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<sst xmlns="http://schemas.openxmlformats.org/spreadsheetml/2006/main" count="240" uniqueCount="126">
  <si>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</si>
  <si>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</si>
  <si>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</si>
  <si>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</si>
  <si>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</si>
  <si>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</si>
  <si>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</si>
  <si>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</si>
  <si>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</si>
  <si>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</si>
  <si>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</si>
  <si>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</si>
  <si>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</si>
  <si>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</si>
  <si>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</si>
  <si>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</si>
  <si>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</si>
  <si>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</si>
  <si>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</si>
  <si>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</si>
  <si>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</si>
  <si>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</si>
  <si>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</si>
  <si>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</si>
  <si>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</si>
  <si>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</si>
  <si>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</si>
  <si>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</si>
  <si>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</si>
  <si>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</si>
  <si>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</si>
  <si>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</si>
  <si>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</si>
  <si>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</si>
  <si>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</si>
  <si>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</si>
  <si>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</si>
  <si>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</si>
  <si>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</si>
  <si>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</si>
  <si>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</si>
  <si>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</si>
  <si>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</si>
  <si>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</si>
  <si>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</si>
  <si>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</si>
  <si>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</si>
  <si>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</si>
  <si>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</si>
  <si>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</si>
  <si>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</si>
  <si>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</si>
  <si>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</si>
  <si>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</si>
  <si>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</si>
  <si>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</si>
  <si>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</si>
  <si>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</si>
  <si>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</si>
  <si>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</si>
  <si>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</si>
  <si>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</si>
  <si>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</si>
  <si>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</si>
  <si>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</si>
  <si>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</si>
  <si>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</si>
  <si>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</si>
  <si>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</si>
  <si>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</si>
  <si>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</si>
  <si>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</si>
  <si>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</si>
  <si>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</si>
  <si>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</si>
  <si>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</si>
  <si>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</si>
  <si>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</si>
  <si>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</si>
  <si>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</si>
  <si>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</si>
  <si>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</si>
  <si>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</si>
  <si>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</si>
  <si>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</si>
  <si>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</si>
  <si>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</si>
  <si>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</si>
  <si>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</si>
  <si>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</si>
  <si>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</si>
  <si>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</si>
  <si>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</si>
  <si>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</si>
  <si>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</si>
  <si>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</si>
  <si>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</si>
  <si>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</si>
  <si>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</si>
  <si>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</si>
  <si>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</si>
  <si>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</si>
  <si>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</si>
  <si>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</si>
  <si>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</si>
  <si>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</si>
  <si>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</si>
  <si>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</si>
  <si>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</si>
  <si>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</si>
  <si>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宇佐市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</si>
  <si>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</si>
  <si>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</si>
  <si>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</si>
  <si>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</si>
  <si>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</si>
  <si>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</si>
  <si>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</si>
  <si>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</si>
  <si>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</si>
  <si>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</si>
  <si>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</si>
  <si>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管渠延長は平成２１年度に終了しており、当分は改善の必要はないが、今後はストックマネジメント事業を活用していくなどの、無駄のない維持管理に努めていく方針である。</t>
    <rPh sb="1" eb="3">
      <t>カンキョウ</t>
    </rPh>
    <rPh sb="3" eb="5">
      <t>エンチョウ</t>
    </rPh>
    <rPh sb="6" eb="8">
      <t>ヘイセイ</t>
    </rPh>
    <rPh sb="10" eb="12">
      <t>ネンド</t>
    </rPh>
    <rPh sb="13" eb="15">
      <t>シュウリョウ</t>
    </rPh>
    <rPh sb="20" eb="22">
      <t>トウブン</t>
    </rPh>
    <rPh sb="23" eb="25">
      <t>カイゼン</t>
    </rPh>
    <rPh sb="26" eb="28">
      <t>ヒツヨウ</t>
    </rPh>
    <rPh sb="33" eb="34">
      <t>コン</t>
    </rPh>
    <rPh sb="34" eb="35">
      <t>ゴ</t>
    </rPh>
    <rPh sb="46" eb="48">
      <t>ジギョウ</t>
    </rPh>
    <rPh sb="49" eb="51">
      <t>カツヨウ</t>
    </rPh>
    <rPh sb="59" eb="61">
      <t>ムダ</t>
    </rPh>
    <rPh sb="64" eb="66">
      <t>イジ</t>
    </rPh>
    <rPh sb="66" eb="68">
      <t>カンリ</t>
    </rPh>
    <rPh sb="69" eb="70">
      <t>ツト</t>
    </rPh>
    <rPh sb="74" eb="76">
      <t>ホウシン</t>
    </rPh>
    <phoneticPr fontId="4"/>
  </si>
  <si>
    <t>　水洗化率が60％前後と低く、使用料による経費の回収が困難な状況が続いている。人口も高齢化や独居世帯の増加により今後も改善は厳しいが、個別訪問等により地道に加入促進を行っていかなければならない。また、類似団体と比べ使用料体系は低く、現状では経費回収率の改善は見込めない。今後、より一層の効率的かつ計画的な使用料の確保、及び維持管理に取り組んでいく必要がある。</t>
    <rPh sb="1" eb="4">
      <t>スイセンカ</t>
    </rPh>
    <rPh sb="4" eb="5">
      <t>リツ</t>
    </rPh>
    <rPh sb="9" eb="11">
      <t>ゼンゴ</t>
    </rPh>
    <rPh sb="12" eb="13">
      <t>ヒク</t>
    </rPh>
    <rPh sb="15" eb="17">
      <t>シヨウ</t>
    </rPh>
    <rPh sb="17" eb="18">
      <t>リョウ</t>
    </rPh>
    <rPh sb="21" eb="23">
      <t>ケイヒ</t>
    </rPh>
    <rPh sb="24" eb="26">
      <t>カイシュウ</t>
    </rPh>
    <rPh sb="27" eb="29">
      <t>コンナン</t>
    </rPh>
    <rPh sb="30" eb="32">
      <t>ジョウキョウ</t>
    </rPh>
    <rPh sb="33" eb="34">
      <t>ツヅ</t>
    </rPh>
    <rPh sb="39" eb="41">
      <t>ジンコウ</t>
    </rPh>
    <rPh sb="42" eb="44">
      <t>コウレイ</t>
    </rPh>
    <rPh sb="44" eb="45">
      <t>カ</t>
    </rPh>
    <rPh sb="46" eb="48">
      <t>ドッキョ</t>
    </rPh>
    <rPh sb="48" eb="50">
      <t>セタイ</t>
    </rPh>
    <rPh sb="51" eb="53">
      <t>ゾウカ</t>
    </rPh>
    <rPh sb="56" eb="58">
      <t>コンゴ</t>
    </rPh>
    <rPh sb="59" eb="61">
      <t>カイゼン</t>
    </rPh>
    <rPh sb="62" eb="63">
      <t>キビ</t>
    </rPh>
    <rPh sb="67" eb="69">
      <t>コベツ</t>
    </rPh>
    <rPh sb="69" eb="72">
      <t>ホウモントウ</t>
    </rPh>
    <rPh sb="75" eb="77">
      <t>ジミチ</t>
    </rPh>
    <rPh sb="78" eb="80">
      <t>カニュウ</t>
    </rPh>
    <rPh sb="80" eb="82">
      <t>ソクシン</t>
    </rPh>
    <rPh sb="83" eb="84">
      <t>オコナ</t>
    </rPh>
    <rPh sb="100" eb="102">
      <t>ルイジ</t>
    </rPh>
    <rPh sb="102" eb="104">
      <t>ダンタイ</t>
    </rPh>
    <rPh sb="105" eb="106">
      <t>クラ</t>
    </rPh>
    <rPh sb="107" eb="109">
      <t>シヨウ</t>
    </rPh>
    <rPh sb="109" eb="110">
      <t>リョウ</t>
    </rPh>
    <rPh sb="110" eb="112">
      <t>タイケイ</t>
    </rPh>
    <rPh sb="113" eb="114">
      <t>ヒク</t>
    </rPh>
    <rPh sb="116" eb="118">
      <t>ゲンジョウ</t>
    </rPh>
    <rPh sb="120" eb="122">
      <t>ケイヒ</t>
    </rPh>
    <rPh sb="122" eb="124">
      <t>カイシュウ</t>
    </rPh>
    <rPh sb="124" eb="125">
      <t>リツ</t>
    </rPh>
    <rPh sb="126" eb="128">
      <t>カイゼン</t>
    </rPh>
    <rPh sb="129" eb="131">
      <t>ミコ</t>
    </rPh>
    <rPh sb="135" eb="137">
      <t>コンゴ</t>
    </rPh>
    <rPh sb="140" eb="142">
      <t>イッソウ</t>
    </rPh>
    <rPh sb="143" eb="146">
      <t>コウリツテキ</t>
    </rPh>
    <rPh sb="148" eb="151">
      <t>ケイカクテキ</t>
    </rPh>
    <rPh sb="152" eb="154">
      <t>シヨウ</t>
    </rPh>
    <rPh sb="154" eb="155">
      <t>リョウ</t>
    </rPh>
    <rPh sb="156" eb="158">
      <t>カクホ</t>
    </rPh>
    <rPh sb="159" eb="160">
      <t>オヨ</t>
    </rPh>
    <rPh sb="161" eb="163">
      <t>イジ</t>
    </rPh>
    <rPh sb="163" eb="165">
      <t>カンリ</t>
    </rPh>
    <rPh sb="166" eb="167">
      <t>ト</t>
    </rPh>
    <rPh sb="168" eb="169">
      <t>ク</t>
    </rPh>
    <rPh sb="173" eb="175">
      <t>ヒツヨウ</t>
    </rPh>
    <phoneticPr fontId="4"/>
  </si>
  <si>
    <t>　収益的収支比率が経年で高くなっているのは、企業債残高対事業規模比率が低くなっていることが直接影響している。これは、平成２１年度に管渠延長が整い、地方債の借入が終了したためである。また、施設利用率、水洗化率ともに類似団体と同様に全国平均より低く、ここ数年間横ばい状態が続いている状況である。このことが要因となり経費回収率が改善せず、経営の効率性を低下させる要因となっている。</t>
    <rPh sb="1" eb="4">
      <t>シュウエキテキ</t>
    </rPh>
    <rPh sb="4" eb="6">
      <t>シュウシ</t>
    </rPh>
    <rPh sb="6" eb="7">
      <t>ヒ</t>
    </rPh>
    <rPh sb="7" eb="8">
      <t>リツ</t>
    </rPh>
    <rPh sb="9" eb="11">
      <t>ケイネン</t>
    </rPh>
    <rPh sb="12" eb="13">
      <t>タカ</t>
    </rPh>
    <rPh sb="22" eb="24">
      <t>キギョウ</t>
    </rPh>
    <rPh sb="24" eb="25">
      <t>サイ</t>
    </rPh>
    <rPh sb="25" eb="27">
      <t>ザンダカ</t>
    </rPh>
    <rPh sb="28" eb="30">
      <t>ジギョウ</t>
    </rPh>
    <rPh sb="30" eb="32">
      <t>キボ</t>
    </rPh>
    <rPh sb="32" eb="34">
      <t>ヒリツ</t>
    </rPh>
    <rPh sb="35" eb="36">
      <t>ヒク</t>
    </rPh>
    <rPh sb="45" eb="47">
      <t>チョクセツ</t>
    </rPh>
    <rPh sb="47" eb="49">
      <t>エイキョウ</t>
    </rPh>
    <rPh sb="58" eb="60">
      <t>ヘイセイ</t>
    </rPh>
    <rPh sb="62" eb="64">
      <t>ネンド</t>
    </rPh>
    <rPh sb="65" eb="67">
      <t>カンキョウ</t>
    </rPh>
    <rPh sb="67" eb="69">
      <t>エンチョウ</t>
    </rPh>
    <rPh sb="70" eb="71">
      <t>トトノ</t>
    </rPh>
    <rPh sb="73" eb="76">
      <t>チホウサイ</t>
    </rPh>
    <rPh sb="77" eb="79">
      <t>カリイ</t>
    </rPh>
    <rPh sb="80" eb="82">
      <t>シュウリョウ</t>
    </rPh>
    <rPh sb="93" eb="95">
      <t>シセツ</t>
    </rPh>
    <rPh sb="95" eb="98">
      <t>リヨウリツ</t>
    </rPh>
    <rPh sb="99" eb="102">
      <t>スイセンカ</t>
    </rPh>
    <rPh sb="102" eb="103">
      <t>リツ</t>
    </rPh>
    <rPh sb="106" eb="108">
      <t>ルイジ</t>
    </rPh>
    <rPh sb="108" eb="110">
      <t>ダンタイ</t>
    </rPh>
    <rPh sb="111" eb="113">
      <t>ドウヨウ</t>
    </rPh>
    <rPh sb="114" eb="116">
      <t>ゼンコク</t>
    </rPh>
    <rPh sb="116" eb="118">
      <t>ヘイキン</t>
    </rPh>
    <rPh sb="120" eb="121">
      <t>ヒク</t>
    </rPh>
    <rPh sb="125" eb="127">
      <t>スウネン</t>
    </rPh>
    <rPh sb="127" eb="128">
      <t>カン</t>
    </rPh>
    <rPh sb="128" eb="129">
      <t>ヨコ</t>
    </rPh>
    <rPh sb="131" eb="133">
      <t>ジョウタイ</t>
    </rPh>
    <rPh sb="134" eb="135">
      <t>ツヅ</t>
    </rPh>
    <rPh sb="139" eb="141">
      <t>ジョウキョウ</t>
    </rPh>
    <rPh sb="150" eb="152">
      <t>ヨウイン</t>
    </rPh>
    <rPh sb="155" eb="157">
      <t>ケイヒ</t>
    </rPh>
    <rPh sb="157" eb="159">
      <t>カイシュウ</t>
    </rPh>
    <rPh sb="159" eb="160">
      <t>リツ</t>
    </rPh>
    <rPh sb="161" eb="163">
      <t>カイゼン</t>
    </rPh>
    <rPh sb="166" eb="168">
      <t>ケイエイ</t>
    </rPh>
    <rPh sb="169" eb="172">
      <t>コウリツセイ</t>
    </rPh>
    <rPh sb="173" eb="175">
      <t>テイカ</t>
    </rPh>
    <rPh sb="178" eb="180">
      <t>ヨウイン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</si>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</sst>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193792"/>
        <c:axId val="561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ser>
        <c:dLbls>
          <c:showLegendKey val="0"/>
          <c:showVal val="0"/>
          <c:showCatName val="0"/>
          <c:showSerName val="0"/>
          <c:showPercent val="0"/>
          <c:showBubbleSize val="0"/>
        </c:dLbls>
        <c:marker val="1"/>
        <c:smooth val="0"/>
        <c:axId val="56193792"/>
        <c:axId val="56195712"/>
      </c:lineChart>
      <c:dateAx>
        <c:axId val="56193792"/>
        <c:scaling>
          <c:orientation val="minMax"/>
        </c:scaling>
        <c:delete val="1"/>
        <c:axPos val="b"/>
        <c:numFmt formatCode="ge" sourceLinked="1"/>
        <c:majorTickMark val="none"/>
        <c:minorTickMark val="none"/>
        <c:tickLblPos val="none"/>
        <c:crossAx val="56195712"/>
        <c:crosses val="autoZero"/>
        <c:auto val="1"/>
        <c:lblOffset val="100"/>
        <c:baseTimeUnit val="years"/>
      </c:dateAx>
      <c:valAx>
        <c:axId val="56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30.27</c:v>
                </c:pt>
                <c:pt idx="1">
                  <c:v>26.2</c:v>
                </c:pt>
                <c:pt idx="2">
                  <c:v>27.13</c:v>
                </c:pt>
                <c:pt idx="3">
                  <c:v>26.2</c:v>
                </c:pt>
                <c:pt idx="4">
                  <c:v>25.47</c:v>
                </c:pt>
              </c:numCache>
            </c:numRef>
          </c:val>
        </c:ser>
        <c:dLbls>
          <c:showLegendKey val="0"/>
          <c:showVal val="0"/>
          <c:showCatName val="0"/>
          <c:showSerName val="0"/>
          <c:showPercent val="0"/>
          <c:showBubbleSize val="0"/>
        </c:dLbls>
        <c:gapWidth val="150"/>
        <c:axId val="79869056"/>
        <c:axId val="798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ser>
        <c:dLbls>
          <c:showLegendKey val="0"/>
          <c:showVal val="0"/>
          <c:showCatName val="0"/>
          <c:showSerName val="0"/>
          <c:showPercent val="0"/>
          <c:showBubbleSize val="0"/>
        </c:dLbls>
        <c:marker val="1"/>
        <c:smooth val="0"/>
        <c:axId val="79869056"/>
        <c:axId val="79870976"/>
      </c:lineChart>
      <c:dateAx>
        <c:axId val="79869056"/>
        <c:scaling>
          <c:orientation val="minMax"/>
        </c:scaling>
        <c:delete val="1"/>
        <c:axPos val="b"/>
        <c:numFmt formatCode="ge" sourceLinked="1"/>
        <c:majorTickMark val="none"/>
        <c:minorTickMark val="none"/>
        <c:tickLblPos val="none"/>
        <c:crossAx val="79870976"/>
        <c:crosses val="autoZero"/>
        <c:auto val="1"/>
        <c:lblOffset val="100"/>
        <c:baseTimeUnit val="years"/>
      </c:dateAx>
      <c:valAx>
        <c:axId val="798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58.88</c:v>
                </c:pt>
                <c:pt idx="1">
                  <c:v>59.43</c:v>
                </c:pt>
                <c:pt idx="2">
                  <c:v>60.81</c:v>
                </c:pt>
                <c:pt idx="3">
                  <c:v>62.58</c:v>
                </c:pt>
                <c:pt idx="4">
                  <c:v>64.08</c:v>
                </c:pt>
              </c:numCache>
            </c:numRef>
          </c:val>
        </c:ser>
        <c:dLbls>
          <c:showLegendKey val="0"/>
          <c:showVal val="0"/>
          <c:showCatName val="0"/>
          <c:showSerName val="0"/>
          <c:showPercent val="0"/>
          <c:showBubbleSize val="0"/>
        </c:dLbls>
        <c:gapWidth val="150"/>
        <c:axId val="79897344"/>
        <c:axId val="798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ser>
        <c:dLbls>
          <c:showLegendKey val="0"/>
          <c:showVal val="0"/>
          <c:showCatName val="0"/>
          <c:showSerName val="0"/>
          <c:showPercent val="0"/>
          <c:showBubbleSize val="0"/>
        </c:dLbls>
        <c:marker val="1"/>
        <c:smooth val="0"/>
        <c:axId val="79897344"/>
        <c:axId val="79899264"/>
      </c:lineChart>
      <c:dateAx>
        <c:axId val="79897344"/>
        <c:scaling>
          <c:orientation val="minMax"/>
        </c:scaling>
        <c:delete val="1"/>
        <c:axPos val="b"/>
        <c:numFmt formatCode="ge" sourceLinked="1"/>
        <c:majorTickMark val="none"/>
        <c:minorTickMark val="none"/>
        <c:tickLblPos val="none"/>
        <c:crossAx val="79899264"/>
        <c:crosses val="autoZero"/>
        <c:auto val="1"/>
        <c:lblOffset val="100"/>
        <c:baseTimeUnit val="years"/>
      </c:dateAx>
      <c:valAx>
        <c:axId val="798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62.09</c:v>
                </c:pt>
                <c:pt idx="1">
                  <c:v>69.06</c:v>
                </c:pt>
                <c:pt idx="2">
                  <c:v>77.31</c:v>
                </c:pt>
                <c:pt idx="3">
                  <c:v>80.8</c:v>
                </c:pt>
                <c:pt idx="4">
                  <c:v>89.18</c:v>
                </c:pt>
              </c:numCache>
            </c:numRef>
          </c:val>
        </c:ser>
        <c:dLbls>
          <c:showLegendKey val="0"/>
          <c:showVal val="0"/>
          <c:showCatName val="0"/>
          <c:showSerName val="0"/>
          <c:showPercent val="0"/>
          <c:showBubbleSize val="0"/>
        </c:dLbls>
        <c:gapWidth val="150"/>
        <c:axId val="56103296"/>
        <c:axId val="561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103296"/>
        <c:axId val="56105216"/>
      </c:lineChart>
      <c:dateAx>
        <c:axId val="56103296"/>
        <c:scaling>
          <c:orientation val="minMax"/>
        </c:scaling>
        <c:delete val="1"/>
        <c:axPos val="b"/>
        <c:numFmt formatCode="ge" sourceLinked="1"/>
        <c:majorTickMark val="none"/>
        <c:minorTickMark val="none"/>
        <c:tickLblPos val="none"/>
        <c:crossAx val="56105216"/>
        <c:crosses val="autoZero"/>
        <c:auto val="1"/>
        <c:lblOffset val="100"/>
        <c:baseTimeUnit val="years"/>
      </c:dateAx>
      <c:valAx>
        <c:axId val="561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147968"/>
        <c:axId val="561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147968"/>
        <c:axId val="56149888"/>
      </c:lineChart>
      <c:dateAx>
        <c:axId val="56147968"/>
        <c:scaling>
          <c:orientation val="minMax"/>
        </c:scaling>
        <c:delete val="1"/>
        <c:axPos val="b"/>
        <c:numFmt formatCode="ge" sourceLinked="1"/>
        <c:majorTickMark val="none"/>
        <c:minorTickMark val="none"/>
        <c:tickLblPos val="none"/>
        <c:crossAx val="56149888"/>
        <c:crosses val="autoZero"/>
        <c:auto val="1"/>
        <c:lblOffset val="100"/>
        <c:baseTimeUnit val="years"/>
      </c:dateAx>
      <c:valAx>
        <c:axId val="561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159616"/>
        <c:axId val="574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159616"/>
        <c:axId val="57435648"/>
      </c:lineChart>
      <c:dateAx>
        <c:axId val="56159616"/>
        <c:scaling>
          <c:orientation val="minMax"/>
        </c:scaling>
        <c:delete val="1"/>
        <c:axPos val="b"/>
        <c:numFmt formatCode="ge" sourceLinked="1"/>
        <c:majorTickMark val="none"/>
        <c:minorTickMark val="none"/>
        <c:tickLblPos val="none"/>
        <c:crossAx val="57435648"/>
        <c:crosses val="autoZero"/>
        <c:auto val="1"/>
        <c:lblOffset val="100"/>
        <c:baseTimeUnit val="years"/>
      </c:dateAx>
      <c:valAx>
        <c:axId val="574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468032"/>
        <c:axId val="574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468032"/>
        <c:axId val="57469952"/>
      </c:lineChart>
      <c:dateAx>
        <c:axId val="57468032"/>
        <c:scaling>
          <c:orientation val="minMax"/>
        </c:scaling>
        <c:delete val="1"/>
        <c:axPos val="b"/>
        <c:numFmt formatCode="ge" sourceLinked="1"/>
        <c:majorTickMark val="none"/>
        <c:minorTickMark val="none"/>
        <c:tickLblPos val="none"/>
        <c:crossAx val="57469952"/>
        <c:crosses val="autoZero"/>
        <c:auto val="1"/>
        <c:lblOffset val="100"/>
        <c:baseTimeUnit val="years"/>
      </c:dateAx>
      <c:valAx>
        <c:axId val="574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309824"/>
        <c:axId val="793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309824"/>
        <c:axId val="79320192"/>
      </c:lineChart>
      <c:dateAx>
        <c:axId val="79309824"/>
        <c:scaling>
          <c:orientation val="minMax"/>
        </c:scaling>
        <c:delete val="1"/>
        <c:axPos val="b"/>
        <c:numFmt formatCode="ge" sourceLinked="1"/>
        <c:majorTickMark val="none"/>
        <c:minorTickMark val="none"/>
        <c:tickLblPos val="none"/>
        <c:crossAx val="79320192"/>
        <c:crosses val="autoZero"/>
        <c:auto val="1"/>
        <c:lblOffset val="100"/>
        <c:baseTimeUnit val="years"/>
      </c:dateAx>
      <c:valAx>
        <c:axId val="793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3950.67</c:v>
                </c:pt>
                <c:pt idx="1">
                  <c:v>2436.91</c:v>
                </c:pt>
                <c:pt idx="2">
                  <c:v>1862.54</c:v>
                </c:pt>
                <c:pt idx="3">
                  <c:v>1486.84</c:v>
                </c:pt>
                <c:pt idx="4">
                  <c:v>1128.79</c:v>
                </c:pt>
              </c:numCache>
            </c:numRef>
          </c:val>
        </c:ser>
        <c:dLbls>
          <c:showLegendKey val="0"/>
          <c:showVal val="0"/>
          <c:showCatName val="0"/>
          <c:showSerName val="0"/>
          <c:showPercent val="0"/>
          <c:showBubbleSize val="0"/>
        </c:dLbls>
        <c:gapWidth val="150"/>
        <c:axId val="79354496"/>
        <c:axId val="793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ser>
        <c:dLbls>
          <c:showLegendKey val="0"/>
          <c:showVal val="0"/>
          <c:showCatName val="0"/>
          <c:showSerName val="0"/>
          <c:showPercent val="0"/>
          <c:showBubbleSize val="0"/>
        </c:dLbls>
        <c:marker val="1"/>
        <c:smooth val="0"/>
        <c:axId val="79354496"/>
        <c:axId val="79360768"/>
      </c:lineChart>
      <c:dateAx>
        <c:axId val="79354496"/>
        <c:scaling>
          <c:orientation val="minMax"/>
        </c:scaling>
        <c:delete val="1"/>
        <c:axPos val="b"/>
        <c:numFmt formatCode="ge" sourceLinked="1"/>
        <c:majorTickMark val="none"/>
        <c:minorTickMark val="none"/>
        <c:tickLblPos val="none"/>
        <c:crossAx val="79360768"/>
        <c:crosses val="autoZero"/>
        <c:auto val="1"/>
        <c:lblOffset val="100"/>
        <c:baseTimeUnit val="years"/>
      </c:dateAx>
      <c:valAx>
        <c:axId val="793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29.58</c:v>
                </c:pt>
                <c:pt idx="1">
                  <c:v>37.57</c:v>
                </c:pt>
                <c:pt idx="2">
                  <c:v>35.76</c:v>
                </c:pt>
                <c:pt idx="3">
                  <c:v>35.99</c:v>
                </c:pt>
                <c:pt idx="4">
                  <c:v>40.89</c:v>
                </c:pt>
              </c:numCache>
            </c:numRef>
          </c:val>
        </c:ser>
        <c:dLbls>
          <c:showLegendKey val="0"/>
          <c:showVal val="0"/>
          <c:showCatName val="0"/>
          <c:showSerName val="0"/>
          <c:showPercent val="0"/>
          <c:showBubbleSize val="0"/>
        </c:dLbls>
        <c:gapWidth val="150"/>
        <c:axId val="79444224"/>
        <c:axId val="794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ser>
        <c:dLbls>
          <c:showLegendKey val="0"/>
          <c:showVal val="0"/>
          <c:showCatName val="0"/>
          <c:showSerName val="0"/>
          <c:showPercent val="0"/>
          <c:showBubbleSize val="0"/>
        </c:dLbls>
        <c:marker val="1"/>
        <c:smooth val="0"/>
        <c:axId val="79444224"/>
        <c:axId val="79479168"/>
      </c:lineChart>
      <c:dateAx>
        <c:axId val="79444224"/>
        <c:scaling>
          <c:orientation val="minMax"/>
        </c:scaling>
        <c:delete val="1"/>
        <c:axPos val="b"/>
        <c:numFmt formatCode="ge" sourceLinked="1"/>
        <c:majorTickMark val="none"/>
        <c:minorTickMark val="none"/>
        <c:tickLblPos val="none"/>
        <c:crossAx val="79479168"/>
        <c:crosses val="autoZero"/>
        <c:auto val="1"/>
        <c:lblOffset val="100"/>
        <c:baseTimeUnit val="years"/>
      </c:dateAx>
      <c:valAx>
        <c:axId val="794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450.33</c:v>
                </c:pt>
                <c:pt idx="1">
                  <c:v>356.2</c:v>
                </c:pt>
                <c:pt idx="2">
                  <c:v>377.61</c:v>
                </c:pt>
                <c:pt idx="3">
                  <c:v>372.37</c:v>
                </c:pt>
                <c:pt idx="4">
                  <c:v>338.88</c:v>
                </c:pt>
              </c:numCache>
            </c:numRef>
          </c:val>
        </c:ser>
        <c:dLbls>
          <c:showLegendKey val="0"/>
          <c:showVal val="0"/>
          <c:showCatName val="0"/>
          <c:showSerName val="0"/>
          <c:showPercent val="0"/>
          <c:showBubbleSize val="0"/>
        </c:dLbls>
        <c:gapWidth val="150"/>
        <c:axId val="79840768"/>
        <c:axId val="798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ser>
        <c:dLbls>
          <c:showLegendKey val="0"/>
          <c:showVal val="0"/>
          <c:showCatName val="0"/>
          <c:showSerName val="0"/>
          <c:showPercent val="0"/>
          <c:showBubbleSize val="0"/>
        </c:dLbls>
        <c:marker val="1"/>
        <c:smooth val="0"/>
        <c:axId val="79840768"/>
        <c:axId val="79842688"/>
      </c:lineChart>
      <c:dateAx>
        <c:axId val="79840768"/>
        <c:scaling>
          <c:orientation val="minMax"/>
        </c:scaling>
        <c:delete val="1"/>
        <c:axPos val="b"/>
        <c:numFmt formatCode="ge" sourceLinked="1"/>
        <c:majorTickMark val="none"/>
        <c:minorTickMark val="none"/>
        <c:tickLblPos val="none"/>
        <c:crossAx val="79842688"/>
        <c:crosses val="autoZero"/>
        <c:auto val="1"/>
        <c:lblOffset val="100"/>
        <c:baseTimeUnit val="years"/>
      </c:dateAx>
      <c:valAx>
        <c:axId val="798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宇佐市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57607</v>
      </c>
      <c r="AM8" s="50"/>
      <c r="AN8" s="50"/>
      <c r="AO8" s="50"/>
      <c r="AP8" s="50"/>
      <c r="AQ8" s="50"/>
      <c r="AR8" s="50"/>
      <c r="AS8" s="50"/>
      <c r="AT8" s="45">
        <f>データ!T6</f>
        <v>439.05</v>
      </c>
      <c r="AU8" s="45"/>
      <c r="AV8" s="45"/>
      <c r="AW8" s="45"/>
      <c r="AX8" s="45"/>
      <c r="AY8" s="45"/>
      <c r="AZ8" s="45"/>
      <c r="BA8" s="45"/>
      <c r="BB8" s="45">
        <f>データ!U6</f>
        <v>131.21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3.4</v>
      </c>
      <c r="Q10" s="45"/>
      <c r="R10" s="45"/>
      <c r="S10" s="45"/>
      <c r="T10" s="45"/>
      <c r="U10" s="45"/>
      <c r="V10" s="45"/>
      <c r="W10" s="45">
        <f>データ!Q6</f>
        <v>96.93</v>
      </c>
      <c r="X10" s="45"/>
      <c r="Y10" s="45"/>
      <c r="Z10" s="45"/>
      <c r="AA10" s="45"/>
      <c r="AB10" s="45"/>
      <c r="AC10" s="45"/>
      <c r="AD10" s="50">
        <f>データ!R6</f>
        <v>2480</v>
      </c>
      <c r="AE10" s="50"/>
      <c r="AF10" s="50"/>
      <c r="AG10" s="50"/>
      <c r="AH10" s="50"/>
      <c r="AI10" s="50"/>
      <c r="AJ10" s="50"/>
      <c r="AK10" s="2"/>
      <c r="AL10" s="50">
        <f>データ!V6</f>
        <v>1946</v>
      </c>
      <c r="AM10" s="50"/>
      <c r="AN10" s="50"/>
      <c r="AO10" s="50"/>
      <c r="AP10" s="50"/>
      <c r="AQ10" s="50"/>
      <c r="AR10" s="50"/>
      <c r="AS10" s="50"/>
      <c r="AT10" s="45">
        <f>データ!W6</f>
        <v>0.99</v>
      </c>
      <c r="AU10" s="45"/>
      <c r="AV10" s="45"/>
      <c r="AW10" s="45"/>
      <c r="AX10" s="45"/>
      <c r="AY10" s="45"/>
      <c r="AZ10" s="45"/>
      <c r="BA10" s="45"/>
      <c r="BB10" s="45">
        <f>データ!X6</f>
        <v>1965.66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442119</v>
      </c>
      <c r="D6" s="33">
        <f t="shared" si="3"/>
        <v>47</v>
      </c>
      <c r="E6" s="33">
        <f t="shared" si="3"/>
        <v>17</v>
      </c>
      <c r="F6" s="33">
        <f t="shared" si="3"/>
        <v>4</v>
      </c>
      <c r="G6" s="33">
        <f t="shared" si="3"/>
        <v>0</v>
      </c>
      <c r="H6" s="33" t="str">
        <f t="shared" si="3"/>
        <v>大分県　宇佐市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3.4</v>
      </c>
      <c r="Q6" s="34">
        <f t="shared" si="3"/>
        <v>96.93</v>
      </c>
      <c r="R6" s="34">
        <f t="shared" si="3"/>
        <v>2480</v>
      </c>
      <c r="S6" s="34">
        <f t="shared" si="3"/>
        <v>57607</v>
      </c>
      <c r="T6" s="34">
        <f t="shared" si="3"/>
        <v>439.05</v>
      </c>
      <c r="U6" s="34">
        <f t="shared" si="3"/>
        <v>131.21</v>
      </c>
      <c r="V6" s="34">
        <f t="shared" si="3"/>
        <v>1946</v>
      </c>
      <c r="W6" s="34">
        <f t="shared" si="3"/>
        <v>0.99</v>
      </c>
      <c r="X6" s="34">
        <f t="shared" si="3"/>
        <v>1965.66</v>
      </c>
      <c r="Y6" s="35">
        <f>IF(Y7="",NA(),Y7)</f>
        <v>62.09</v>
      </c>
      <c r="Z6" s="35">
        <f t="shared" ref="Z6:AH6" si="4">IF(Z7="",NA(),Z7)</f>
        <v>69.06</v>
      </c>
      <c r="AA6" s="35">
        <f t="shared" si="4"/>
        <v>77.31</v>
      </c>
      <c r="AB6" s="35">
        <f t="shared" si="4"/>
        <v>80.8</v>
      </c>
      <c r="AC6" s="35">
        <f t="shared" si="4"/>
        <v>89.18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3950.67</v>
      </c>
      <c r="BG6" s="35">
        <f t="shared" ref="BG6:BO6" si="7">IF(BG7="",NA(),BG7)</f>
        <v>2436.91</v>
      </c>
      <c r="BH6" s="35">
        <f t="shared" si="7"/>
        <v>1862.54</v>
      </c>
      <c r="BI6" s="35">
        <f t="shared" si="7"/>
        <v>1486.84</v>
      </c>
      <c r="BJ6" s="35">
        <f t="shared" si="7"/>
        <v>1128.79</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29.58</v>
      </c>
      <c r="BR6" s="35">
        <f t="shared" ref="BR6:BZ6" si="8">IF(BR7="",NA(),BR7)</f>
        <v>37.57</v>
      </c>
      <c r="BS6" s="35">
        <f t="shared" si="8"/>
        <v>35.76</v>
      </c>
      <c r="BT6" s="35">
        <f t="shared" si="8"/>
        <v>35.99</v>
      </c>
      <c r="BU6" s="35">
        <f t="shared" si="8"/>
        <v>40.89</v>
      </c>
      <c r="BV6" s="35">
        <f t="shared" si="8"/>
        <v>51.73</v>
      </c>
      <c r="BW6" s="35">
        <f t="shared" si="8"/>
        <v>53.01</v>
      </c>
      <c r="BX6" s="35">
        <f t="shared" si="8"/>
        <v>50.54</v>
      </c>
      <c r="BY6" s="35">
        <f t="shared" si="8"/>
        <v>66.22</v>
      </c>
      <c r="BZ6" s="35">
        <f t="shared" si="8"/>
        <v>69.87</v>
      </c>
      <c r="CA6" s="34" t="str">
        <f>IF(CA7="","",IF(CA7="-","【-】","【"&amp;SUBSTITUTE(TEXT(CA7,"#,##0.00"),"-","△")&amp;"】"))</f>
        <v>【69.80】</v>
      </c>
      <c r="CB6" s="35">
        <f>IF(CB7="",NA(),CB7)</f>
        <v>450.33</v>
      </c>
      <c r="CC6" s="35">
        <f t="shared" ref="CC6:CK6" si="9">IF(CC7="",NA(),CC7)</f>
        <v>356.2</v>
      </c>
      <c r="CD6" s="35">
        <f t="shared" si="9"/>
        <v>377.61</v>
      </c>
      <c r="CE6" s="35">
        <f t="shared" si="9"/>
        <v>372.37</v>
      </c>
      <c r="CF6" s="35">
        <f t="shared" si="9"/>
        <v>338.88</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30.27</v>
      </c>
      <c r="CN6" s="35">
        <f t="shared" ref="CN6:CV6" si="10">IF(CN7="",NA(),CN7)</f>
        <v>26.2</v>
      </c>
      <c r="CO6" s="35">
        <f t="shared" si="10"/>
        <v>27.13</v>
      </c>
      <c r="CP6" s="35">
        <f t="shared" si="10"/>
        <v>26.2</v>
      </c>
      <c r="CQ6" s="35">
        <f t="shared" si="10"/>
        <v>25.47</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58.88</v>
      </c>
      <c r="CY6" s="35">
        <f t="shared" ref="CY6:DG6" si="11">IF(CY7="",NA(),CY7)</f>
        <v>59.43</v>
      </c>
      <c r="CZ6" s="35">
        <f t="shared" si="11"/>
        <v>60.81</v>
      </c>
      <c r="DA6" s="35">
        <f t="shared" si="11"/>
        <v>62.58</v>
      </c>
      <c r="DB6" s="35">
        <f t="shared" si="11"/>
        <v>64.08</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x14ac:dyDescent="0.15">
      <c r="A7" s="28"/>
      <c r="B7" s="37">
        <v>2016</v>
      </c>
      <c r="C7" s="37">
        <v>442119</v>
      </c>
      <c r="D7" s="37">
        <v>47</v>
      </c>
      <c r="E7" s="37">
        <v>17</v>
      </c>
      <c r="F7" s="37">
        <v>4</v>
      </c>
      <c r="G7" s="37">
        <v>0</v>
      </c>
      <c r="H7" s="37" t="s">
        <v>110</v>
      </c>
      <c r="I7" s="37" t="s">
        <v>111</v>
      </c>
      <c r="J7" s="37" t="s">
        <v>112</v>
      </c>
      <c r="K7" s="37" t="s">
        <v>113</v>
      </c>
      <c r="L7" s="37" t="s">
        <v>114</v>
      </c>
      <c r="M7" s="37"/>
      <c r="N7" s="38" t="s">
        <v>115</v>
      </c>
      <c r="O7" s="38" t="s">
        <v>116</v>
      </c>
      <c r="P7" s="38">
        <v>3.4</v>
      </c>
      <c r="Q7" s="38">
        <v>96.93</v>
      </c>
      <c r="R7" s="38">
        <v>2480</v>
      </c>
      <c r="S7" s="38">
        <v>57607</v>
      </c>
      <c r="T7" s="38">
        <v>439.05</v>
      </c>
      <c r="U7" s="38">
        <v>131.21</v>
      </c>
      <c r="V7" s="38">
        <v>1946</v>
      </c>
      <c r="W7" s="38">
        <v>0.99</v>
      </c>
      <c r="X7" s="38">
        <v>1965.66</v>
      </c>
      <c r="Y7" s="38">
        <v>62.09</v>
      </c>
      <c r="Z7" s="38">
        <v>69.06</v>
      </c>
      <c r="AA7" s="38">
        <v>77.31</v>
      </c>
      <c r="AB7" s="38">
        <v>80.8</v>
      </c>
      <c r="AC7" s="38">
        <v>89.18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3950.67</v>
      </c>
      <c r="BG7" s="38">
        <v>2436.91</v>
      </c>
      <c r="BH7" s="38">
        <v>1862.54</v>
      </c>
      <c r="BI7" s="38">
        <v>1486.84</v>
      </c>
      <c r="BJ7" s="38">
        <v>1128.79</v>
      </c>
      <c r="BK7" s="38">
        <v>1716.82</v>
      </c>
      <c r="BL7" s="38">
        <v>1554.05</v>
      </c>
      <c r="BM7" s="38">
        <v>1671.86</v>
      </c>
      <c r="BN7" s="38">
        <v>1434.89</v>
      </c>
      <c r="BO7" s="38">
        <v>1298.9100000000001</v>
      </c>
      <c r="BP7" s="38">
        <v>1348.09</v>
      </c>
      <c r="BQ7" s="38">
        <v>29.58</v>
      </c>
      <c r="BR7" s="38">
        <v>37.57</v>
      </c>
      <c r="BS7" s="38">
        <v>35.76</v>
      </c>
      <c r="BT7" s="38">
        <v>35.99</v>
      </c>
      <c r="BU7" s="38">
        <v>40.89</v>
      </c>
      <c r="BV7" s="38">
        <v>51.73</v>
      </c>
      <c r="BW7" s="38">
        <v>53.01</v>
      </c>
      <c r="BX7" s="38">
        <v>50.54</v>
      </c>
      <c r="BY7" s="38">
        <v>66.22</v>
      </c>
      <c r="BZ7" s="38">
        <v>69.87</v>
      </c>
      <c r="CA7" s="38">
        <v>69.8</v>
      </c>
      <c r="CB7" s="38">
        <v>450.33</v>
      </c>
      <c r="CC7" s="38">
        <v>356.2</v>
      </c>
      <c r="CD7" s="38">
        <v>377.61</v>
      </c>
      <c r="CE7" s="38">
        <v>372.37</v>
      </c>
      <c r="CF7" s="38">
        <v>338.88</v>
      </c>
      <c r="CG7" s="38">
        <v>310.47000000000003</v>
      </c>
      <c r="CH7" s="38">
        <v>299.39</v>
      </c>
      <c r="CI7" s="38">
        <v>320.36</v>
      </c>
      <c r="CJ7" s="38">
        <v>246.72</v>
      </c>
      <c r="CK7" s="38">
        <v>234.96</v>
      </c>
      <c r="CL7" s="38">
        <v>232.54</v>
      </c>
      <c r="CM7" s="38">
        <v>30.27</v>
      </c>
      <c r="CN7" s="38">
        <v>26.2</v>
      </c>
      <c r="CO7" s="38">
        <v>27.13</v>
      </c>
      <c r="CP7" s="38">
        <v>26.2</v>
      </c>
      <c r="CQ7" s="38">
        <v>25.47</v>
      </c>
      <c r="CR7" s="38">
        <v>36.67</v>
      </c>
      <c r="CS7" s="38">
        <v>36.200000000000003</v>
      </c>
      <c r="CT7" s="38">
        <v>34.74</v>
      </c>
      <c r="CU7" s="38">
        <v>41.35</v>
      </c>
      <c r="CV7" s="38">
        <v>42.9</v>
      </c>
      <c r="CW7" s="38">
        <v>42.17</v>
      </c>
      <c r="CX7" s="38">
        <v>58.88</v>
      </c>
      <c r="CY7" s="38">
        <v>59.43</v>
      </c>
      <c r="CZ7" s="38">
        <v>60.81</v>
      </c>
      <c r="DA7" s="38">
        <v>62.58</v>
      </c>
      <c r="DB7" s="38">
        <v>64.08</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2018-01-31T03:01:23Z</cp:lastPrinted>
  <dcterms:created xsi:type="dcterms:W3CDTF">2017-12-25T02:23:07Z</dcterms:created>
  <dcterms:modified xsi:type="dcterms:W3CDTF">2018-03-13T06:30:45Z</dcterms:modified>
</cp:coreProperties>
</file>