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<sst xmlns="http://schemas.openxmlformats.org/spreadsheetml/2006/main" count="240" uniqueCount="126">
  <si>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</si>
  <si>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</si>
  <si>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</si>
  <si>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</si>
  <si>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</si>
  <si>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</si>
  <si>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</si>
  <si>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</si>
  <si>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</si>
  <si>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</si>
  <si>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</si>
  <si>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</si>
  <si>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</si>
  <si>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</si>
  <si>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</si>
  <si>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</si>
  <si>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</si>
  <si>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</si>
  <si>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</si>
  <si>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</si>
  <si>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</si>
  <si>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</si>
  <si>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</si>
  <si>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</si>
  <si>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</si>
  <si>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</si>
  <si>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</si>
  <si>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</si>
  <si>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</si>
  <si>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</si>
  <si>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</si>
  <si>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</si>
  <si>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</si>
  <si>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</si>
  <si>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</si>
  <si>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</si>
  <si>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</si>
  <si>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</si>
  <si>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</si>
  <si>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</si>
  <si>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</si>
  <si>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</si>
  <si>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</si>
  <si>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</si>
  <si>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</si>
  <si>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</si>
  <si>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</si>
  <si>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</si>
  <si>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</si>
  <si>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</si>
  <si>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</si>
  <si>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</si>
  <si>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</si>
  <si>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</si>
  <si>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</si>
  <si>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</si>
  <si>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</si>
  <si>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</si>
  <si>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</si>
  <si>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</si>
  <si>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</si>
  <si>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</si>
  <si>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</si>
  <si>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</si>
  <si>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</si>
  <si>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</si>
  <si>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</si>
  <si>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</si>
  <si>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</si>
  <si>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</si>
  <si>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</si>
  <si>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</si>
  <si>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</si>
  <si>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</si>
  <si>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</si>
  <si>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</si>
  <si>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</si>
  <si>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</si>
  <si>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</si>
  <si>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</si>
  <si>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</si>
  <si>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</si>
  <si>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</si>
  <si>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</si>
  <si>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</si>
  <si>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</si>
  <si>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</si>
  <si>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</si>
  <si>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</si>
  <si>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</si>
  <si>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</si>
  <si>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</si>
  <si>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</si>
  <si>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</si>
  <si>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</si>
  <si>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</si>
  <si>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</si>
  <si>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</si>
  <si>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</si>
  <si>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</si>
  <si>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</si>
  <si>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</si>
  <si>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</si>
  <si>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</si>
  <si>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</si>
  <si>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</si>
  <si>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</si>
  <si>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</si>
  <si>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</si>
  <si>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</si>
  <si>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宇佐市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</si>
  <si>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</si>
  <si>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</si>
  <si>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</si>
  <si>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</si>
  <si>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</si>
  <si>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</si>
  <si>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</si>
  <si>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</si>
  <si>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</si>
  <si>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</si>
  <si>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</si>
  <si>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管渠の改善延長が0kmの為、0％ではあるが、不明水対策はカメラ調査などを行い部分的に修復しているので有収率は上昇している。</t>
    <rPh sb="1" eb="3">
      <t>カンキョ</t>
    </rPh>
    <rPh sb="3" eb="5">
      <t>カイゼン</t>
    </rPh>
    <rPh sb="5" eb="6">
      <t>リツ</t>
    </rPh>
    <rPh sb="8" eb="10">
      <t>カンキョ</t>
    </rPh>
    <rPh sb="11" eb="13">
      <t>カイゼン</t>
    </rPh>
    <rPh sb="13" eb="15">
      <t>エンチョウ</t>
    </rPh>
    <rPh sb="20" eb="21">
      <t>タメ</t>
    </rPh>
    <rPh sb="30" eb="32">
      <t>フメイ</t>
    </rPh>
    <rPh sb="32" eb="33">
      <t>スイ</t>
    </rPh>
    <rPh sb="33" eb="35">
      <t>タイサク</t>
    </rPh>
    <rPh sb="39" eb="41">
      <t>チョウサ</t>
    </rPh>
    <rPh sb="44" eb="45">
      <t>オコナ</t>
    </rPh>
    <rPh sb="46" eb="49">
      <t>ブブンテキ</t>
    </rPh>
    <rPh sb="50" eb="52">
      <t>シュウフク</t>
    </rPh>
    <rPh sb="58" eb="60">
      <t>ユウシュウ</t>
    </rPh>
    <rPh sb="60" eb="61">
      <t>リツ</t>
    </rPh>
    <rPh sb="62" eb="64">
      <t>ジョウショウ</t>
    </rPh>
    <phoneticPr fontId="4"/>
  </si>
  <si>
    <t>　平成28年度は、前年度と比べて全体的に経営状況は上昇しているが、今後も新処理場建設計画により公債費や繰入金の増が見込まれるため、年間の事業量の平準化に努め、中長期的視点からの公債残高の管理を行っていく必要がある。
　また、老朽化についてはストックマネジメント事業を活用し、無駄のない維持管理に努めていく方針である。</t>
    <rPh sb="1" eb="3">
      <t>ヘイセイ</t>
    </rPh>
    <rPh sb="5" eb="7">
      <t>ネンド</t>
    </rPh>
    <rPh sb="9" eb="12">
      <t>ゼンネンド</t>
    </rPh>
    <rPh sb="13" eb="14">
      <t>クラ</t>
    </rPh>
    <rPh sb="16" eb="19">
      <t>ゼンタイテキ</t>
    </rPh>
    <rPh sb="20" eb="22">
      <t>ケイエイ</t>
    </rPh>
    <rPh sb="22" eb="24">
      <t>ジョウキョウ</t>
    </rPh>
    <rPh sb="25" eb="27">
      <t>ジョウショウ</t>
    </rPh>
    <rPh sb="51" eb="53">
      <t>クリイレ</t>
    </rPh>
    <rPh sb="53" eb="54">
      <t>キン</t>
    </rPh>
    <rPh sb="112" eb="115">
      <t>ロウキュウカ</t>
    </rPh>
    <rPh sb="130" eb="132">
      <t>ジギョウ</t>
    </rPh>
    <rPh sb="133" eb="135">
      <t>カツヨウ</t>
    </rPh>
    <rPh sb="137" eb="139">
      <t>ムダ</t>
    </rPh>
    <rPh sb="142" eb="144">
      <t>イジ</t>
    </rPh>
    <rPh sb="144" eb="146">
      <t>カンリ</t>
    </rPh>
    <rPh sb="147" eb="148">
      <t>ツト</t>
    </rPh>
    <rPh sb="152" eb="154">
      <t>ホウシン</t>
    </rPh>
    <phoneticPr fontId="4"/>
  </si>
  <si>
    <t>①「収益的収支比率」
　毎年上がってきてはいるが、まだまだ100％には遠い為、今後も普及率の増加や維持管理費の削減に努めていきたい。
④「企業債残高対事業規模比率」
　減少傾向であり、類似団体と同程度の投資を行ってきている。
⑤「経費回収率」
　今年度初めて100％を上回るようになったが、今後も適正な使用料収入の確保及び汚水処理費の削減に努めていきたい。
⑥「汚水処理原価」
　大きな変化はなく、類似団体平均を下回ってはいるが、今後も普及率の増加や維持管理費の削減に努めていきたい。
⑦「施設利用率」
　前年度と比べて減少しているが、これは増設工事による計画処理能力の増加によるものである。
⑧「水洗化率」
　まだまだ類似団体平均に及ばない為、今後も水洗化の普及促進に取り組む必要がある。</t>
    <rPh sb="2" eb="5">
      <t>シュウエキテキ</t>
    </rPh>
    <rPh sb="5" eb="7">
      <t>シュウシ</t>
    </rPh>
    <rPh sb="7" eb="9">
      <t>ヒリツ</t>
    </rPh>
    <rPh sb="12" eb="14">
      <t>マイトシ</t>
    </rPh>
    <rPh sb="14" eb="15">
      <t>ア</t>
    </rPh>
    <rPh sb="35" eb="36">
      <t>トオ</t>
    </rPh>
    <rPh sb="37" eb="38">
      <t>タメ</t>
    </rPh>
    <rPh sb="39" eb="41">
      <t>コンゴ</t>
    </rPh>
    <rPh sb="42" eb="44">
      <t>フキュウ</t>
    </rPh>
    <rPh sb="44" eb="45">
      <t>リツ</t>
    </rPh>
    <rPh sb="46" eb="48">
      <t>ゾウカ</t>
    </rPh>
    <rPh sb="49" eb="51">
      <t>イジ</t>
    </rPh>
    <rPh sb="51" eb="54">
      <t>カンリヒ</t>
    </rPh>
    <rPh sb="55" eb="57">
      <t>サクゲン</t>
    </rPh>
    <rPh sb="58" eb="59">
      <t>ツト</t>
    </rPh>
    <rPh sb="69" eb="71">
      <t>キギョウ</t>
    </rPh>
    <rPh sb="71" eb="72">
      <t>サイ</t>
    </rPh>
    <rPh sb="72" eb="74">
      <t>ザンダカ</t>
    </rPh>
    <rPh sb="74" eb="75">
      <t>タイ</t>
    </rPh>
    <rPh sb="75" eb="77">
      <t>ジギョウ</t>
    </rPh>
    <rPh sb="77" eb="79">
      <t>キボ</t>
    </rPh>
    <rPh sb="79" eb="81">
      <t>ヒリツ</t>
    </rPh>
    <rPh sb="84" eb="86">
      <t>ゲンショウ</t>
    </rPh>
    <rPh sb="86" eb="88">
      <t>ケイコウ</t>
    </rPh>
    <rPh sb="92" eb="94">
      <t>ルイジ</t>
    </rPh>
    <rPh sb="94" eb="96">
      <t>ダンタイ</t>
    </rPh>
    <rPh sb="97" eb="100">
      <t>ドウテイド</t>
    </rPh>
    <rPh sb="101" eb="103">
      <t>トウシ</t>
    </rPh>
    <rPh sb="104" eb="105">
      <t>オコナ</t>
    </rPh>
    <rPh sb="115" eb="117">
      <t>ケイヒ</t>
    </rPh>
    <rPh sb="117" eb="119">
      <t>カイシュウ</t>
    </rPh>
    <rPh sb="119" eb="120">
      <t>リツ</t>
    </rPh>
    <rPh sb="123" eb="126">
      <t>コンネンド</t>
    </rPh>
    <rPh sb="126" eb="127">
      <t>ハジ</t>
    </rPh>
    <rPh sb="134" eb="136">
      <t>ウワマワ</t>
    </rPh>
    <rPh sb="145" eb="147">
      <t>コンゴ</t>
    </rPh>
    <rPh sb="148" eb="150">
      <t>テキセイ</t>
    </rPh>
    <rPh sb="151" eb="154">
      <t>シヨウリョウ</t>
    </rPh>
    <rPh sb="154" eb="156">
      <t>シュウニュウ</t>
    </rPh>
    <rPh sb="157" eb="159">
      <t>カクホ</t>
    </rPh>
    <rPh sb="159" eb="160">
      <t>オヨ</t>
    </rPh>
    <rPh sb="161" eb="163">
      <t>オスイ</t>
    </rPh>
    <rPh sb="163" eb="165">
      <t>ショリ</t>
    </rPh>
    <rPh sb="165" eb="166">
      <t>ヒ</t>
    </rPh>
    <rPh sb="167" eb="169">
      <t>サクゲン</t>
    </rPh>
    <rPh sb="170" eb="171">
      <t>ツト</t>
    </rPh>
    <rPh sb="181" eb="183">
      <t>オスイ</t>
    </rPh>
    <rPh sb="183" eb="185">
      <t>ショリ</t>
    </rPh>
    <rPh sb="185" eb="187">
      <t>ゲンカ</t>
    </rPh>
    <rPh sb="190" eb="191">
      <t>オオ</t>
    </rPh>
    <rPh sb="193" eb="195">
      <t>ヘンカ</t>
    </rPh>
    <rPh sb="199" eb="201">
      <t>ルイジ</t>
    </rPh>
    <rPh sb="201" eb="203">
      <t>ダンタイ</t>
    </rPh>
    <rPh sb="203" eb="205">
      <t>ヘイキン</t>
    </rPh>
    <rPh sb="206" eb="208">
      <t>シタマワ</t>
    </rPh>
    <rPh sb="245" eb="247">
      <t>シセツ</t>
    </rPh>
    <rPh sb="247" eb="249">
      <t>リヨウ</t>
    </rPh>
    <rPh sb="249" eb="250">
      <t>リツ</t>
    </rPh>
    <rPh sb="253" eb="256">
      <t>ゼンネンド</t>
    </rPh>
    <rPh sb="257" eb="258">
      <t>クラ</t>
    </rPh>
    <rPh sb="260" eb="262">
      <t>ゲンショウ</t>
    </rPh>
    <rPh sb="271" eb="273">
      <t>ゾウセツ</t>
    </rPh>
    <rPh sb="273" eb="275">
      <t>コウジ</t>
    </rPh>
    <rPh sb="278" eb="280">
      <t>ケイカク</t>
    </rPh>
    <rPh sb="280" eb="282">
      <t>ショリ</t>
    </rPh>
    <rPh sb="282" eb="284">
      <t>ノウリョク</t>
    </rPh>
    <rPh sb="285" eb="287">
      <t>ゾウカ</t>
    </rPh>
    <rPh sb="299" eb="302">
      <t>スイセンカ</t>
    </rPh>
    <rPh sb="302" eb="303">
      <t>リツ</t>
    </rPh>
    <rPh sb="310" eb="312">
      <t>ルイジ</t>
    </rPh>
    <rPh sb="312" eb="314">
      <t>ダンタイ</t>
    </rPh>
    <rPh sb="314" eb="316">
      <t>ヘイキン</t>
    </rPh>
    <rPh sb="317" eb="318">
      <t>オヨ</t>
    </rPh>
    <rPh sb="321" eb="322">
      <t>タメ</t>
    </rPh>
    <rPh sb="323" eb="325">
      <t>コンゴ</t>
    </rPh>
    <rPh sb="326" eb="329">
      <t>スイセンカ</t>
    </rPh>
    <rPh sb="330" eb="332">
      <t>フキュウ</t>
    </rPh>
    <rPh sb="332" eb="334">
      <t>ソクシン</t>
    </rPh>
    <rPh sb="335" eb="336">
      <t>ト</t>
    </rPh>
    <rPh sb="337" eb="338">
      <t>ク</t>
    </rPh>
    <rPh sb="339" eb="341">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</si>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</sst>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0.09</c:v>
                </c:pt>
                <c:pt idx="1">
                  <c:v>0.09</c:v>
                </c:pt>
                <c:pt idx="2">
                  <c:v>0.09</c:v>
                </c:pt>
                <c:pt idx="3" formatCode="#,##0.00;&quot;△&quot;#,##0.00">
                  <c:v>0</c:v>
                </c:pt>
                <c:pt idx="4" formatCode="#,##0.00;&quot;△&quot;#,##0.00">
                  <c:v>0</c:v>
                </c:pt>
              </c:numCache>
            </c:numRef>
          </c:val>
        </c:ser>
        <c:dLbls>
          <c:showLegendKey val="0"/>
          <c:showVal val="0"/>
          <c:showCatName val="0"/>
          <c:showSerName val="0"/>
          <c:showPercent val="0"/>
          <c:showBubbleSize val="0"/>
        </c:dLbls>
        <c:gapWidth val="150"/>
        <c:axId val="56058624"/>
        <c:axId val="560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56058624"/>
        <c:axId val="56060544"/>
      </c:lineChart>
      <c:dateAx>
        <c:axId val="56058624"/>
        <c:scaling>
          <c:orientation val="minMax"/>
        </c:scaling>
        <c:delete val="1"/>
        <c:axPos val="b"/>
        <c:numFmt formatCode="ge" sourceLinked="1"/>
        <c:majorTickMark val="none"/>
        <c:minorTickMark val="none"/>
        <c:tickLblPos val="none"/>
        <c:crossAx val="56060544"/>
        <c:crosses val="autoZero"/>
        <c:auto val="1"/>
        <c:lblOffset val="100"/>
        <c:baseTimeUnit val="years"/>
      </c:dateAx>
      <c:valAx>
        <c:axId val="560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58.52</c:v>
                </c:pt>
                <c:pt idx="1">
                  <c:v>60.59</c:v>
                </c:pt>
                <c:pt idx="2">
                  <c:v>62.09</c:v>
                </c:pt>
                <c:pt idx="3">
                  <c:v>76.41</c:v>
                </c:pt>
                <c:pt idx="4">
                  <c:v>61.07</c:v>
                </c:pt>
              </c:numCache>
            </c:numRef>
          </c:val>
        </c:ser>
        <c:dLbls>
          <c:showLegendKey val="0"/>
          <c:showVal val="0"/>
          <c:showCatName val="0"/>
          <c:showSerName val="0"/>
          <c:showPercent val="0"/>
          <c:showBubbleSize val="0"/>
        </c:dLbls>
        <c:gapWidth val="150"/>
        <c:axId val="81175680"/>
        <c:axId val="811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81175680"/>
        <c:axId val="81177600"/>
      </c:lineChart>
      <c:dateAx>
        <c:axId val="81175680"/>
        <c:scaling>
          <c:orientation val="minMax"/>
        </c:scaling>
        <c:delete val="1"/>
        <c:axPos val="b"/>
        <c:numFmt formatCode="ge" sourceLinked="1"/>
        <c:majorTickMark val="none"/>
        <c:minorTickMark val="none"/>
        <c:tickLblPos val="none"/>
        <c:crossAx val="81177600"/>
        <c:crosses val="autoZero"/>
        <c:auto val="1"/>
        <c:lblOffset val="100"/>
        <c:baseTimeUnit val="years"/>
      </c:dateAx>
      <c:valAx>
        <c:axId val="811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73.62</c:v>
                </c:pt>
                <c:pt idx="1">
                  <c:v>73.92</c:v>
                </c:pt>
                <c:pt idx="2">
                  <c:v>75.7</c:v>
                </c:pt>
                <c:pt idx="3">
                  <c:v>75.66</c:v>
                </c:pt>
                <c:pt idx="4">
                  <c:v>75.78</c:v>
                </c:pt>
              </c:numCache>
            </c:numRef>
          </c:val>
        </c:ser>
        <c:dLbls>
          <c:showLegendKey val="0"/>
          <c:showVal val="0"/>
          <c:showCatName val="0"/>
          <c:showSerName val="0"/>
          <c:showPercent val="0"/>
          <c:showBubbleSize val="0"/>
        </c:dLbls>
        <c:gapWidth val="150"/>
        <c:axId val="81203968"/>
        <c:axId val="812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81203968"/>
        <c:axId val="81205888"/>
      </c:lineChart>
      <c:dateAx>
        <c:axId val="81203968"/>
        <c:scaling>
          <c:orientation val="minMax"/>
        </c:scaling>
        <c:delete val="1"/>
        <c:axPos val="b"/>
        <c:numFmt formatCode="ge" sourceLinked="1"/>
        <c:majorTickMark val="none"/>
        <c:minorTickMark val="none"/>
        <c:tickLblPos val="none"/>
        <c:crossAx val="81205888"/>
        <c:crosses val="autoZero"/>
        <c:auto val="1"/>
        <c:lblOffset val="100"/>
        <c:baseTimeUnit val="years"/>
      </c:dateAx>
      <c:valAx>
        <c:axId val="812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69.41</c:v>
                </c:pt>
                <c:pt idx="1">
                  <c:v>64.56</c:v>
                </c:pt>
                <c:pt idx="2">
                  <c:v>66.010000000000005</c:v>
                </c:pt>
                <c:pt idx="3">
                  <c:v>67.599999999999994</c:v>
                </c:pt>
                <c:pt idx="4">
                  <c:v>68.95</c:v>
                </c:pt>
              </c:numCache>
            </c:numRef>
          </c:val>
        </c:ser>
        <c:dLbls>
          <c:showLegendKey val="0"/>
          <c:showVal val="0"/>
          <c:showCatName val="0"/>
          <c:showSerName val="0"/>
          <c:showPercent val="0"/>
          <c:showBubbleSize val="0"/>
        </c:dLbls>
        <c:gapWidth val="150"/>
        <c:axId val="55972224"/>
        <c:axId val="559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972224"/>
        <c:axId val="55974144"/>
      </c:lineChart>
      <c:dateAx>
        <c:axId val="55972224"/>
        <c:scaling>
          <c:orientation val="minMax"/>
        </c:scaling>
        <c:delete val="1"/>
        <c:axPos val="b"/>
        <c:numFmt formatCode="ge" sourceLinked="1"/>
        <c:majorTickMark val="none"/>
        <c:minorTickMark val="none"/>
        <c:tickLblPos val="none"/>
        <c:crossAx val="55974144"/>
        <c:crosses val="autoZero"/>
        <c:auto val="1"/>
        <c:lblOffset val="100"/>
        <c:baseTimeUnit val="years"/>
      </c:dateAx>
      <c:valAx>
        <c:axId val="559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016896"/>
        <c:axId val="560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016896"/>
        <c:axId val="56018816"/>
      </c:lineChart>
      <c:dateAx>
        <c:axId val="56016896"/>
        <c:scaling>
          <c:orientation val="minMax"/>
        </c:scaling>
        <c:delete val="1"/>
        <c:axPos val="b"/>
        <c:numFmt formatCode="ge" sourceLinked="1"/>
        <c:majorTickMark val="none"/>
        <c:minorTickMark val="none"/>
        <c:tickLblPos val="none"/>
        <c:crossAx val="56018816"/>
        <c:crosses val="autoZero"/>
        <c:auto val="1"/>
        <c:lblOffset val="100"/>
        <c:baseTimeUnit val="years"/>
      </c:dateAx>
      <c:valAx>
        <c:axId val="560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888960"/>
        <c:axId val="808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888960"/>
        <c:axId val="80890880"/>
      </c:lineChart>
      <c:dateAx>
        <c:axId val="80888960"/>
        <c:scaling>
          <c:orientation val="minMax"/>
        </c:scaling>
        <c:delete val="1"/>
        <c:axPos val="b"/>
        <c:numFmt formatCode="ge" sourceLinked="1"/>
        <c:majorTickMark val="none"/>
        <c:minorTickMark val="none"/>
        <c:tickLblPos val="none"/>
        <c:crossAx val="80890880"/>
        <c:crosses val="autoZero"/>
        <c:auto val="1"/>
        <c:lblOffset val="100"/>
        <c:baseTimeUnit val="years"/>
      </c:dateAx>
      <c:valAx>
        <c:axId val="808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929920"/>
        <c:axId val="809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29920"/>
        <c:axId val="80931840"/>
      </c:lineChart>
      <c:dateAx>
        <c:axId val="80929920"/>
        <c:scaling>
          <c:orientation val="minMax"/>
        </c:scaling>
        <c:delete val="1"/>
        <c:axPos val="b"/>
        <c:numFmt formatCode="ge" sourceLinked="1"/>
        <c:majorTickMark val="none"/>
        <c:minorTickMark val="none"/>
        <c:tickLblPos val="none"/>
        <c:crossAx val="80931840"/>
        <c:crosses val="autoZero"/>
        <c:auto val="1"/>
        <c:lblOffset val="100"/>
        <c:baseTimeUnit val="years"/>
      </c:dateAx>
      <c:valAx>
        <c:axId val="809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950400"/>
        <c:axId val="809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50400"/>
        <c:axId val="80952320"/>
      </c:lineChart>
      <c:dateAx>
        <c:axId val="80950400"/>
        <c:scaling>
          <c:orientation val="minMax"/>
        </c:scaling>
        <c:delete val="1"/>
        <c:axPos val="b"/>
        <c:numFmt formatCode="ge" sourceLinked="1"/>
        <c:majorTickMark val="none"/>
        <c:minorTickMark val="none"/>
        <c:tickLblPos val="none"/>
        <c:crossAx val="80952320"/>
        <c:crosses val="autoZero"/>
        <c:auto val="1"/>
        <c:lblOffset val="100"/>
        <c:baseTimeUnit val="years"/>
      </c:dateAx>
      <c:valAx>
        <c:axId val="809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1118.9000000000001</c:v>
                </c:pt>
                <c:pt idx="1">
                  <c:v>1132.1600000000001</c:v>
                </c:pt>
                <c:pt idx="2">
                  <c:v>1269.5999999999999</c:v>
                </c:pt>
                <c:pt idx="3">
                  <c:v>1118.28</c:v>
                </c:pt>
                <c:pt idx="4">
                  <c:v>1020.5</c:v>
                </c:pt>
              </c:numCache>
            </c:numRef>
          </c:val>
        </c:ser>
        <c:dLbls>
          <c:showLegendKey val="0"/>
          <c:showVal val="0"/>
          <c:showCatName val="0"/>
          <c:showSerName val="0"/>
          <c:showPercent val="0"/>
          <c:showBubbleSize val="0"/>
        </c:dLbls>
        <c:gapWidth val="150"/>
        <c:axId val="80995072"/>
        <c:axId val="809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80995072"/>
        <c:axId val="80996992"/>
      </c:lineChart>
      <c:dateAx>
        <c:axId val="80995072"/>
        <c:scaling>
          <c:orientation val="minMax"/>
        </c:scaling>
        <c:delete val="1"/>
        <c:axPos val="b"/>
        <c:numFmt formatCode="ge" sourceLinked="1"/>
        <c:majorTickMark val="none"/>
        <c:minorTickMark val="none"/>
        <c:tickLblPos val="none"/>
        <c:crossAx val="80996992"/>
        <c:crosses val="autoZero"/>
        <c:auto val="1"/>
        <c:lblOffset val="100"/>
        <c:baseTimeUnit val="years"/>
      </c:dateAx>
      <c:valAx>
        <c:axId val="809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95.53</c:v>
                </c:pt>
                <c:pt idx="1">
                  <c:v>98.42</c:v>
                </c:pt>
                <c:pt idx="2">
                  <c:v>93.7</c:v>
                </c:pt>
                <c:pt idx="3">
                  <c:v>99.41</c:v>
                </c:pt>
                <c:pt idx="4">
                  <c:v>100.91</c:v>
                </c:pt>
              </c:numCache>
            </c:numRef>
          </c:val>
        </c:ser>
        <c:dLbls>
          <c:showLegendKey val="0"/>
          <c:showVal val="0"/>
          <c:showCatName val="0"/>
          <c:showSerName val="0"/>
          <c:showPercent val="0"/>
          <c:showBubbleSize val="0"/>
        </c:dLbls>
        <c:gapWidth val="150"/>
        <c:axId val="81083008"/>
        <c:axId val="811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81083008"/>
        <c:axId val="81117952"/>
      </c:lineChart>
      <c:dateAx>
        <c:axId val="81083008"/>
        <c:scaling>
          <c:orientation val="minMax"/>
        </c:scaling>
        <c:delete val="1"/>
        <c:axPos val="b"/>
        <c:numFmt formatCode="ge" sourceLinked="1"/>
        <c:majorTickMark val="none"/>
        <c:minorTickMark val="none"/>
        <c:tickLblPos val="none"/>
        <c:crossAx val="81117952"/>
        <c:crosses val="autoZero"/>
        <c:auto val="1"/>
        <c:lblOffset val="100"/>
        <c:baseTimeUnit val="years"/>
      </c:dateAx>
      <c:valAx>
        <c:axId val="811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157.13999999999999</c:v>
                </c:pt>
                <c:pt idx="1">
                  <c:v>156.43</c:v>
                </c:pt>
                <c:pt idx="2">
                  <c:v>167.5</c:v>
                </c:pt>
                <c:pt idx="3">
                  <c:v>162.11000000000001</c:v>
                </c:pt>
                <c:pt idx="4">
                  <c:v>163.22999999999999</c:v>
                </c:pt>
              </c:numCache>
            </c:numRef>
          </c:val>
        </c:ser>
        <c:dLbls>
          <c:showLegendKey val="0"/>
          <c:showVal val="0"/>
          <c:showCatName val="0"/>
          <c:showSerName val="0"/>
          <c:showPercent val="0"/>
          <c:showBubbleSize val="0"/>
        </c:dLbls>
        <c:gapWidth val="150"/>
        <c:axId val="81147776"/>
        <c:axId val="811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81147776"/>
        <c:axId val="81149952"/>
      </c:lineChart>
      <c:dateAx>
        <c:axId val="81147776"/>
        <c:scaling>
          <c:orientation val="minMax"/>
        </c:scaling>
        <c:delete val="1"/>
        <c:axPos val="b"/>
        <c:numFmt formatCode="ge" sourceLinked="1"/>
        <c:majorTickMark val="none"/>
        <c:minorTickMark val="none"/>
        <c:tickLblPos val="none"/>
        <c:crossAx val="81149952"/>
        <c:crosses val="autoZero"/>
        <c:auto val="1"/>
        <c:lblOffset val="100"/>
        <c:baseTimeUnit val="years"/>
      </c:dateAx>
      <c:valAx>
        <c:axId val="811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大分県　宇佐市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125</v>
      </c>
      <c r="AE8" s="73"/>
      <c r="AF8" s="73"/>
      <c r="AG8" s="73"/>
      <c r="AH8" s="73"/>
      <c r="AI8" s="73"/>
      <c r="AJ8" s="73"/>
      <c r="AK8" s="4"/>
      <c r="AL8" s="67">
        <f>データ!S6</f>
        <v>57607</v>
      </c>
      <c r="AM8" s="67"/>
      <c r="AN8" s="67"/>
      <c r="AO8" s="67"/>
      <c r="AP8" s="67"/>
      <c r="AQ8" s="67"/>
      <c r="AR8" s="67"/>
      <c r="AS8" s="67"/>
      <c r="AT8" s="66">
        <f>データ!T6</f>
        <v>439.05</v>
      </c>
      <c r="AU8" s="66"/>
      <c r="AV8" s="66"/>
      <c r="AW8" s="66"/>
      <c r="AX8" s="66"/>
      <c r="AY8" s="66"/>
      <c r="AZ8" s="66"/>
      <c r="BA8" s="66"/>
      <c r="BB8" s="66">
        <f>データ!U6</f>
        <v>131.21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25.01</v>
      </c>
      <c r="Q10" s="66"/>
      <c r="R10" s="66"/>
      <c r="S10" s="66"/>
      <c r="T10" s="66"/>
      <c r="U10" s="66"/>
      <c r="V10" s="66"/>
      <c r="W10" s="66">
        <f>データ!Q6</f>
        <v>85.1</v>
      </c>
      <c r="X10" s="66"/>
      <c r="Y10" s="66"/>
      <c r="Z10" s="66"/>
      <c r="AA10" s="66"/>
      <c r="AB10" s="66"/>
      <c r="AC10" s="66"/>
      <c r="AD10" s="67">
        <f>データ!R6</f>
        <v>2870</v>
      </c>
      <c r="AE10" s="67"/>
      <c r="AF10" s="67"/>
      <c r="AG10" s="67"/>
      <c r="AH10" s="67"/>
      <c r="AI10" s="67"/>
      <c r="AJ10" s="67"/>
      <c r="AK10" s="2"/>
      <c r="AL10" s="67">
        <f>データ!V6</f>
        <v>14322</v>
      </c>
      <c r="AM10" s="67"/>
      <c r="AN10" s="67"/>
      <c r="AO10" s="67"/>
      <c r="AP10" s="67"/>
      <c r="AQ10" s="67"/>
      <c r="AR10" s="67"/>
      <c r="AS10" s="67"/>
      <c r="AT10" s="66">
        <f>データ!W6</f>
        <v>4.79</v>
      </c>
      <c r="AU10" s="66"/>
      <c r="AV10" s="66"/>
      <c r="AW10" s="66"/>
      <c r="AX10" s="66"/>
      <c r="AY10" s="66"/>
      <c r="AZ10" s="66"/>
      <c r="BA10" s="66"/>
      <c r="BB10" s="66">
        <f>データ!X6</f>
        <v>2989.98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442119</v>
      </c>
      <c r="D6" s="33">
        <f t="shared" si="3"/>
        <v>47</v>
      </c>
      <c r="E6" s="33">
        <f t="shared" si="3"/>
        <v>17</v>
      </c>
      <c r="F6" s="33">
        <f t="shared" si="3"/>
        <v>1</v>
      </c>
      <c r="G6" s="33">
        <f t="shared" si="3"/>
        <v>0</v>
      </c>
      <c r="H6" s="33" t="str">
        <f t="shared" si="3"/>
        <v>大分県　宇佐市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25.01</v>
      </c>
      <c r="Q6" s="34">
        <f t="shared" si="3"/>
        <v>85.1</v>
      </c>
      <c r="R6" s="34">
        <f t="shared" si="3"/>
        <v>2870</v>
      </c>
      <c r="S6" s="34">
        <f t="shared" si="3"/>
        <v>57607</v>
      </c>
      <c r="T6" s="34">
        <f t="shared" si="3"/>
        <v>439.05</v>
      </c>
      <c r="U6" s="34">
        <f t="shared" si="3"/>
        <v>131.21</v>
      </c>
      <c r="V6" s="34">
        <f t="shared" si="3"/>
        <v>14322</v>
      </c>
      <c r="W6" s="34">
        <f t="shared" si="3"/>
        <v>4.79</v>
      </c>
      <c r="X6" s="34">
        <f t="shared" si="3"/>
        <v>2989.98</v>
      </c>
      <c r="Y6" s="35">
        <f>IF(Y7="",NA(),Y7)</f>
        <v>69.41</v>
      </c>
      <c r="Z6" s="35">
        <f t="shared" ref="Z6:AH6" si="4">IF(Z7="",NA(),Z7)</f>
        <v>64.56</v>
      </c>
      <c r="AA6" s="35">
        <f t="shared" si="4"/>
        <v>66.010000000000005</v>
      </c>
      <c r="AB6" s="35">
        <f t="shared" si="4"/>
        <v>67.599999999999994</v>
      </c>
      <c r="AC6" s="35">
        <f t="shared" si="4"/>
        <v>68.95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1118.9000000000001</v>
      </c>
      <c r="BG6" s="35">
        <f t="shared" ref="BG6:BO6" si="7">IF(BG7="",NA(),BG7)</f>
        <v>1132.1600000000001</v>
      </c>
      <c r="BH6" s="35">
        <f t="shared" si="7"/>
        <v>1269.5999999999999</v>
      </c>
      <c r="BI6" s="35">
        <f t="shared" si="7"/>
        <v>1118.28</v>
      </c>
      <c r="BJ6" s="35">
        <f t="shared" si="7"/>
        <v>1020.5</v>
      </c>
      <c r="BK6" s="35">
        <f t="shared" si="7"/>
        <v>1273.52</v>
      </c>
      <c r="BL6" s="35">
        <f t="shared" si="7"/>
        <v>1209.95</v>
      </c>
      <c r="BM6" s="35">
        <f t="shared" si="7"/>
        <v>1136.5</v>
      </c>
      <c r="BN6" s="35">
        <f t="shared" si="7"/>
        <v>1118.56</v>
      </c>
      <c r="BO6" s="35">
        <f t="shared" si="7"/>
        <v>1111.31</v>
      </c>
      <c r="BP6" s="34" t="str">
        <f>IF(BP7="","",IF(BP7="-","【-】","【"&amp;SUBSTITUTE(TEXT(BP7,"#,##0.00"),"-","△")&amp;"】"))</f>
        <v>【728.30】</v>
      </c>
      <c r="BQ6" s="35">
        <f>IF(BQ7="",NA(),BQ7)</f>
        <v>95.53</v>
      </c>
      <c r="BR6" s="35">
        <f t="shared" ref="BR6:BZ6" si="8">IF(BR7="",NA(),BR7)</f>
        <v>98.42</v>
      </c>
      <c r="BS6" s="35">
        <f t="shared" si="8"/>
        <v>93.7</v>
      </c>
      <c r="BT6" s="35">
        <f t="shared" si="8"/>
        <v>99.41</v>
      </c>
      <c r="BU6" s="35">
        <f t="shared" si="8"/>
        <v>100.91</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157.13999999999999</v>
      </c>
      <c r="CC6" s="35">
        <f t="shared" ref="CC6:CK6" si="9">IF(CC7="",NA(),CC7)</f>
        <v>156.43</v>
      </c>
      <c r="CD6" s="35">
        <f t="shared" si="9"/>
        <v>167.5</v>
      </c>
      <c r="CE6" s="35">
        <f t="shared" si="9"/>
        <v>162.11000000000001</v>
      </c>
      <c r="CF6" s="35">
        <f t="shared" si="9"/>
        <v>163.22999999999999</v>
      </c>
      <c r="CG6" s="35">
        <f t="shared" si="9"/>
        <v>224.94</v>
      </c>
      <c r="CH6" s="35">
        <f t="shared" si="9"/>
        <v>220.67</v>
      </c>
      <c r="CI6" s="35">
        <f t="shared" si="9"/>
        <v>217.82</v>
      </c>
      <c r="CJ6" s="35">
        <f t="shared" si="9"/>
        <v>215.28</v>
      </c>
      <c r="CK6" s="35">
        <f t="shared" si="9"/>
        <v>207.96</v>
      </c>
      <c r="CL6" s="34" t="str">
        <f>IF(CL7="","",IF(CL7="-","【-】","【"&amp;SUBSTITUTE(TEXT(CL7,"#,##0.00"),"-","△")&amp;"】"))</f>
        <v>【137.82】</v>
      </c>
      <c r="CM6" s="35">
        <f>IF(CM7="",NA(),CM7)</f>
        <v>58.52</v>
      </c>
      <c r="CN6" s="35">
        <f t="shared" ref="CN6:CV6" si="10">IF(CN7="",NA(),CN7)</f>
        <v>60.59</v>
      </c>
      <c r="CO6" s="35">
        <f t="shared" si="10"/>
        <v>62.09</v>
      </c>
      <c r="CP6" s="35">
        <f t="shared" si="10"/>
        <v>76.41</v>
      </c>
      <c r="CQ6" s="35">
        <f t="shared" si="10"/>
        <v>61.07</v>
      </c>
      <c r="CR6" s="35">
        <f t="shared" si="10"/>
        <v>55.41</v>
      </c>
      <c r="CS6" s="35">
        <f t="shared" si="10"/>
        <v>55.81</v>
      </c>
      <c r="CT6" s="35">
        <f t="shared" si="10"/>
        <v>54.44</v>
      </c>
      <c r="CU6" s="35">
        <f t="shared" si="10"/>
        <v>54.67</v>
      </c>
      <c r="CV6" s="35">
        <f t="shared" si="10"/>
        <v>53.51</v>
      </c>
      <c r="CW6" s="34" t="str">
        <f>IF(CW7="","",IF(CW7="-","【-】","【"&amp;SUBSTITUTE(TEXT(CW7,"#,##0.00"),"-","△")&amp;"】"))</f>
        <v>【60.09】</v>
      </c>
      <c r="CX6" s="35">
        <f>IF(CX7="",NA(),CX7)</f>
        <v>73.62</v>
      </c>
      <c r="CY6" s="35">
        <f t="shared" ref="CY6:DG6" si="11">IF(CY7="",NA(),CY7)</f>
        <v>73.92</v>
      </c>
      <c r="CZ6" s="35">
        <f t="shared" si="11"/>
        <v>75.7</v>
      </c>
      <c r="DA6" s="35">
        <f t="shared" si="11"/>
        <v>75.66</v>
      </c>
      <c r="DB6" s="35">
        <f t="shared" si="11"/>
        <v>75.78</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5">
        <f t="shared" ref="EF6:EN6" si="14">IF(EF7="",NA(),EF7)</f>
        <v>0.09</v>
      </c>
      <c r="EG6" s="35">
        <f t="shared" si="14"/>
        <v>0.09</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442119</v>
      </c>
      <c r="D7" s="37">
        <v>47</v>
      </c>
      <c r="E7" s="37">
        <v>17</v>
      </c>
      <c r="F7" s="37">
        <v>1</v>
      </c>
      <c r="G7" s="37">
        <v>0</v>
      </c>
      <c r="H7" s="37" t="s">
        <v>110</v>
      </c>
      <c r="I7" s="37" t="s">
        <v>111</v>
      </c>
      <c r="J7" s="37" t="s">
        <v>112</v>
      </c>
      <c r="K7" s="37" t="s">
        <v>113</v>
      </c>
      <c r="L7" s="37" t="s">
        <v>114</v>
      </c>
      <c r="M7" s="37"/>
      <c r="N7" s="38" t="s">
        <v>115</v>
      </c>
      <c r="O7" s="38" t="s">
        <v>116</v>
      </c>
      <c r="P7" s="38">
        <v>25.01</v>
      </c>
      <c r="Q7" s="38">
        <v>85.1</v>
      </c>
      <c r="R7" s="38">
        <v>2870</v>
      </c>
      <c r="S7" s="38">
        <v>57607</v>
      </c>
      <c r="T7" s="38">
        <v>439.05</v>
      </c>
      <c r="U7" s="38">
        <v>131.21</v>
      </c>
      <c r="V7" s="38">
        <v>14322</v>
      </c>
      <c r="W7" s="38">
        <v>4.79</v>
      </c>
      <c r="X7" s="38">
        <v>2989.98</v>
      </c>
      <c r="Y7" s="38">
        <v>69.41</v>
      </c>
      <c r="Z7" s="38">
        <v>64.56</v>
      </c>
      <c r="AA7" s="38">
        <v>66.010000000000005</v>
      </c>
      <c r="AB7" s="38">
        <v>67.599999999999994</v>
      </c>
      <c r="AC7" s="38">
        <v>68.95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1118.9000000000001</v>
      </c>
      <c r="BG7" s="38">
        <v>1132.1600000000001</v>
      </c>
      <c r="BH7" s="38">
        <v>1269.5999999999999</v>
      </c>
      <c r="BI7" s="38">
        <v>1118.28</v>
      </c>
      <c r="BJ7" s="38">
        <v>1020.5</v>
      </c>
      <c r="BK7" s="38">
        <v>1273.52</v>
      </c>
      <c r="BL7" s="38">
        <v>1209.95</v>
      </c>
      <c r="BM7" s="38">
        <v>1136.5</v>
      </c>
      <c r="BN7" s="38">
        <v>1118.56</v>
      </c>
      <c r="BO7" s="38">
        <v>1111.31</v>
      </c>
      <c r="BP7" s="38">
        <v>728.3</v>
      </c>
      <c r="BQ7" s="38">
        <v>95.53</v>
      </c>
      <c r="BR7" s="38">
        <v>98.42</v>
      </c>
      <c r="BS7" s="38">
        <v>93.7</v>
      </c>
      <c r="BT7" s="38">
        <v>99.41</v>
      </c>
      <c r="BU7" s="38">
        <v>100.91</v>
      </c>
      <c r="BV7" s="38">
        <v>67.849999999999994</v>
      </c>
      <c r="BW7" s="38">
        <v>69.48</v>
      </c>
      <c r="BX7" s="38">
        <v>71.650000000000006</v>
      </c>
      <c r="BY7" s="38">
        <v>72.33</v>
      </c>
      <c r="BZ7" s="38">
        <v>75.540000000000006</v>
      </c>
      <c r="CA7" s="38">
        <v>100.04</v>
      </c>
      <c r="CB7" s="38">
        <v>157.13999999999999</v>
      </c>
      <c r="CC7" s="38">
        <v>156.43</v>
      </c>
      <c r="CD7" s="38">
        <v>167.5</v>
      </c>
      <c r="CE7" s="38">
        <v>162.11000000000001</v>
      </c>
      <c r="CF7" s="38">
        <v>163.22999999999999</v>
      </c>
      <c r="CG7" s="38">
        <v>224.94</v>
      </c>
      <c r="CH7" s="38">
        <v>220.67</v>
      </c>
      <c r="CI7" s="38">
        <v>217.82</v>
      </c>
      <c r="CJ7" s="38">
        <v>215.28</v>
      </c>
      <c r="CK7" s="38">
        <v>207.96</v>
      </c>
      <c r="CL7" s="38">
        <v>137.82</v>
      </c>
      <c r="CM7" s="38">
        <v>58.52</v>
      </c>
      <c r="CN7" s="38">
        <v>60.59</v>
      </c>
      <c r="CO7" s="38">
        <v>62.09</v>
      </c>
      <c r="CP7" s="38">
        <v>76.41</v>
      </c>
      <c r="CQ7" s="38">
        <v>61.07</v>
      </c>
      <c r="CR7" s="38">
        <v>55.41</v>
      </c>
      <c r="CS7" s="38">
        <v>55.81</v>
      </c>
      <c r="CT7" s="38">
        <v>54.44</v>
      </c>
      <c r="CU7" s="38">
        <v>54.67</v>
      </c>
      <c r="CV7" s="38">
        <v>53.51</v>
      </c>
      <c r="CW7" s="38">
        <v>60.09</v>
      </c>
      <c r="CX7" s="38">
        <v>73.62</v>
      </c>
      <c r="CY7" s="38">
        <v>73.92</v>
      </c>
      <c r="CZ7" s="38">
        <v>75.7</v>
      </c>
      <c r="DA7" s="38">
        <v>75.66</v>
      </c>
      <c r="DB7" s="38">
        <v>75.78</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0.09</v>
      </c>
      <c r="EF7" s="38">
        <v>0.09</v>
      </c>
      <c r="EG7" s="38">
        <v>0.09</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2018-01-31T04:30:30Z</cp:lastPrinted>
  <dcterms:created xsi:type="dcterms:W3CDTF">2017-12-25T02:13:30Z</dcterms:created>
  <dcterms:modified xsi:type="dcterms:W3CDTF">2018-03-13T06:30:28Z</dcterms:modified>
</cp:coreProperties>
</file>