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<sst xmlns="http://schemas.openxmlformats.org/spreadsheetml/2006/main" count="240" uniqueCount="126">
  <si>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</si>
  <si>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</si>
  <si>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</si>
  <si>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</si>
  <si>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</si>
  <si>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</si>
  <si>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</si>
  <si>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</si>
  <si>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</si>
  <si>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</si>
  <si>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</si>
  <si>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</si>
  <si>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</si>
  <si>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</si>
  <si>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</si>
  <si>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</si>
  <si>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</si>
  <si>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</si>
  <si>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</si>
  <si>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</si>
  <si>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</si>
  <si>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</si>
  <si>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</si>
  <si>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</si>
  <si>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</si>
  <si>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</si>
  <si>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</si>
  <si>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</si>
  <si>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</si>
  <si>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</si>
  <si>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</si>
  <si>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</si>
  <si>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</si>
  <si>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</si>
  <si>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</si>
  <si>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</si>
  <si>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</si>
  <si>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</si>
  <si>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</si>
  <si>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</si>
  <si>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</si>
  <si>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</si>
  <si>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</si>
  <si>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</si>
  <si>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</si>
  <si>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</si>
  <si>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</si>
  <si>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</si>
  <si>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</si>
  <si>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</si>
  <si>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</si>
  <si>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</si>
  <si>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</si>
  <si>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</si>
  <si>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</si>
  <si>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</si>
  <si>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</si>
  <si>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</si>
  <si>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</si>
  <si>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</si>
  <si>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</si>
  <si>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</si>
  <si>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</si>
  <si>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</si>
  <si>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</si>
  <si>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</si>
  <si>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</si>
  <si>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</si>
  <si>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</si>
  <si>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</si>
  <si>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</si>
  <si>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</si>
  <si>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</si>
  <si>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</si>
  <si>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</si>
  <si>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</si>
  <si>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</si>
  <si>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</si>
  <si>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</si>
  <si>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</si>
  <si>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</si>
  <si>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</si>
  <si>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</si>
  <si>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</si>
  <si>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</si>
  <si>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</si>
  <si>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</si>
  <si>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</si>
  <si>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</si>
  <si>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</si>
  <si>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</si>
  <si>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</si>
  <si>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</si>
  <si>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</si>
  <si>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</si>
  <si>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</si>
  <si>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</si>
  <si>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</si>
  <si>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</si>
  <si>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</si>
  <si>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</si>
  <si>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</si>
  <si>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</si>
  <si>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</si>
  <si>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</si>
  <si>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</si>
  <si>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</si>
  <si>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</si>
  <si>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</si>
  <si>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</si>
  <si>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杵築市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</si>
  <si>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</si>
  <si>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</si>
  <si>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</si>
  <si>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</si>
  <si>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</si>
  <si>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</si>
  <si>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</si>
  <si>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</si>
  <si>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</si>
  <si>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</si>
  <si>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</si>
  <si>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</si>
  <si>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③</t>
    </r>
    <r>
      <rPr>
        <b/>
        <sz val="11"/>
        <color theme="1"/>
        <rFont val="ＭＳ ゴシック"/>
        <family val="3"/>
        <charset val="128"/>
      </rPr>
      <t>『管渠改善率』</t>
    </r>
    <r>
      <rPr>
        <sz val="10"/>
        <color theme="1"/>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7"/>
  </si>
  <si>
    <t>　杵築市の農業集落排水は、投資した経費に見合った収入を得ることができておらず、経営が良好とはいえない状態です。今後も、処理区域内人口の減少により、施設利用率や水洗化率が減少し、収益が減少すると考えられます。
　将来は、事業の一部を特定環境保全公共下水道に統合し、維持管理費の削減を目指します。</t>
    <rPh sb="1" eb="4">
      <t>キツキシ</t>
    </rPh>
    <rPh sb="5" eb="7">
      <t>ノウギョウ</t>
    </rPh>
    <rPh sb="7" eb="9">
      <t>シュウラク</t>
    </rPh>
    <rPh sb="9" eb="11">
      <t>ハイスイ</t>
    </rPh>
    <rPh sb="13" eb="15">
      <t>トウシ</t>
    </rPh>
    <rPh sb="17" eb="19">
      <t>ケイヒ</t>
    </rPh>
    <rPh sb="20" eb="22">
      <t>ミア</t>
    </rPh>
    <rPh sb="24" eb="26">
      <t>シュウニュウ</t>
    </rPh>
    <rPh sb="27" eb="28">
      <t>エ</t>
    </rPh>
    <rPh sb="39" eb="41">
      <t>ケイエイ</t>
    </rPh>
    <rPh sb="42" eb="44">
      <t>リョウコウ</t>
    </rPh>
    <rPh sb="50" eb="52">
      <t>ジョウタイ</t>
    </rPh>
    <rPh sb="55" eb="57">
      <t>コンゴ</t>
    </rPh>
    <rPh sb="59" eb="61">
      <t>ショリ</t>
    </rPh>
    <rPh sb="61" eb="64">
      <t>クイキナイ</t>
    </rPh>
    <rPh sb="64" eb="66">
      <t>ジンコウ</t>
    </rPh>
    <rPh sb="67" eb="69">
      <t>ゲンショウ</t>
    </rPh>
    <rPh sb="73" eb="75">
      <t>シセツ</t>
    </rPh>
    <rPh sb="75" eb="78">
      <t>リヨウリツ</t>
    </rPh>
    <rPh sb="79" eb="82">
      <t>スイセンカ</t>
    </rPh>
    <rPh sb="82" eb="83">
      <t>リツ</t>
    </rPh>
    <rPh sb="84" eb="86">
      <t>ゲンショウ</t>
    </rPh>
    <rPh sb="88" eb="90">
      <t>シュウエキ</t>
    </rPh>
    <rPh sb="91" eb="93">
      <t>ゲンショウ</t>
    </rPh>
    <rPh sb="96" eb="97">
      <t>カンガ</t>
    </rPh>
    <rPh sb="105" eb="107">
      <t>ショウライ</t>
    </rPh>
    <phoneticPr fontId="7"/>
  </si>
  <si>
    <r>
      <t>①</t>
    </r>
    <r>
      <rPr>
        <b/>
        <sz val="11"/>
        <color theme="1"/>
        <rFont val="ＭＳ ゴシック"/>
        <family val="3"/>
        <charset val="128"/>
      </rPr>
      <t>『収益的収支比率』</t>
    </r>
    <r>
      <rPr>
        <sz val="10"/>
        <color theme="1"/>
        <rFont val="ＭＳ ゴシック"/>
        <family val="3"/>
        <charset val="128"/>
      </rPr>
      <t>・・・[料金収入や一般会計からの繰入金等の総収益で、総費用に地方債償還金を加えた費用をどの程度賄えているかを表す指標]　上昇傾向にありますが、今後も収益増を図る必要があります。
④</t>
    </r>
    <r>
      <rPr>
        <b/>
        <sz val="11"/>
        <color theme="1"/>
        <rFont val="ＭＳ ゴシック"/>
        <family val="3"/>
        <charset val="128"/>
      </rPr>
      <t>『企業債残高対事業規模比率』</t>
    </r>
    <r>
      <rPr>
        <sz val="10"/>
        <color theme="1"/>
        <rFont val="ＭＳ ゴシック"/>
        <family val="3"/>
        <charset val="128"/>
      </rPr>
      <t>・・・[料金収入に対する企業債残高の割合であり、企業債残高の規模を表す指標]　一般会計繰出基準に該当しているため、見直しを行ったものです。
⑤</t>
    </r>
    <r>
      <rPr>
        <b/>
        <sz val="11"/>
        <color theme="1"/>
        <rFont val="ＭＳ ゴシック"/>
        <family val="3"/>
        <charset val="128"/>
      </rPr>
      <t>『経費回収率』</t>
    </r>
    <r>
      <rPr>
        <sz val="10"/>
        <color theme="1"/>
        <rFont val="ＭＳ ゴシック"/>
        <family val="3"/>
        <charset val="128"/>
      </rPr>
      <t>・・・[使用料で回収すべき経費を、どの程度使用料で賄えているかを表した指標]　類似団体と比較すると下回っています。
⑥</t>
    </r>
    <r>
      <rPr>
        <b/>
        <sz val="11"/>
        <color theme="1"/>
        <rFont val="ＭＳ ゴシック"/>
        <family val="3"/>
        <charset val="128"/>
      </rPr>
      <t>『汚水処理原価』</t>
    </r>
    <r>
      <rPr>
        <sz val="10"/>
        <color theme="1"/>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color theme="1"/>
        <rFont val="ＭＳ ゴシック"/>
        <family val="3"/>
        <charset val="128"/>
      </rPr>
      <t>『施設利用率』</t>
    </r>
    <r>
      <rPr>
        <sz val="10"/>
        <color theme="1"/>
        <rFont val="ＭＳ ゴシック"/>
        <family val="3"/>
        <charset val="128"/>
      </rPr>
      <t>・・・[施設・設備が一日に対応可能な処理能力に対する、一日平均処理水量の割合であり、施設の利用状況や適性規模を判断する指標]　類似団体と比較して低くなっており、50%前後で推移しています。
⑧</t>
    </r>
    <r>
      <rPr>
        <b/>
        <sz val="11"/>
        <color theme="1"/>
        <rFont val="ＭＳ ゴシック"/>
        <family val="3"/>
        <charset val="128"/>
      </rPr>
      <t>『水洗化率』</t>
    </r>
    <r>
      <rPr>
        <sz val="10"/>
        <color theme="1"/>
        <rFont val="ＭＳ ゴシック"/>
        <family val="3"/>
        <charset val="128"/>
      </rPr>
      <t>・・・[現在処理区域内人口のうち、実際に水洗便所を設置して汚水処理している人口の割合を表した指標]　類似団体と比較して低くなっており、ほぼ横ばいです。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ジョウショウ</t>
    </rPh>
    <rPh sb="72" eb="74">
      <t>ケイコウ</t>
    </rPh>
    <rPh sb="81" eb="83">
      <t>コンゴ</t>
    </rPh>
    <rPh sb="84" eb="86">
      <t>シュウエキ</t>
    </rPh>
    <rPh sb="86" eb="87">
      <t>ゾウ</t>
    </rPh>
    <rPh sb="88" eb="89">
      <t>ハカ</t>
    </rPh>
    <rPh sb="90" eb="92">
      <t>ヒツヨウ</t>
    </rPh>
    <rPh sb="101" eb="103">
      <t>キギョウ</t>
    </rPh>
    <rPh sb="103" eb="104">
      <t>サイ</t>
    </rPh>
    <rPh sb="104" eb="106">
      <t>ザンダカ</t>
    </rPh>
    <rPh sb="106" eb="107">
      <t>タイ</t>
    </rPh>
    <rPh sb="107" eb="109">
      <t>ジギョウ</t>
    </rPh>
    <rPh sb="109" eb="111">
      <t>キボ</t>
    </rPh>
    <rPh sb="111" eb="113">
      <t>ヒリツ</t>
    </rPh>
    <rPh sb="118" eb="120">
      <t>リョウキン</t>
    </rPh>
    <rPh sb="120" eb="122">
      <t>シュウニュウ</t>
    </rPh>
    <rPh sb="123" eb="124">
      <t>タイ</t>
    </rPh>
    <rPh sb="126" eb="128">
      <t>キギョウ</t>
    </rPh>
    <rPh sb="128" eb="129">
      <t>サイ</t>
    </rPh>
    <rPh sb="129" eb="131">
      <t>ザンダカ</t>
    </rPh>
    <rPh sb="132" eb="134">
      <t>ワリアイ</t>
    </rPh>
    <rPh sb="138" eb="140">
      <t>キギョウ</t>
    </rPh>
    <rPh sb="140" eb="141">
      <t>サイ</t>
    </rPh>
    <rPh sb="141" eb="143">
      <t>ザンダカ</t>
    </rPh>
    <rPh sb="144" eb="146">
      <t>キボ</t>
    </rPh>
    <rPh sb="147" eb="148">
      <t>アラワ</t>
    </rPh>
    <rPh sb="149" eb="151">
      <t>シヒョウ</t>
    </rPh>
    <rPh sb="186" eb="188">
      <t>ケイヒ</t>
    </rPh>
    <rPh sb="188" eb="190">
      <t>カイシュウ</t>
    </rPh>
    <rPh sb="190" eb="191">
      <t>リツ</t>
    </rPh>
    <rPh sb="196" eb="199">
      <t>シヨウリョウ</t>
    </rPh>
    <rPh sb="200" eb="202">
      <t>カイシュウ</t>
    </rPh>
    <rPh sb="205" eb="207">
      <t>ケイヒ</t>
    </rPh>
    <rPh sb="211" eb="213">
      <t>テイド</t>
    </rPh>
    <rPh sb="213" eb="216">
      <t>シヨウリョウ</t>
    </rPh>
    <rPh sb="217" eb="218">
      <t>マカナ</t>
    </rPh>
    <rPh sb="224" eb="225">
      <t>アラワ</t>
    </rPh>
    <rPh sb="227" eb="229">
      <t>シヒョウ</t>
    </rPh>
    <rPh sb="231" eb="233">
      <t>ルイジ</t>
    </rPh>
    <rPh sb="233" eb="235">
      <t>ダンタイ</t>
    </rPh>
    <rPh sb="236" eb="238">
      <t>ヒカク</t>
    </rPh>
    <rPh sb="241" eb="243">
      <t>シタマワ</t>
    </rPh>
    <rPh sb="252" eb="254">
      <t>オスイ</t>
    </rPh>
    <rPh sb="254" eb="256">
      <t>ショリ</t>
    </rPh>
    <rPh sb="256" eb="258">
      <t>ゲンカ</t>
    </rPh>
    <rPh sb="263" eb="265">
      <t>ユウシュウ</t>
    </rPh>
    <rPh sb="265" eb="267">
      <t>スイリョウ</t>
    </rPh>
    <rPh sb="273" eb="275">
      <t>オスイ</t>
    </rPh>
    <rPh sb="275" eb="277">
      <t>ショリ</t>
    </rPh>
    <rPh sb="278" eb="279">
      <t>ヨウ</t>
    </rPh>
    <rPh sb="281" eb="283">
      <t>ヒヨウ</t>
    </rPh>
    <rPh sb="287" eb="289">
      <t>オスイ</t>
    </rPh>
    <rPh sb="289" eb="291">
      <t>シホン</t>
    </rPh>
    <rPh sb="291" eb="292">
      <t>ヒ</t>
    </rPh>
    <rPh sb="293" eb="295">
      <t>オスイ</t>
    </rPh>
    <rPh sb="295" eb="297">
      <t>イジ</t>
    </rPh>
    <rPh sb="297" eb="300">
      <t>カンリヒ</t>
    </rPh>
    <rPh sb="301" eb="303">
      <t>リョウホウ</t>
    </rPh>
    <rPh sb="304" eb="305">
      <t>フク</t>
    </rPh>
    <rPh sb="307" eb="309">
      <t>オスイ</t>
    </rPh>
    <rPh sb="309" eb="311">
      <t>ショリ</t>
    </rPh>
    <rPh sb="312" eb="313">
      <t>カカ</t>
    </rPh>
    <rPh sb="318" eb="319">
      <t>アラワ</t>
    </rPh>
    <rPh sb="321" eb="323">
      <t>シヒョウ</t>
    </rPh>
    <rPh sb="325" eb="327">
      <t>ルイジ</t>
    </rPh>
    <rPh sb="327" eb="329">
      <t>ダンタイ</t>
    </rPh>
    <rPh sb="330" eb="332">
      <t>ヒカク</t>
    </rPh>
    <rPh sb="334" eb="335">
      <t>タカ</t>
    </rPh>
    <rPh sb="343" eb="345">
      <t>カイゼン</t>
    </rPh>
    <rPh sb="352" eb="353">
      <t>ユウ</t>
    </rPh>
    <rPh sb="353" eb="354">
      <t>シュウ</t>
    </rPh>
    <rPh sb="354" eb="356">
      <t>スイリョウ</t>
    </rPh>
    <rPh sb="357" eb="358">
      <t>フ</t>
    </rPh>
    <rPh sb="360" eb="362">
      <t>ヒツヨウ</t>
    </rPh>
    <rPh sb="371" eb="373">
      <t>シセツ</t>
    </rPh>
    <rPh sb="373" eb="376">
      <t>リヨウリツ</t>
    </rPh>
    <rPh sb="381" eb="383">
      <t>シセツ</t>
    </rPh>
    <rPh sb="384" eb="386">
      <t>セツビ</t>
    </rPh>
    <rPh sb="387" eb="389">
      <t>イチニチ</t>
    </rPh>
    <rPh sb="390" eb="392">
      <t>タイオウ</t>
    </rPh>
    <rPh sb="392" eb="394">
      <t>カノウ</t>
    </rPh>
    <rPh sb="395" eb="397">
      <t>ショリ</t>
    </rPh>
    <rPh sb="397" eb="399">
      <t>ノウリョク</t>
    </rPh>
    <rPh sb="400" eb="401">
      <t>タイ</t>
    </rPh>
    <rPh sb="404" eb="406">
      <t>イチニチ</t>
    </rPh>
    <rPh sb="406" eb="408">
      <t>ヘイキン</t>
    </rPh>
    <rPh sb="408" eb="410">
      <t>ショリ</t>
    </rPh>
    <rPh sb="410" eb="412">
      <t>スイリョウ</t>
    </rPh>
    <rPh sb="413" eb="415">
      <t>ワリアイ</t>
    </rPh>
    <rPh sb="419" eb="421">
      <t>シセツ</t>
    </rPh>
    <rPh sb="422" eb="424">
      <t>リヨウ</t>
    </rPh>
    <rPh sb="424" eb="426">
      <t>ジョウキョウ</t>
    </rPh>
    <rPh sb="427" eb="429">
      <t>テキセイ</t>
    </rPh>
    <rPh sb="429" eb="431">
      <t>キボ</t>
    </rPh>
    <rPh sb="432" eb="434">
      <t>ハンダン</t>
    </rPh>
    <rPh sb="436" eb="438">
      <t>シヒョウ</t>
    </rPh>
    <rPh sb="440" eb="442">
      <t>ルイジ</t>
    </rPh>
    <rPh sb="442" eb="444">
      <t>ダンタイ</t>
    </rPh>
    <rPh sb="445" eb="447">
      <t>ヒカク</t>
    </rPh>
    <rPh sb="449" eb="450">
      <t>ヒク</t>
    </rPh>
    <rPh sb="460" eb="462">
      <t>ゼンゴ</t>
    </rPh>
    <rPh sb="463" eb="465">
      <t>スイイ</t>
    </rPh>
    <rPh sb="474" eb="477">
      <t>スイセンカ</t>
    </rPh>
    <rPh sb="477" eb="478">
      <t>リツ</t>
    </rPh>
    <rPh sb="483" eb="485">
      <t>ゲンザイ</t>
    </rPh>
    <rPh sb="485" eb="487">
      <t>ショリ</t>
    </rPh>
    <rPh sb="487" eb="490">
      <t>クイキナイ</t>
    </rPh>
    <rPh sb="490" eb="492">
      <t>ジンコウ</t>
    </rPh>
    <rPh sb="496" eb="498">
      <t>ジッサイ</t>
    </rPh>
    <rPh sb="499" eb="501">
      <t>スイセン</t>
    </rPh>
    <rPh sb="501" eb="503">
      <t>ベンジョ</t>
    </rPh>
    <rPh sb="504" eb="506">
      <t>セッチ</t>
    </rPh>
    <rPh sb="508" eb="510">
      <t>オスイ</t>
    </rPh>
    <rPh sb="510" eb="512">
      <t>ショリ</t>
    </rPh>
    <rPh sb="516" eb="518">
      <t>ジンコウ</t>
    </rPh>
    <rPh sb="519" eb="521">
      <t>ワリアイ</t>
    </rPh>
    <rPh sb="522" eb="523">
      <t>アラワ</t>
    </rPh>
    <rPh sb="525" eb="527">
      <t>シヒョウ</t>
    </rPh>
    <rPh sb="529" eb="531">
      <t>ルイジ</t>
    </rPh>
    <rPh sb="531" eb="533">
      <t>ダンタイ</t>
    </rPh>
    <rPh sb="534" eb="536">
      <t>ヒカク</t>
    </rPh>
    <rPh sb="538" eb="539">
      <t>ヒク</t>
    </rPh>
    <rPh sb="548" eb="549">
      <t>ヨコ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</si>
</sst>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678272"/>
        <c:axId val="766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6678272"/>
        <c:axId val="76680192"/>
      </c:lineChart>
      <c:dateAx>
        <c:axId val="76678272"/>
        <c:scaling>
          <c:orientation val="minMax"/>
        </c:scaling>
        <c:delete val="1"/>
        <c:axPos val="b"/>
        <c:numFmt formatCode="ge" sourceLinked="1"/>
        <c:majorTickMark val="none"/>
        <c:minorTickMark val="none"/>
        <c:tickLblPos val="none"/>
        <c:crossAx val="76680192"/>
        <c:crosses val="autoZero"/>
        <c:auto val="1"/>
        <c:lblOffset val="100"/>
        <c:baseTimeUnit val="years"/>
      </c:dateAx>
      <c:valAx>
        <c:axId val="766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47.44</c:v>
                </c:pt>
                <c:pt idx="1">
                  <c:v>48.23</c:v>
                </c:pt>
                <c:pt idx="2">
                  <c:v>46.38</c:v>
                </c:pt>
                <c:pt idx="3">
                  <c:v>48.59</c:v>
                </c:pt>
                <c:pt idx="4">
                  <c:v>42.58</c:v>
                </c:pt>
              </c:numCache>
            </c:numRef>
          </c:val>
        </c:ser>
        <c:dLbls>
          <c:showLegendKey val="0"/>
          <c:showVal val="0"/>
          <c:showCatName val="0"/>
          <c:showSerName val="0"/>
          <c:showPercent val="0"/>
          <c:showBubbleSize val="0"/>
        </c:dLbls>
        <c:gapWidth val="150"/>
        <c:axId val="79373824"/>
        <c:axId val="793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9373824"/>
        <c:axId val="79375744"/>
      </c:lineChart>
      <c:dateAx>
        <c:axId val="79373824"/>
        <c:scaling>
          <c:orientation val="minMax"/>
        </c:scaling>
        <c:delete val="1"/>
        <c:axPos val="b"/>
        <c:numFmt formatCode="ge" sourceLinked="1"/>
        <c:majorTickMark val="none"/>
        <c:minorTickMark val="none"/>
        <c:tickLblPos val="none"/>
        <c:crossAx val="79375744"/>
        <c:crosses val="autoZero"/>
        <c:auto val="1"/>
        <c:lblOffset val="100"/>
        <c:baseTimeUnit val="years"/>
      </c:dateAx>
      <c:valAx>
        <c:axId val="793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79.97</c:v>
                </c:pt>
                <c:pt idx="1">
                  <c:v>80.62</c:v>
                </c:pt>
                <c:pt idx="2">
                  <c:v>80.97</c:v>
                </c:pt>
                <c:pt idx="3">
                  <c:v>81.010000000000005</c:v>
                </c:pt>
                <c:pt idx="4">
                  <c:v>80.989999999999995</c:v>
                </c:pt>
              </c:numCache>
            </c:numRef>
          </c:val>
        </c:ser>
        <c:dLbls>
          <c:showLegendKey val="0"/>
          <c:showVal val="0"/>
          <c:showCatName val="0"/>
          <c:showSerName val="0"/>
          <c:showPercent val="0"/>
          <c:showBubbleSize val="0"/>
        </c:dLbls>
        <c:gapWidth val="150"/>
        <c:axId val="79443072"/>
        <c:axId val="794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9443072"/>
        <c:axId val="79444992"/>
      </c:lineChart>
      <c:dateAx>
        <c:axId val="79443072"/>
        <c:scaling>
          <c:orientation val="minMax"/>
        </c:scaling>
        <c:delete val="1"/>
        <c:axPos val="b"/>
        <c:numFmt formatCode="ge" sourceLinked="1"/>
        <c:majorTickMark val="none"/>
        <c:minorTickMark val="none"/>
        <c:tickLblPos val="none"/>
        <c:crossAx val="79444992"/>
        <c:crosses val="autoZero"/>
        <c:auto val="1"/>
        <c:lblOffset val="100"/>
        <c:baseTimeUnit val="years"/>
      </c:dateAx>
      <c:valAx>
        <c:axId val="794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70.849999999999994</c:v>
                </c:pt>
                <c:pt idx="1">
                  <c:v>70.64</c:v>
                </c:pt>
                <c:pt idx="2">
                  <c:v>81.67</c:v>
                </c:pt>
                <c:pt idx="3">
                  <c:v>89.4</c:v>
                </c:pt>
                <c:pt idx="4">
                  <c:v>94.29</c:v>
                </c:pt>
              </c:numCache>
            </c:numRef>
          </c:val>
        </c:ser>
        <c:dLbls>
          <c:showLegendKey val="0"/>
          <c:showVal val="0"/>
          <c:showCatName val="0"/>
          <c:showSerName val="0"/>
          <c:showPercent val="0"/>
          <c:showBubbleSize val="0"/>
        </c:dLbls>
        <c:gapWidth val="150"/>
        <c:axId val="76714752"/>
        <c:axId val="767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14752"/>
        <c:axId val="76716672"/>
      </c:lineChart>
      <c:dateAx>
        <c:axId val="76714752"/>
        <c:scaling>
          <c:orientation val="minMax"/>
        </c:scaling>
        <c:delete val="1"/>
        <c:axPos val="b"/>
        <c:numFmt formatCode="ge" sourceLinked="1"/>
        <c:majorTickMark val="none"/>
        <c:minorTickMark val="none"/>
        <c:tickLblPos val="none"/>
        <c:crossAx val="76716672"/>
        <c:crosses val="autoZero"/>
        <c:auto val="1"/>
        <c:lblOffset val="100"/>
        <c:baseTimeUnit val="years"/>
      </c:dateAx>
      <c:valAx>
        <c:axId val="76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29600"/>
        <c:axId val="787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29600"/>
        <c:axId val="78731520"/>
      </c:lineChart>
      <c:dateAx>
        <c:axId val="78729600"/>
        <c:scaling>
          <c:orientation val="minMax"/>
        </c:scaling>
        <c:delete val="1"/>
        <c:axPos val="b"/>
        <c:numFmt formatCode="ge" sourceLinked="1"/>
        <c:majorTickMark val="none"/>
        <c:minorTickMark val="none"/>
        <c:tickLblPos val="none"/>
        <c:crossAx val="78731520"/>
        <c:crosses val="autoZero"/>
        <c:auto val="1"/>
        <c:lblOffset val="100"/>
        <c:baseTimeUnit val="years"/>
      </c:dateAx>
      <c:valAx>
        <c:axId val="78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66080"/>
        <c:axId val="787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66080"/>
        <c:axId val="78768000"/>
      </c:lineChart>
      <c:dateAx>
        <c:axId val="78766080"/>
        <c:scaling>
          <c:orientation val="minMax"/>
        </c:scaling>
        <c:delete val="1"/>
        <c:axPos val="b"/>
        <c:numFmt formatCode="ge" sourceLinked="1"/>
        <c:majorTickMark val="none"/>
        <c:minorTickMark val="none"/>
        <c:tickLblPos val="none"/>
        <c:crossAx val="78768000"/>
        <c:crosses val="autoZero"/>
        <c:auto val="1"/>
        <c:lblOffset val="100"/>
        <c:baseTimeUnit val="years"/>
      </c:dateAx>
      <c:valAx>
        <c:axId val="787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80768"/>
        <c:axId val="78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80768"/>
        <c:axId val="78882688"/>
      </c:lineChart>
      <c:dateAx>
        <c:axId val="78880768"/>
        <c:scaling>
          <c:orientation val="minMax"/>
        </c:scaling>
        <c:delete val="1"/>
        <c:axPos val="b"/>
        <c:numFmt formatCode="ge" sourceLinked="1"/>
        <c:majorTickMark val="none"/>
        <c:minorTickMark val="none"/>
        <c:tickLblPos val="none"/>
        <c:crossAx val="78882688"/>
        <c:crosses val="autoZero"/>
        <c:auto val="1"/>
        <c:lblOffset val="100"/>
        <c:baseTimeUnit val="years"/>
      </c:dateAx>
      <c:valAx>
        <c:axId val="78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18784"/>
        <c:axId val="78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18784"/>
        <c:axId val="78920704"/>
      </c:lineChart>
      <c:dateAx>
        <c:axId val="78918784"/>
        <c:scaling>
          <c:orientation val="minMax"/>
        </c:scaling>
        <c:delete val="1"/>
        <c:axPos val="b"/>
        <c:numFmt formatCode="ge" sourceLinked="1"/>
        <c:majorTickMark val="none"/>
        <c:minorTickMark val="none"/>
        <c:tickLblPos val="none"/>
        <c:crossAx val="78920704"/>
        <c:crosses val="autoZero"/>
        <c:auto val="1"/>
        <c:lblOffset val="100"/>
        <c:baseTimeUnit val="years"/>
      </c:dateAx>
      <c:valAx>
        <c:axId val="78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2639.97</c:v>
                </c:pt>
                <c:pt idx="1">
                  <c:v>2575.5300000000002</c:v>
                </c:pt>
                <c:pt idx="2">
                  <c:v>2455.5500000000002</c:v>
                </c:pt>
                <c:pt idx="3">
                  <c:v>2390.04</c:v>
                </c:pt>
                <c:pt idx="4" formatCode="#,##0.00;&quot;△&quot;#,##0.00">
                  <c:v>0</c:v>
                </c:pt>
              </c:numCache>
            </c:numRef>
          </c:val>
        </c:ser>
        <c:dLbls>
          <c:showLegendKey val="0"/>
          <c:showVal val="0"/>
          <c:showCatName val="0"/>
          <c:showSerName val="0"/>
          <c:showPercent val="0"/>
          <c:showBubbleSize val="0"/>
        </c:dLbls>
        <c:gapWidth val="150"/>
        <c:axId val="78959360"/>
        <c:axId val="789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8959360"/>
        <c:axId val="78961280"/>
      </c:lineChart>
      <c:dateAx>
        <c:axId val="78959360"/>
        <c:scaling>
          <c:orientation val="minMax"/>
        </c:scaling>
        <c:delete val="1"/>
        <c:axPos val="b"/>
        <c:numFmt formatCode="ge" sourceLinked="1"/>
        <c:majorTickMark val="none"/>
        <c:minorTickMark val="none"/>
        <c:tickLblPos val="none"/>
        <c:crossAx val="78961280"/>
        <c:crosses val="autoZero"/>
        <c:auto val="1"/>
        <c:lblOffset val="100"/>
        <c:baseTimeUnit val="years"/>
      </c:dateAx>
      <c:valAx>
        <c:axId val="789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42.94</c:v>
                </c:pt>
                <c:pt idx="1">
                  <c:v>51.61</c:v>
                </c:pt>
                <c:pt idx="2">
                  <c:v>45.39</c:v>
                </c:pt>
                <c:pt idx="3">
                  <c:v>43.15</c:v>
                </c:pt>
                <c:pt idx="4">
                  <c:v>44.26</c:v>
                </c:pt>
              </c:numCache>
            </c:numRef>
          </c:val>
        </c:ser>
        <c:dLbls>
          <c:showLegendKey val="0"/>
          <c:showVal val="0"/>
          <c:showCatName val="0"/>
          <c:showSerName val="0"/>
          <c:showPercent val="0"/>
          <c:showBubbleSize val="0"/>
        </c:dLbls>
        <c:gapWidth val="150"/>
        <c:axId val="79301248"/>
        <c:axId val="793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9301248"/>
        <c:axId val="79323904"/>
      </c:lineChart>
      <c:dateAx>
        <c:axId val="79301248"/>
        <c:scaling>
          <c:orientation val="minMax"/>
        </c:scaling>
        <c:delete val="1"/>
        <c:axPos val="b"/>
        <c:numFmt formatCode="ge" sourceLinked="1"/>
        <c:majorTickMark val="none"/>
        <c:minorTickMark val="none"/>
        <c:tickLblPos val="none"/>
        <c:crossAx val="79323904"/>
        <c:crosses val="autoZero"/>
        <c:auto val="1"/>
        <c:lblOffset val="100"/>
        <c:baseTimeUnit val="years"/>
      </c:dateAx>
      <c:valAx>
        <c:axId val="793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338.33</c:v>
                </c:pt>
                <c:pt idx="1">
                  <c:v>287.43</c:v>
                </c:pt>
                <c:pt idx="2">
                  <c:v>336.75</c:v>
                </c:pt>
                <c:pt idx="3">
                  <c:v>344.7</c:v>
                </c:pt>
                <c:pt idx="4">
                  <c:v>337.86</c:v>
                </c:pt>
              </c:numCache>
            </c:numRef>
          </c:val>
        </c:ser>
        <c:dLbls>
          <c:showLegendKey val="0"/>
          <c:showVal val="0"/>
          <c:showCatName val="0"/>
          <c:showSerName val="0"/>
          <c:showPercent val="0"/>
          <c:showBubbleSize val="0"/>
        </c:dLbls>
        <c:gapWidth val="150"/>
        <c:axId val="79353728"/>
        <c:axId val="793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9353728"/>
        <c:axId val="79360000"/>
      </c:lineChart>
      <c:dateAx>
        <c:axId val="79353728"/>
        <c:scaling>
          <c:orientation val="minMax"/>
        </c:scaling>
        <c:delete val="1"/>
        <c:axPos val="b"/>
        <c:numFmt formatCode="ge" sourceLinked="1"/>
        <c:majorTickMark val="none"/>
        <c:minorTickMark val="none"/>
        <c:tickLblPos val="none"/>
        <c:crossAx val="79360000"/>
        <c:crosses val="autoZero"/>
        <c:auto val="1"/>
        <c:lblOffset val="100"/>
        <c:baseTimeUnit val="years"/>
      </c:dateAx>
      <c:valAx>
        <c:axId val="793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杵築市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30222</v>
      </c>
      <c r="AM8" s="50"/>
      <c r="AN8" s="50"/>
      <c r="AO8" s="50"/>
      <c r="AP8" s="50"/>
      <c r="AQ8" s="50"/>
      <c r="AR8" s="50"/>
      <c r="AS8" s="50"/>
      <c r="AT8" s="45">
        <f>データ!T6</f>
        <v>280.08</v>
      </c>
      <c r="AU8" s="45"/>
      <c r="AV8" s="45"/>
      <c r="AW8" s="45"/>
      <c r="AX8" s="45"/>
      <c r="AY8" s="45"/>
      <c r="AZ8" s="45"/>
      <c r="BA8" s="45"/>
      <c r="BB8" s="45">
        <f>データ!U6</f>
        <v>107.9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6.76</v>
      </c>
      <c r="Q10" s="45"/>
      <c r="R10" s="45"/>
      <c r="S10" s="45"/>
      <c r="T10" s="45"/>
      <c r="U10" s="45"/>
      <c r="V10" s="45"/>
      <c r="W10" s="45">
        <f>データ!Q6</f>
        <v>95.83</v>
      </c>
      <c r="X10" s="45"/>
      <c r="Y10" s="45"/>
      <c r="Z10" s="45"/>
      <c r="AA10" s="45"/>
      <c r="AB10" s="45"/>
      <c r="AC10" s="45"/>
      <c r="AD10" s="50">
        <f>データ!R6</f>
        <v>3340</v>
      </c>
      <c r="AE10" s="50"/>
      <c r="AF10" s="50"/>
      <c r="AG10" s="50"/>
      <c r="AH10" s="50"/>
      <c r="AI10" s="50"/>
      <c r="AJ10" s="50"/>
      <c r="AK10" s="2"/>
      <c r="AL10" s="50">
        <f>データ!V6</f>
        <v>2036</v>
      </c>
      <c r="AM10" s="50"/>
      <c r="AN10" s="50"/>
      <c r="AO10" s="50"/>
      <c r="AP10" s="50"/>
      <c r="AQ10" s="50"/>
      <c r="AR10" s="50"/>
      <c r="AS10" s="50"/>
      <c r="AT10" s="45">
        <f>データ!W6</f>
        <v>1.21</v>
      </c>
      <c r="AU10" s="45"/>
      <c r="AV10" s="45"/>
      <c r="AW10" s="45"/>
      <c r="AX10" s="45"/>
      <c r="AY10" s="45"/>
      <c r="AZ10" s="45"/>
      <c r="BA10" s="45"/>
      <c r="BB10" s="45">
        <f>データ!X6</f>
        <v>1682.64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2" t="s">
        <v>27</v>
      </c>
      <c r="D34" s="72"/>
      <c r="E34" s="72"/>
      <c r="F34" s="72"/>
      <c r="G34" s="72"/>
      <c r="H34" s="72"/>
      <c r="I34" s="72"/>
      <c r="J34" s="72"/>
      <c r="K34" s="72"/>
      <c r="L34" s="72"/>
      <c r="M34" s="72"/>
      <c r="N34" s="72"/>
      <c r="O34" s="72"/>
      <c r="P34" s="72"/>
      <c r="Q34" s="20"/>
      <c r="R34" s="72" t="s">
        <v>28</v>
      </c>
      <c r="S34" s="72"/>
      <c r="T34" s="72"/>
      <c r="U34" s="72"/>
      <c r="V34" s="72"/>
      <c r="W34" s="72"/>
      <c r="X34" s="72"/>
      <c r="Y34" s="72"/>
      <c r="Z34" s="72"/>
      <c r="AA34" s="72"/>
      <c r="AB34" s="72"/>
      <c r="AC34" s="72"/>
      <c r="AD34" s="72"/>
      <c r="AE34" s="72"/>
      <c r="AF34" s="20"/>
      <c r="AG34" s="72" t="s">
        <v>29</v>
      </c>
      <c r="AH34" s="72"/>
      <c r="AI34" s="72"/>
      <c r="AJ34" s="72"/>
      <c r="AK34" s="72"/>
      <c r="AL34" s="72"/>
      <c r="AM34" s="72"/>
      <c r="AN34" s="72"/>
      <c r="AO34" s="72"/>
      <c r="AP34" s="72"/>
      <c r="AQ34" s="72"/>
      <c r="AR34" s="72"/>
      <c r="AS34" s="72"/>
      <c r="AT34" s="72"/>
      <c r="AU34" s="20"/>
      <c r="AV34" s="72" t="s">
        <v>30</v>
      </c>
      <c r="AW34" s="72"/>
      <c r="AX34" s="72"/>
      <c r="AY34" s="72"/>
      <c r="AZ34" s="72"/>
      <c r="BA34" s="72"/>
      <c r="BB34" s="72"/>
      <c r="BC34" s="72"/>
      <c r="BD34" s="72"/>
      <c r="BE34" s="72"/>
      <c r="BF34" s="72"/>
      <c r="BG34" s="72"/>
      <c r="BH34" s="72"/>
      <c r="BI34" s="72"/>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2"/>
      <c r="D35" s="72"/>
      <c r="E35" s="72"/>
      <c r="F35" s="72"/>
      <c r="G35" s="72"/>
      <c r="H35" s="72"/>
      <c r="I35" s="72"/>
      <c r="J35" s="72"/>
      <c r="K35" s="72"/>
      <c r="L35" s="72"/>
      <c r="M35" s="72"/>
      <c r="N35" s="72"/>
      <c r="O35" s="72"/>
      <c r="P35" s="72"/>
      <c r="Q35" s="20"/>
      <c r="R35" s="72"/>
      <c r="S35" s="72"/>
      <c r="T35" s="72"/>
      <c r="U35" s="72"/>
      <c r="V35" s="72"/>
      <c r="W35" s="72"/>
      <c r="X35" s="72"/>
      <c r="Y35" s="72"/>
      <c r="Z35" s="72"/>
      <c r="AA35" s="72"/>
      <c r="AB35" s="72"/>
      <c r="AC35" s="72"/>
      <c r="AD35" s="72"/>
      <c r="AE35" s="72"/>
      <c r="AF35" s="20"/>
      <c r="AG35" s="72"/>
      <c r="AH35" s="72"/>
      <c r="AI35" s="72"/>
      <c r="AJ35" s="72"/>
      <c r="AK35" s="72"/>
      <c r="AL35" s="72"/>
      <c r="AM35" s="72"/>
      <c r="AN35" s="72"/>
      <c r="AO35" s="72"/>
      <c r="AP35" s="72"/>
      <c r="AQ35" s="72"/>
      <c r="AR35" s="72"/>
      <c r="AS35" s="72"/>
      <c r="AT35" s="72"/>
      <c r="AU35" s="20"/>
      <c r="AV35" s="72"/>
      <c r="AW35" s="72"/>
      <c r="AX35" s="72"/>
      <c r="AY35" s="72"/>
      <c r="AZ35" s="72"/>
      <c r="BA35" s="72"/>
      <c r="BB35" s="72"/>
      <c r="BC35" s="72"/>
      <c r="BD35" s="72"/>
      <c r="BE35" s="72"/>
      <c r="BF35" s="72"/>
      <c r="BG35" s="72"/>
      <c r="BH35" s="72"/>
      <c r="BI35" s="72"/>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9"/>
      <c r="BM44" s="70"/>
      <c r="BN44" s="70"/>
      <c r="BO44" s="70"/>
      <c r="BP44" s="70"/>
      <c r="BQ44" s="70"/>
      <c r="BR44" s="70"/>
      <c r="BS44" s="70"/>
      <c r="BT44" s="70"/>
      <c r="BU44" s="70"/>
      <c r="BV44" s="70"/>
      <c r="BW44" s="70"/>
      <c r="BX44" s="70"/>
      <c r="BY44" s="70"/>
      <c r="BZ44" s="7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2" t="s">
        <v>32</v>
      </c>
      <c r="D56" s="72"/>
      <c r="E56" s="72"/>
      <c r="F56" s="72"/>
      <c r="G56" s="72"/>
      <c r="H56" s="72"/>
      <c r="I56" s="72"/>
      <c r="J56" s="72"/>
      <c r="K56" s="72"/>
      <c r="L56" s="72"/>
      <c r="M56" s="72"/>
      <c r="N56" s="72"/>
      <c r="O56" s="72"/>
      <c r="P56" s="72"/>
      <c r="Q56" s="20"/>
      <c r="R56" s="72" t="s">
        <v>33</v>
      </c>
      <c r="S56" s="72"/>
      <c r="T56" s="72"/>
      <c r="U56" s="72"/>
      <c r="V56" s="72"/>
      <c r="W56" s="72"/>
      <c r="X56" s="72"/>
      <c r="Y56" s="72"/>
      <c r="Z56" s="72"/>
      <c r="AA56" s="72"/>
      <c r="AB56" s="72"/>
      <c r="AC56" s="72"/>
      <c r="AD56" s="72"/>
      <c r="AE56" s="72"/>
      <c r="AF56" s="20"/>
      <c r="AG56" s="72" t="s">
        <v>34</v>
      </c>
      <c r="AH56" s="72"/>
      <c r="AI56" s="72"/>
      <c r="AJ56" s="72"/>
      <c r="AK56" s="72"/>
      <c r="AL56" s="72"/>
      <c r="AM56" s="72"/>
      <c r="AN56" s="72"/>
      <c r="AO56" s="72"/>
      <c r="AP56" s="72"/>
      <c r="AQ56" s="72"/>
      <c r="AR56" s="72"/>
      <c r="AS56" s="72"/>
      <c r="AT56" s="72"/>
      <c r="AU56" s="20"/>
      <c r="AV56" s="72" t="s">
        <v>35</v>
      </c>
      <c r="AW56" s="72"/>
      <c r="AX56" s="72"/>
      <c r="AY56" s="72"/>
      <c r="AZ56" s="72"/>
      <c r="BA56" s="72"/>
      <c r="BB56" s="72"/>
      <c r="BC56" s="72"/>
      <c r="BD56" s="72"/>
      <c r="BE56" s="72"/>
      <c r="BF56" s="72"/>
      <c r="BG56" s="72"/>
      <c r="BH56" s="72"/>
      <c r="BI56" s="72"/>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2"/>
      <c r="D57" s="72"/>
      <c r="E57" s="72"/>
      <c r="F57" s="72"/>
      <c r="G57" s="72"/>
      <c r="H57" s="72"/>
      <c r="I57" s="72"/>
      <c r="J57" s="72"/>
      <c r="K57" s="72"/>
      <c r="L57" s="72"/>
      <c r="M57" s="72"/>
      <c r="N57" s="72"/>
      <c r="O57" s="72"/>
      <c r="P57" s="72"/>
      <c r="Q57" s="20"/>
      <c r="R57" s="72"/>
      <c r="S57" s="72"/>
      <c r="T57" s="72"/>
      <c r="U57" s="72"/>
      <c r="V57" s="72"/>
      <c r="W57" s="72"/>
      <c r="X57" s="72"/>
      <c r="Y57" s="72"/>
      <c r="Z57" s="72"/>
      <c r="AA57" s="72"/>
      <c r="AB57" s="72"/>
      <c r="AC57" s="72"/>
      <c r="AD57" s="72"/>
      <c r="AE57" s="72"/>
      <c r="AF57" s="20"/>
      <c r="AG57" s="72"/>
      <c r="AH57" s="72"/>
      <c r="AI57" s="72"/>
      <c r="AJ57" s="72"/>
      <c r="AK57" s="72"/>
      <c r="AL57" s="72"/>
      <c r="AM57" s="72"/>
      <c r="AN57" s="72"/>
      <c r="AO57" s="72"/>
      <c r="AP57" s="72"/>
      <c r="AQ57" s="72"/>
      <c r="AR57" s="72"/>
      <c r="AS57" s="72"/>
      <c r="AT57" s="72"/>
      <c r="AU57" s="20"/>
      <c r="AV57" s="72"/>
      <c r="AW57" s="72"/>
      <c r="AX57" s="72"/>
      <c r="AY57" s="72"/>
      <c r="AZ57" s="72"/>
      <c r="BA57" s="72"/>
      <c r="BB57" s="72"/>
      <c r="BC57" s="72"/>
      <c r="BD57" s="72"/>
      <c r="BE57" s="72"/>
      <c r="BF57" s="72"/>
      <c r="BG57" s="72"/>
      <c r="BH57" s="72"/>
      <c r="BI57" s="72"/>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9"/>
      <c r="BM63" s="70"/>
      <c r="BN63" s="70"/>
      <c r="BO63" s="70"/>
      <c r="BP63" s="70"/>
      <c r="BQ63" s="70"/>
      <c r="BR63" s="70"/>
      <c r="BS63" s="70"/>
      <c r="BT63" s="70"/>
      <c r="BU63" s="70"/>
      <c r="BV63" s="70"/>
      <c r="BW63" s="70"/>
      <c r="BX63" s="70"/>
      <c r="BY63" s="70"/>
      <c r="BZ63" s="7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2" t="s">
        <v>38</v>
      </c>
      <c r="D79" s="72"/>
      <c r="E79" s="72"/>
      <c r="F79" s="72"/>
      <c r="G79" s="72"/>
      <c r="H79" s="72"/>
      <c r="I79" s="72"/>
      <c r="J79" s="72"/>
      <c r="K79" s="72"/>
      <c r="L79" s="72"/>
      <c r="M79" s="72"/>
      <c r="N79" s="72"/>
      <c r="O79" s="72"/>
      <c r="P79" s="72"/>
      <c r="Q79" s="72"/>
      <c r="R79" s="72"/>
      <c r="S79" s="72"/>
      <c r="T79" s="72"/>
      <c r="U79" s="20"/>
      <c r="V79" s="20"/>
      <c r="W79" s="72" t="s">
        <v>39</v>
      </c>
      <c r="X79" s="72"/>
      <c r="Y79" s="72"/>
      <c r="Z79" s="72"/>
      <c r="AA79" s="72"/>
      <c r="AB79" s="72"/>
      <c r="AC79" s="72"/>
      <c r="AD79" s="72"/>
      <c r="AE79" s="72"/>
      <c r="AF79" s="72"/>
      <c r="AG79" s="72"/>
      <c r="AH79" s="72"/>
      <c r="AI79" s="72"/>
      <c r="AJ79" s="72"/>
      <c r="AK79" s="72"/>
      <c r="AL79" s="72"/>
      <c r="AM79" s="72"/>
      <c r="AN79" s="72"/>
      <c r="AO79" s="20"/>
      <c r="AP79" s="20"/>
      <c r="AQ79" s="72" t="s">
        <v>40</v>
      </c>
      <c r="AR79" s="72"/>
      <c r="AS79" s="72"/>
      <c r="AT79" s="72"/>
      <c r="AU79" s="72"/>
      <c r="AV79" s="72"/>
      <c r="AW79" s="72"/>
      <c r="AX79" s="72"/>
      <c r="AY79" s="72"/>
      <c r="AZ79" s="72"/>
      <c r="BA79" s="72"/>
      <c r="BB79" s="72"/>
      <c r="BC79" s="72"/>
      <c r="BD79" s="72"/>
      <c r="BE79" s="72"/>
      <c r="BF79" s="72"/>
      <c r="BG79" s="72"/>
      <c r="BH79" s="72"/>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2"/>
      <c r="D80" s="72"/>
      <c r="E80" s="72"/>
      <c r="F80" s="72"/>
      <c r="G80" s="72"/>
      <c r="H80" s="72"/>
      <c r="I80" s="72"/>
      <c r="J80" s="72"/>
      <c r="K80" s="72"/>
      <c r="L80" s="72"/>
      <c r="M80" s="72"/>
      <c r="N80" s="72"/>
      <c r="O80" s="72"/>
      <c r="P80" s="72"/>
      <c r="Q80" s="72"/>
      <c r="R80" s="72"/>
      <c r="S80" s="72"/>
      <c r="T80" s="72"/>
      <c r="U80" s="20"/>
      <c r="V80" s="20"/>
      <c r="W80" s="72"/>
      <c r="X80" s="72"/>
      <c r="Y80" s="72"/>
      <c r="Z80" s="72"/>
      <c r="AA80" s="72"/>
      <c r="AB80" s="72"/>
      <c r="AC80" s="72"/>
      <c r="AD80" s="72"/>
      <c r="AE80" s="72"/>
      <c r="AF80" s="72"/>
      <c r="AG80" s="72"/>
      <c r="AH80" s="72"/>
      <c r="AI80" s="72"/>
      <c r="AJ80" s="72"/>
      <c r="AK80" s="72"/>
      <c r="AL80" s="72"/>
      <c r="AM80" s="72"/>
      <c r="AN80" s="72"/>
      <c r="AO80" s="20"/>
      <c r="AP80" s="20"/>
      <c r="AQ80" s="72"/>
      <c r="AR80" s="72"/>
      <c r="AS80" s="72"/>
      <c r="AT80" s="72"/>
      <c r="AU80" s="72"/>
      <c r="AV80" s="72"/>
      <c r="AW80" s="72"/>
      <c r="AX80" s="72"/>
      <c r="AY80" s="72"/>
      <c r="AZ80" s="72"/>
      <c r="BA80" s="72"/>
      <c r="BB80" s="72"/>
      <c r="BC80" s="72"/>
      <c r="BD80" s="72"/>
      <c r="BE80" s="72"/>
      <c r="BF80" s="72"/>
      <c r="BG80" s="72"/>
      <c r="BH80" s="72"/>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442101</v>
      </c>
      <c r="D6" s="33">
        <f t="shared" si="3"/>
        <v>47</v>
      </c>
      <c r="E6" s="33">
        <f t="shared" si="3"/>
        <v>17</v>
      </c>
      <c r="F6" s="33">
        <f t="shared" si="3"/>
        <v>5</v>
      </c>
      <c r="G6" s="33">
        <f t="shared" si="3"/>
        <v>0</v>
      </c>
      <c r="H6" s="33" t="str">
        <f t="shared" si="3"/>
        <v>大分県　杵築市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6.76</v>
      </c>
      <c r="Q6" s="34">
        <f t="shared" si="3"/>
        <v>95.83</v>
      </c>
      <c r="R6" s="34">
        <f t="shared" si="3"/>
        <v>3340</v>
      </c>
      <c r="S6" s="34">
        <f t="shared" si="3"/>
        <v>30222</v>
      </c>
      <c r="T6" s="34">
        <f t="shared" si="3"/>
        <v>280.08</v>
      </c>
      <c r="U6" s="34">
        <f t="shared" si="3"/>
        <v>107.9</v>
      </c>
      <c r="V6" s="34">
        <f t="shared" si="3"/>
        <v>2036</v>
      </c>
      <c r="W6" s="34">
        <f t="shared" si="3"/>
        <v>1.21</v>
      </c>
      <c r="X6" s="34">
        <f t="shared" si="3"/>
        <v>1682.64</v>
      </c>
      <c r="Y6" s="35">
        <f>IF(Y7="",NA(),Y7)</f>
        <v>70.849999999999994</v>
      </c>
      <c r="Z6" s="35">
        <f t="shared" ref="Z6:AH6" si="4">IF(Z7="",NA(),Z7)</f>
        <v>70.64</v>
      </c>
      <c r="AA6" s="35">
        <f t="shared" si="4"/>
        <v>81.67</v>
      </c>
      <c r="AB6" s="35">
        <f t="shared" si="4"/>
        <v>89.4</v>
      </c>
      <c r="AC6" s="35">
        <f t="shared" si="4"/>
        <v>94.29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2639.97</v>
      </c>
      <c r="BG6" s="35">
        <f t="shared" ref="BG6:BO6" si="7">IF(BG7="",NA(),BG7)</f>
        <v>2575.5300000000002</v>
      </c>
      <c r="BH6" s="35">
        <f t="shared" si="7"/>
        <v>2455.5500000000002</v>
      </c>
      <c r="BI6" s="35">
        <f t="shared" si="7"/>
        <v>2390.04</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42.94</v>
      </c>
      <c r="BR6" s="35">
        <f t="shared" ref="BR6:BZ6" si="8">IF(BR7="",NA(),BR7)</f>
        <v>51.61</v>
      </c>
      <c r="BS6" s="35">
        <f t="shared" si="8"/>
        <v>45.39</v>
      </c>
      <c r="BT6" s="35">
        <f t="shared" si="8"/>
        <v>43.15</v>
      </c>
      <c r="BU6" s="35">
        <f t="shared" si="8"/>
        <v>44.26</v>
      </c>
      <c r="BV6" s="35">
        <f t="shared" si="8"/>
        <v>51.03</v>
      </c>
      <c r="BW6" s="35">
        <f t="shared" si="8"/>
        <v>50.9</v>
      </c>
      <c r="BX6" s="35">
        <f t="shared" si="8"/>
        <v>50.82</v>
      </c>
      <c r="BY6" s="35">
        <f t="shared" si="8"/>
        <v>52.19</v>
      </c>
      <c r="BZ6" s="35">
        <f t="shared" si="8"/>
        <v>55.32</v>
      </c>
      <c r="CA6" s="34" t="str">
        <f>IF(CA7="","",IF(CA7="-","【-】","【"&amp;SUBSTITUTE(TEXT(CA7,"#,##0.00"),"-","△")&amp;"】"))</f>
        <v>【55.73】</v>
      </c>
      <c r="CB6" s="35">
        <f>IF(CB7="",NA(),CB7)</f>
        <v>338.33</v>
      </c>
      <c r="CC6" s="35">
        <f t="shared" ref="CC6:CK6" si="9">IF(CC7="",NA(),CC7)</f>
        <v>287.43</v>
      </c>
      <c r="CD6" s="35">
        <f t="shared" si="9"/>
        <v>336.75</v>
      </c>
      <c r="CE6" s="35">
        <f t="shared" si="9"/>
        <v>344.7</v>
      </c>
      <c r="CF6" s="35">
        <f t="shared" si="9"/>
        <v>337.86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47.44</v>
      </c>
      <c r="CN6" s="35">
        <f t="shared" ref="CN6:CV6" si="10">IF(CN7="",NA(),CN7)</f>
        <v>48.23</v>
      </c>
      <c r="CO6" s="35">
        <f t="shared" si="10"/>
        <v>46.38</v>
      </c>
      <c r="CP6" s="35">
        <f t="shared" si="10"/>
        <v>48.59</v>
      </c>
      <c r="CQ6" s="35">
        <f t="shared" si="10"/>
        <v>42.58</v>
      </c>
      <c r="CR6" s="35">
        <f t="shared" si="10"/>
        <v>54.74</v>
      </c>
      <c r="CS6" s="35">
        <f t="shared" si="10"/>
        <v>53.78</v>
      </c>
      <c r="CT6" s="35">
        <f t="shared" si="10"/>
        <v>53.24</v>
      </c>
      <c r="CU6" s="35">
        <f t="shared" si="10"/>
        <v>52.31</v>
      </c>
      <c r="CV6" s="35">
        <f t="shared" si="10"/>
        <v>60.65</v>
      </c>
      <c r="CW6" s="34" t="str">
        <f>IF(CW7="","",IF(CW7="-","【-】","【"&amp;SUBSTITUTE(TEXT(CW7,"#,##0.00"),"-","△")&amp;"】"))</f>
        <v>【59.15】</v>
      </c>
      <c r="CX6" s="35">
        <f>IF(CX7="",NA(),CX7)</f>
        <v>79.97</v>
      </c>
      <c r="CY6" s="35">
        <f t="shared" ref="CY6:DG6" si="11">IF(CY7="",NA(),CY7)</f>
        <v>80.62</v>
      </c>
      <c r="CZ6" s="35">
        <f t="shared" si="11"/>
        <v>80.97</v>
      </c>
      <c r="DA6" s="35">
        <f t="shared" si="11"/>
        <v>81.010000000000005</v>
      </c>
      <c r="DB6" s="35">
        <f t="shared" si="11"/>
        <v>80.989999999999995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442101</v>
      </c>
      <c r="D7" s="37">
        <v>47</v>
      </c>
      <c r="E7" s="37">
        <v>17</v>
      </c>
      <c r="F7" s="37">
        <v>5</v>
      </c>
      <c r="G7" s="37">
        <v>0</v>
      </c>
      <c r="H7" s="37" t="s">
        <v>110</v>
      </c>
      <c r="I7" s="37" t="s">
        <v>111</v>
      </c>
      <c r="J7" s="37" t="s">
        <v>112</v>
      </c>
      <c r="K7" s="37" t="s">
        <v>113</v>
      </c>
      <c r="L7" s="37" t="s">
        <v>114</v>
      </c>
      <c r="M7" s="37"/>
      <c r="N7" s="38" t="s">
        <v>115</v>
      </c>
      <c r="O7" s="38" t="s">
        <v>116</v>
      </c>
      <c r="P7" s="38">
        <v>6.76</v>
      </c>
      <c r="Q7" s="38">
        <v>95.83</v>
      </c>
      <c r="R7" s="38">
        <v>3340</v>
      </c>
      <c r="S7" s="38">
        <v>30222</v>
      </c>
      <c r="T7" s="38">
        <v>280.08</v>
      </c>
      <c r="U7" s="38">
        <v>107.9</v>
      </c>
      <c r="V7" s="38">
        <v>2036</v>
      </c>
      <c r="W7" s="38">
        <v>1.21</v>
      </c>
      <c r="X7" s="38">
        <v>1682.64</v>
      </c>
      <c r="Y7" s="38">
        <v>70.849999999999994</v>
      </c>
      <c r="Z7" s="38">
        <v>70.64</v>
      </c>
      <c r="AA7" s="38">
        <v>81.67</v>
      </c>
      <c r="AB7" s="38">
        <v>89.4</v>
      </c>
      <c r="AC7" s="38">
        <v>94.29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2639.97</v>
      </c>
      <c r="BG7" s="38">
        <v>2575.5300000000002</v>
      </c>
      <c r="BH7" s="38">
        <v>2455.5500000000002</v>
      </c>
      <c r="BI7" s="38">
        <v>2390.04</v>
      </c>
      <c r="BJ7" s="38">
        <v>0</v>
      </c>
      <c r="BK7" s="38">
        <v>1197.82</v>
      </c>
      <c r="BL7" s="38">
        <v>1126.77</v>
      </c>
      <c r="BM7" s="38">
        <v>1044.8</v>
      </c>
      <c r="BN7" s="38">
        <v>1081.8</v>
      </c>
      <c r="BO7" s="38">
        <v>974.93</v>
      </c>
      <c r="BP7" s="38">
        <v>914.53</v>
      </c>
      <c r="BQ7" s="38">
        <v>42.94</v>
      </c>
      <c r="BR7" s="38">
        <v>51.61</v>
      </c>
      <c r="BS7" s="38">
        <v>45.39</v>
      </c>
      <c r="BT7" s="38">
        <v>43.15</v>
      </c>
      <c r="BU7" s="38">
        <v>44.26</v>
      </c>
      <c r="BV7" s="38">
        <v>51.03</v>
      </c>
      <c r="BW7" s="38">
        <v>50.9</v>
      </c>
      <c r="BX7" s="38">
        <v>50.82</v>
      </c>
      <c r="BY7" s="38">
        <v>52.19</v>
      </c>
      <c r="BZ7" s="38">
        <v>55.32</v>
      </c>
      <c r="CA7" s="38">
        <v>55.73</v>
      </c>
      <c r="CB7" s="38">
        <v>338.33</v>
      </c>
      <c r="CC7" s="38">
        <v>287.43</v>
      </c>
      <c r="CD7" s="38">
        <v>336.75</v>
      </c>
      <c r="CE7" s="38">
        <v>344.7</v>
      </c>
      <c r="CF7" s="38">
        <v>337.86</v>
      </c>
      <c r="CG7" s="38">
        <v>289.60000000000002</v>
      </c>
      <c r="CH7" s="38">
        <v>293.27</v>
      </c>
      <c r="CI7" s="38">
        <v>300.52</v>
      </c>
      <c r="CJ7" s="38">
        <v>296.14</v>
      </c>
      <c r="CK7" s="38">
        <v>283.17</v>
      </c>
      <c r="CL7" s="38">
        <v>276.77999999999997</v>
      </c>
      <c r="CM7" s="38">
        <v>47.44</v>
      </c>
      <c r="CN7" s="38">
        <v>48.23</v>
      </c>
      <c r="CO7" s="38">
        <v>46.38</v>
      </c>
      <c r="CP7" s="38">
        <v>48.59</v>
      </c>
      <c r="CQ7" s="38">
        <v>42.58</v>
      </c>
      <c r="CR7" s="38">
        <v>54.74</v>
      </c>
      <c r="CS7" s="38">
        <v>53.78</v>
      </c>
      <c r="CT7" s="38">
        <v>53.24</v>
      </c>
      <c r="CU7" s="38">
        <v>52.31</v>
      </c>
      <c r="CV7" s="38">
        <v>60.65</v>
      </c>
      <c r="CW7" s="38">
        <v>59.15</v>
      </c>
      <c r="CX7" s="38">
        <v>79.97</v>
      </c>
      <c r="CY7" s="38">
        <v>80.62</v>
      </c>
      <c r="CZ7" s="38">
        <v>80.97</v>
      </c>
      <c r="DA7" s="38">
        <v>81.010000000000005</v>
      </c>
      <c r="DB7" s="38">
        <v>80.989999999999995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2017-12-25T02:34:02Z</dcterms:created>
  <dcterms:modified xsi:type="dcterms:W3CDTF">2018-03-13T06:22:22Z</dcterms:modified>
  <cp:category/>
</cp:coreProperties>
</file>