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0" yWindow="0" windowWidth="23040" windowHeight="9525"/>
  </bookViews>
  <sheets>
    <sheet name="法非適用_下水道事業" sheetId="4" r:id="rId1"/>
    <sheet name="データ" sheetId="5" state="hidden" r:id="rId2"/>
  </sheets>
  <calcPr calcId="152511" calcMode="manual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AL10" i="4"/>
  <c r="AD10" i="4"/>
  <c r="B10" i="4"/>
  <c r="AT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<sst xmlns="http://schemas.openxmlformats.org/spreadsheetml/2006/main" count="240" uniqueCount="126">
  <si>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</si>
  <si>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</si>
  <si>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</si>
  <si>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</si>
  <si>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</si>
  <si>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</si>
  <si>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</si>
  <si>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</si>
  <si>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</si>
  <si>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</si>
  <si>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</si>
  <si>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</si>
  <si>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</si>
  <si>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</si>
  <si>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</si>
  <si>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</si>
  <si>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</si>
  <si>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</si>
  <si>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</si>
  <si>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</si>
  <si>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</si>
  <si>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</si>
  <si>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</si>
  <si>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</si>
  <si>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</si>
  <si>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</si>
  <si>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</si>
  <si>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</si>
  <si>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</si>
  <si>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</si>
  <si>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</si>
  <si>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</si>
  <si>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</si>
  <si>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</si>
  <si>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</si>
  <si>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</si>
  <si>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</si>
  <si>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</si>
  <si>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</si>
  <si>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</si>
  <si>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</si>
  <si>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</si>
  <si>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</si>
  <si>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</si>
  <si>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</si>
  <si>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</si>
  <si>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</si>
  <si>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</si>
  <si>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</si>
  <si>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</si>
  <si>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</si>
  <si>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</si>
  <si>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</si>
  <si>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</si>
  <si>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</si>
  <si>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</si>
  <si>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</si>
  <si>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</si>
  <si>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</si>
  <si>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</si>
  <si>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</si>
  <si>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</si>
  <si>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</si>
  <si>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</si>
  <si>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</si>
  <si>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</si>
  <si>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</si>
  <si>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</si>
  <si>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</si>
  <si>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</si>
  <si>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</si>
  <si>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</si>
  <si>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</si>
  <si>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</si>
  <si>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</si>
  <si>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</si>
  <si>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</si>
  <si>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</si>
  <si>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</si>
  <si>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</si>
  <si>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</si>
  <si>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</si>
  <si>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</si>
  <si>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</si>
  <si>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</si>
  <si>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</si>
  <si>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</si>
  <si>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</si>
  <si>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</si>
  <si>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</si>
  <si>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</si>
  <si>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</si>
  <si>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</si>
  <si>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</si>
  <si>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</si>
  <si>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</si>
  <si>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</si>
  <si>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</si>
  <si>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</si>
  <si>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</si>
  <si>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</si>
  <si>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</si>
  <si>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</si>
  <si>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</si>
  <si>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</si>
  <si>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</si>
  <si>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</si>
  <si>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</si>
  <si>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</si>
  <si>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</si>
  <si>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大分県　豊後高田市</t>
  </si>
  <si>
    <t>法非適用</t>
  </si>
  <si>
    <t>下水道事業</t>
  </si>
  <si>
    <t>公共下水道</t>
  </si>
  <si>
    <t>Cd2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</si>
  <si>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</si>
  <si>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</si>
  <si>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</si>
  <si>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</si>
  <si>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</si>
  <si>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</si>
  <si>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</si>
  <si>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r>
      <rPr>
        <sz val="11"/>
        <color theme="1"/>
        <rFont val="ＭＳ ゴシック"/>
        <family val="3"/>
        <charset val="128"/>
      </rPr>
      <t>①有形固定資産減価償却率：</t>
    </r>
    <r>
      <rPr>
        <sz val="11"/>
        <color theme="1"/>
        <rFont val="ＭＳ 明朝"/>
        <family val="1"/>
        <charset val="128"/>
      </rPr>
      <t xml:space="preserve">－
</t>
    </r>
    <r>
      <rPr>
        <sz val="11"/>
        <color theme="1"/>
        <rFont val="ＭＳ ゴシック"/>
        <family val="3"/>
        <charset val="128"/>
      </rPr>
      <t>②管路老朽化率：</t>
    </r>
    <r>
      <rPr>
        <sz val="11"/>
        <color theme="1"/>
        <rFont val="ＭＳ 明朝"/>
        <family val="1"/>
        <charset val="128"/>
      </rPr>
      <t xml:space="preserve">－
</t>
    </r>
    <r>
      <rPr>
        <sz val="11"/>
        <color theme="1"/>
        <rFont val="ＭＳ ゴシック"/>
        <family val="3"/>
        <charset val="128"/>
      </rPr>
      <t>③管渠改善率：
　</t>
    </r>
    <r>
      <rPr>
        <sz val="11"/>
        <color theme="1"/>
        <rFont val="ＭＳ 明朝"/>
        <family val="1"/>
        <charset val="128"/>
      </rPr>
      <t>事業の開始時期が昭和52年で、耐用年数を迎える管渠があることから、平成28年度から豊後高田市公共下水道長寿命化計画に基づき、老朽管の更新事業を実施しています。</t>
    </r>
    <rPh sb="49" eb="51">
      <t>タイヨウ</t>
    </rPh>
    <rPh sb="51" eb="53">
      <t>ネンスウ</t>
    </rPh>
    <rPh sb="54" eb="55">
      <t>ムカ</t>
    </rPh>
    <rPh sb="57" eb="59">
      <t>カンキョ</t>
    </rPh>
    <rPh sb="105" eb="107">
      <t>ジッシ</t>
    </rPh>
    <phoneticPr fontId="7"/>
  </si>
  <si>
    <t>非設置</t>
    <rPh sb="0" eb="1">
      <t>ヒ</t>
    </rPh>
    <rPh sb="1" eb="3">
      <t>セッチ</t>
    </rPh>
    <phoneticPr fontId="4"/>
  </si>
  <si>
    <r>
      <rPr>
        <sz val="9"/>
        <color theme="1"/>
        <rFont val="ＭＳ ゴシック"/>
        <family val="3"/>
        <charset val="128"/>
      </rPr>
      <t>①収益的収支比率：</t>
    </r>
    <r>
      <rPr>
        <sz val="9"/>
        <color theme="1"/>
        <rFont val="ＭＳ 明朝"/>
        <family val="1"/>
        <charset val="128"/>
      </rPr>
      <t xml:space="preserve">
　水洗化率が70％台と低い水準にあり、使用料収入が低迷しているため、企業債償還金の財源に充てる資本費平準化債の借入が常態となり、下水道施設整備の進捗に伴う維持管理費の増加によって、収益率は悪化する傾向となっています。
</t>
    </r>
    <r>
      <rPr>
        <sz val="9"/>
        <color theme="1"/>
        <rFont val="ＭＳ ゴシック"/>
        <family val="3"/>
        <charset val="128"/>
      </rPr>
      <t>②累積欠損金比率：</t>
    </r>
    <r>
      <rPr>
        <sz val="9"/>
        <color theme="1"/>
        <rFont val="ＭＳ 明朝"/>
        <family val="1"/>
        <charset val="128"/>
      </rPr>
      <t xml:space="preserve">－
</t>
    </r>
    <r>
      <rPr>
        <sz val="9"/>
        <color theme="1"/>
        <rFont val="ＭＳ ゴシック"/>
        <family val="3"/>
        <charset val="128"/>
      </rPr>
      <t>③流動比率：</t>
    </r>
    <r>
      <rPr>
        <sz val="9"/>
        <color theme="1"/>
        <rFont val="ＭＳ 明朝"/>
        <family val="1"/>
        <charset val="128"/>
      </rPr>
      <t xml:space="preserve">－
</t>
    </r>
    <r>
      <rPr>
        <sz val="9"/>
        <color theme="1"/>
        <rFont val="ＭＳ ゴシック"/>
        <family val="3"/>
        <charset val="128"/>
      </rPr>
      <t>④企業債残高対事業規模比率：</t>
    </r>
    <r>
      <rPr>
        <sz val="9"/>
        <color theme="1"/>
        <rFont val="ＭＳ 明朝"/>
        <family val="1"/>
        <charset val="128"/>
      </rPr>
      <t xml:space="preserve">
　下水道施設整備に伴う企業債残高は減少傾向にあるものの、一般会計から繰入金がそれを上回って減少していたため、やや増加傾向となっていましたが、平成28年度においては、企業債の償還財源は、一般会計からの繰入金が充てられているため、0％となっています。
</t>
    </r>
    <r>
      <rPr>
        <sz val="9"/>
        <color theme="1"/>
        <rFont val="ＭＳ ゴシック"/>
        <family val="3"/>
        <charset val="128"/>
      </rPr>
      <t>⑤経費回収率：
　</t>
    </r>
    <r>
      <rPr>
        <sz val="9"/>
        <color theme="1"/>
        <rFont val="ＭＳ 明朝"/>
        <family val="1"/>
        <charset val="128"/>
      </rPr>
      <t xml:space="preserve">類似団体を上回っているものの、水洗化率の伸びが鈍く、使用料改定（消費税による改定を除く。）も平成17年から行っていないため、ほぼ横ばいとなっていましたが、平成28年度においては、汚水処理費の増加に伴いやや減少しています。
</t>
    </r>
    <r>
      <rPr>
        <sz val="9"/>
        <color theme="1"/>
        <rFont val="ＭＳ ゴシック"/>
        <family val="3"/>
        <charset val="128"/>
      </rPr>
      <t xml:space="preserve">⑥汚水処理原価：
</t>
    </r>
    <r>
      <rPr>
        <sz val="9"/>
        <color theme="1"/>
        <rFont val="ＭＳ 明朝"/>
        <family val="1"/>
        <charset val="128"/>
      </rPr>
      <t xml:space="preserve">　本市の汚泥処理は脱水までで焼却処理を行っていないため、類似団体と比較して低位にあるものの、水洗化率の伸びが鈍く、やや上昇傾向となっています。
</t>
    </r>
    <r>
      <rPr>
        <sz val="9"/>
        <color theme="1"/>
        <rFont val="ＭＳ ゴシック"/>
        <family val="3"/>
        <charset val="128"/>
      </rPr>
      <t>⑦施設利用率：
　</t>
    </r>
    <r>
      <rPr>
        <sz val="9"/>
        <color theme="1"/>
        <rFont val="ＭＳ 明朝"/>
        <family val="1"/>
        <charset val="128"/>
      </rPr>
      <t xml:space="preserve">類似団体との比較では高い水準にあるものの、水洗化達成率が事業開始時の計画に対し70％程度であるため、60%台後半で推移しています。
</t>
    </r>
    <r>
      <rPr>
        <sz val="9"/>
        <color theme="1"/>
        <rFont val="ＭＳ ゴシック"/>
        <family val="3"/>
        <charset val="128"/>
      </rPr>
      <t>⑧水洗化率：
　</t>
    </r>
    <r>
      <rPr>
        <sz val="9"/>
        <color theme="1"/>
        <rFont val="ＭＳ 明朝"/>
        <family val="1"/>
        <charset val="128"/>
      </rPr>
      <t>類似団体の水洗化率が低迷し、その差は縮小傾向にあるものの、依然として低位にあり類似団体との開きがあります。
　なお、平成25年度に算定方法を見直した（下水道接続世帯人数を各年度末の住民基本台帳と照合した。）ため、前年度の水洗化率を下回っています。</t>
    </r>
    <rPh sb="170" eb="172">
      <t>ゲンショウ</t>
    </rPh>
    <rPh sb="172" eb="174">
      <t>ケイコウ</t>
    </rPh>
    <rPh sb="181" eb="183">
      <t>イッパン</t>
    </rPh>
    <rPh sb="183" eb="185">
      <t>カイケイ</t>
    </rPh>
    <rPh sb="187" eb="189">
      <t>クリイレ</t>
    </rPh>
    <rPh sb="189" eb="190">
      <t>キン</t>
    </rPh>
    <rPh sb="194" eb="196">
      <t>ウワマワ</t>
    </rPh>
    <rPh sb="198" eb="200">
      <t>ゲンショウ</t>
    </rPh>
    <rPh sb="209" eb="211">
      <t>ゾウカ</t>
    </rPh>
    <rPh sb="211" eb="213">
      <t>ケイコウ</t>
    </rPh>
    <rPh sb="286" eb="288">
      <t>ルイジ</t>
    </rPh>
    <rPh sb="288" eb="290">
      <t>ダンタイ</t>
    </rPh>
    <rPh sb="291" eb="293">
      <t>ウワマワ</t>
    </rPh>
    <rPh sb="306" eb="307">
      <t>ノ</t>
    </rPh>
    <rPh sb="309" eb="310">
      <t>ニブ</t>
    </rPh>
    <rPh sb="363" eb="365">
      <t>ヘイセイ</t>
    </rPh>
    <rPh sb="367" eb="369">
      <t>ネンド</t>
    </rPh>
    <rPh sb="375" eb="377">
      <t>オスイ</t>
    </rPh>
    <rPh sb="377" eb="379">
      <t>ショリ</t>
    </rPh>
    <rPh sb="379" eb="380">
      <t>ヒ</t>
    </rPh>
    <rPh sb="381" eb="383">
      <t>ゾウカ</t>
    </rPh>
    <rPh sb="384" eb="385">
      <t>トモナ</t>
    </rPh>
    <rPh sb="388" eb="390">
      <t>ゲンショウ</t>
    </rPh>
    <rPh sb="410" eb="412">
      <t>オデイ</t>
    </rPh>
    <rPh sb="412" eb="414">
      <t>ショリ</t>
    </rPh>
    <rPh sb="415" eb="417">
      <t>ダッスイ</t>
    </rPh>
    <rPh sb="420" eb="422">
      <t>ショウキャク</t>
    </rPh>
    <rPh sb="422" eb="424">
      <t>ショリ</t>
    </rPh>
    <rPh sb="425" eb="426">
      <t>オコナ</t>
    </rPh>
    <rPh sb="460" eb="461">
      <t>ニブ</t>
    </rPh>
    <rPh sb="465" eb="467">
      <t>ジョウショウ</t>
    </rPh>
    <rPh sb="467" eb="469">
      <t>ケイコウ</t>
    </rPh>
    <rPh sb="540" eb="541">
      <t>ダイ</t>
    </rPh>
    <rPh sb="541" eb="543">
      <t>コウハン</t>
    </rPh>
    <rPh sb="544" eb="546">
      <t>スイイ</t>
    </rPh>
    <rPh sb="561" eb="563">
      <t>ルイジ</t>
    </rPh>
    <rPh sb="563" eb="565">
      <t>ダンタイ</t>
    </rPh>
    <rPh sb="566" eb="569">
      <t>スイセンカ</t>
    </rPh>
    <rPh sb="569" eb="570">
      <t>リツ</t>
    </rPh>
    <rPh sb="571" eb="573">
      <t>テイメイ</t>
    </rPh>
    <rPh sb="577" eb="578">
      <t>サ</t>
    </rPh>
    <rPh sb="579" eb="581">
      <t>シュクショウ</t>
    </rPh>
    <rPh sb="581" eb="583">
      <t>ケイコウ</t>
    </rPh>
    <rPh sb="590" eb="592">
      <t>イゼン</t>
    </rPh>
    <rPh sb="595" eb="597">
      <t>テイイ</t>
    </rPh>
    <rPh sb="606" eb="607">
      <t>ヒラ</t>
    </rPh>
    <phoneticPr fontId="7"/>
  </si>
  <si>
    <t>　下水道施設の管渠整備は、ほぼ計画を達成していますが、水洗化率は70％台と低迷しています。これは事業計画に基づいて建設した汚水処理場等が処理能力の70％程度しか活用されず、30％分が余剰能力となっている状態です。
　下水道は、市民生活に欠くことのできない施設であり、下水道事業の健全で安定的な経営を図るうえで、水洗化率の向上が最優先課題となっています。
　また、今後は人口減少による汚水処理人口の低迷が懸念されます。限りある財源を効率的に投資するため、下水道が整備されていない山間部等（非人口密集地域）については、公共下水道ではなく合併処理浄化槽の整備を推進していきます。</t>
    <rPh sb="76" eb="78">
      <t>テイド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</si>
</sst>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1"/>
      <color theme="1"/>
      <name val="ＭＳ 明朝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3"/>
      <charset val="128"/>
    </font>
    <font>
      <sz val="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2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23" fillId="0" borderId="6" xfId="0" applyFont="1" applyBorder="1" applyAlignment="1" applyProtection="1">
      <alignment horizontal="left" vertical="top" wrapText="1"/>
      <protection locked="0"/>
    </xf>
    <xf numFmtId="0" fontId="23" fillId="0" borderId="0" xfId="0" applyFont="1" applyBorder="1" applyAlignment="1" applyProtection="1">
      <alignment horizontal="left" vertical="top" wrapText="1"/>
      <protection locked="0"/>
    </xf>
    <xf numFmtId="0" fontId="23" fillId="0" borderId="7" xfId="0" applyFont="1" applyBorder="1" applyAlignment="1" applyProtection="1">
      <alignment horizontal="left" vertical="top" wrapText="1"/>
      <protection locked="0"/>
    </xf>
    <xf numFmtId="0" fontId="23" fillId="0" borderId="8" xfId="0" applyFont="1" applyBorder="1" applyAlignment="1" applyProtection="1">
      <alignment horizontal="left" vertical="top" wrapText="1"/>
      <protection locked="0"/>
    </xf>
    <xf numFmtId="0" fontId="23" fillId="0" borderId="1" xfId="0" applyFont="1" applyBorder="1" applyAlignment="1" applyProtection="1">
      <alignment horizontal="left" vertical="top" wrapText="1"/>
      <protection locked="0"/>
    </xf>
    <xf numFmtId="0" fontId="23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24" fillId="0" borderId="6" xfId="0" applyFont="1" applyBorder="1" applyAlignment="1" applyProtection="1">
      <alignment horizontal="left" vertical="top" wrapText="1"/>
      <protection locked="0"/>
    </xf>
    <xf numFmtId="0" fontId="25" fillId="0" borderId="0" xfId="0" applyFont="1" applyBorder="1" applyAlignment="1" applyProtection="1">
      <alignment horizontal="left" vertical="top" wrapText="1"/>
      <protection locked="0"/>
    </xf>
    <xf numFmtId="0" fontId="25" fillId="0" borderId="7" xfId="0" applyFont="1" applyBorder="1" applyAlignment="1" applyProtection="1">
      <alignment horizontal="left" vertical="top" wrapText="1"/>
      <protection locked="0"/>
    </xf>
    <xf numFmtId="0" fontId="25" fillId="0" borderId="6" xfId="0" applyFont="1" applyBorder="1" applyAlignment="1" applyProtection="1">
      <alignment horizontal="left" vertical="top" wrapText="1"/>
      <protection locked="0"/>
    </xf>
    <xf numFmtId="0" fontId="25" fillId="0" borderId="8" xfId="0" applyFont="1" applyBorder="1" applyAlignment="1" applyProtection="1">
      <alignment horizontal="left" vertical="top" wrapText="1"/>
      <protection locked="0"/>
    </xf>
    <xf numFmtId="0" fontId="25" fillId="0" borderId="1" xfId="0" applyFont="1" applyBorder="1" applyAlignment="1" applyProtection="1">
      <alignment horizontal="left" vertical="top" wrapText="1"/>
      <protection locked="0"/>
    </xf>
    <xf numFmtId="0" fontId="25" fillId="0" borderId="9" xfId="0" applyFont="1" applyBorder="1" applyAlignment="1" applyProtection="1">
      <alignment horizontal="left" vertical="top" wrapText="1"/>
      <protection locked="0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0.14000000000000001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06496"/>
        <c:axId val="78908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0.14000000000000001</c:v>
                </c:pt>
                <c:pt idx="2">
                  <c:v>0.03</c:v>
                </c:pt>
                <c:pt idx="3">
                  <c:v>0.15</c:v>
                </c:pt>
                <c:pt idx="4">
                  <c:v>0.1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06496"/>
        <c:axId val="78908416"/>
      </c:lineChart>
      <c:dateAx>
        <c:axId val="78906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908416"/>
        <c:crosses val="autoZero"/>
        <c:auto val="1"/>
        <c:lblOffset val="100"/>
        <c:baseTimeUnit val="years"/>
      </c:dateAx>
      <c:valAx>
        <c:axId val="78908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906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66.239999999999995</c:v>
                </c:pt>
                <c:pt idx="1">
                  <c:v>67.3</c:v>
                </c:pt>
                <c:pt idx="2">
                  <c:v>67.95</c:v>
                </c:pt>
                <c:pt idx="3">
                  <c:v>68.83</c:v>
                </c:pt>
                <c:pt idx="4">
                  <c:v>69.349999999999994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21024"/>
        <c:axId val="8634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49.29</c:v>
                </c:pt>
                <c:pt idx="1">
                  <c:v>50.32</c:v>
                </c:pt>
                <c:pt idx="2">
                  <c:v>49.89</c:v>
                </c:pt>
                <c:pt idx="3">
                  <c:v>49.39</c:v>
                </c:pt>
                <c:pt idx="4">
                  <c:v>49.25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21024"/>
        <c:axId val="86343680"/>
      </c:lineChart>
      <c:dateAx>
        <c:axId val="8632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343680"/>
        <c:crosses val="autoZero"/>
        <c:auto val="1"/>
        <c:lblOffset val="100"/>
        <c:baseTimeUnit val="years"/>
      </c:dateAx>
      <c:valAx>
        <c:axId val="8634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321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83.75</c:v>
                </c:pt>
                <c:pt idx="1">
                  <c:v>74.650000000000006</c:v>
                </c:pt>
                <c:pt idx="2">
                  <c:v>75.31</c:v>
                </c:pt>
                <c:pt idx="3">
                  <c:v>76.510000000000005</c:v>
                </c:pt>
                <c:pt idx="4">
                  <c:v>77.73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85792"/>
        <c:axId val="8638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84.31</c:v>
                </c:pt>
                <c:pt idx="1">
                  <c:v>84.57</c:v>
                </c:pt>
                <c:pt idx="2">
                  <c:v>84.73</c:v>
                </c:pt>
                <c:pt idx="3">
                  <c:v>83.96</c:v>
                </c:pt>
                <c:pt idx="4">
                  <c:v>84.12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85792"/>
        <c:axId val="86387712"/>
      </c:lineChart>
      <c:dateAx>
        <c:axId val="8638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387712"/>
        <c:crosses val="autoZero"/>
        <c:auto val="1"/>
        <c:lblOffset val="100"/>
        <c:baseTimeUnit val="years"/>
      </c:dateAx>
      <c:valAx>
        <c:axId val="8638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38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73.83</c:v>
                </c:pt>
                <c:pt idx="1">
                  <c:v>71.77</c:v>
                </c:pt>
                <c:pt idx="2">
                  <c:v>71.48</c:v>
                </c:pt>
                <c:pt idx="3">
                  <c:v>68.73</c:v>
                </c:pt>
                <c:pt idx="4">
                  <c:v>67.27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51168"/>
        <c:axId val="7895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51168"/>
        <c:axId val="78953088"/>
      </c:lineChart>
      <c:dateAx>
        <c:axId val="7895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953088"/>
        <c:crosses val="autoZero"/>
        <c:auto val="1"/>
        <c:lblOffset val="100"/>
        <c:baseTimeUnit val="years"/>
      </c:dateAx>
      <c:valAx>
        <c:axId val="7895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951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10176"/>
        <c:axId val="85412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10176"/>
        <c:axId val="85412096"/>
      </c:lineChart>
      <c:dateAx>
        <c:axId val="8541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412096"/>
        <c:crosses val="autoZero"/>
        <c:auto val="1"/>
        <c:lblOffset val="100"/>
        <c:baseTimeUnit val="years"/>
      </c:dateAx>
      <c:valAx>
        <c:axId val="85412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410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790720"/>
        <c:axId val="85792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90720"/>
        <c:axId val="85792640"/>
      </c:lineChart>
      <c:dateAx>
        <c:axId val="85790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792640"/>
        <c:crosses val="autoZero"/>
        <c:auto val="1"/>
        <c:lblOffset val="100"/>
        <c:baseTimeUnit val="years"/>
      </c:dateAx>
      <c:valAx>
        <c:axId val="85792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790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25024"/>
        <c:axId val="8582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25024"/>
        <c:axId val="85826944"/>
      </c:lineChart>
      <c:dateAx>
        <c:axId val="8582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826944"/>
        <c:crosses val="autoZero"/>
        <c:auto val="1"/>
        <c:lblOffset val="100"/>
        <c:baseTimeUnit val="years"/>
      </c:dateAx>
      <c:valAx>
        <c:axId val="8582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82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70080"/>
        <c:axId val="8587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70080"/>
        <c:axId val="85872000"/>
      </c:lineChart>
      <c:dateAx>
        <c:axId val="8587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872000"/>
        <c:crosses val="autoZero"/>
        <c:auto val="1"/>
        <c:lblOffset val="100"/>
        <c:baseTimeUnit val="years"/>
      </c:dateAx>
      <c:valAx>
        <c:axId val="8587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87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844.91</c:v>
                </c:pt>
                <c:pt idx="1">
                  <c:v>852.16</c:v>
                </c:pt>
                <c:pt idx="2">
                  <c:v>1058.74</c:v>
                </c:pt>
                <c:pt idx="3">
                  <c:v>1214.02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06560"/>
        <c:axId val="8590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1309.43</c:v>
                </c:pt>
                <c:pt idx="1">
                  <c:v>1306.92</c:v>
                </c:pt>
                <c:pt idx="2">
                  <c:v>1203.71</c:v>
                </c:pt>
                <c:pt idx="3">
                  <c:v>1162.3599999999999</c:v>
                </c:pt>
                <c:pt idx="4">
                  <c:v>1047.6500000000001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06560"/>
        <c:axId val="85908480"/>
      </c:lineChart>
      <c:dateAx>
        <c:axId val="8590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908480"/>
        <c:crosses val="autoZero"/>
        <c:auto val="1"/>
        <c:lblOffset val="100"/>
        <c:baseTimeUnit val="years"/>
      </c:dateAx>
      <c:valAx>
        <c:axId val="8590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906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96.39</c:v>
                </c:pt>
                <c:pt idx="1">
                  <c:v>94.74</c:v>
                </c:pt>
                <c:pt idx="2">
                  <c:v>94.31</c:v>
                </c:pt>
                <c:pt idx="3">
                  <c:v>92.55</c:v>
                </c:pt>
                <c:pt idx="4">
                  <c:v>85.72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62528"/>
        <c:axId val="8626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67.59</c:v>
                </c:pt>
                <c:pt idx="1">
                  <c:v>68.510000000000005</c:v>
                </c:pt>
                <c:pt idx="2">
                  <c:v>69.739999999999995</c:v>
                </c:pt>
                <c:pt idx="3">
                  <c:v>68.209999999999994</c:v>
                </c:pt>
                <c:pt idx="4">
                  <c:v>74.040000000000006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62528"/>
        <c:axId val="86264448"/>
      </c:lineChart>
      <c:dateAx>
        <c:axId val="86262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264448"/>
        <c:crosses val="autoZero"/>
        <c:auto val="1"/>
        <c:lblOffset val="100"/>
        <c:baseTimeUnit val="years"/>
      </c:dateAx>
      <c:valAx>
        <c:axId val="8626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262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166.85</c:v>
                </c:pt>
                <c:pt idx="1">
                  <c:v>168.66</c:v>
                </c:pt>
                <c:pt idx="2">
                  <c:v>172.79</c:v>
                </c:pt>
                <c:pt idx="3">
                  <c:v>176.63</c:v>
                </c:pt>
                <c:pt idx="4">
                  <c:v>190.67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02720"/>
        <c:axId val="8630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251.88</c:v>
                </c:pt>
                <c:pt idx="1">
                  <c:v>247.43</c:v>
                </c:pt>
                <c:pt idx="2">
                  <c:v>248.89</c:v>
                </c:pt>
                <c:pt idx="3">
                  <c:v>250.84</c:v>
                </c:pt>
                <c:pt idx="4">
                  <c:v>235.61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02720"/>
        <c:axId val="86304640"/>
      </c:lineChart>
      <c:dateAx>
        <c:axId val="8630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304640"/>
        <c:crosses val="autoZero"/>
        <c:auto val="1"/>
        <c:lblOffset val="100"/>
        <c:baseTimeUnit val="years"/>
      </c:dateAx>
      <c:valAx>
        <c:axId val="8630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30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90" zoomScaleNormal="90" workbookViewId="0"/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2" t="s">
        <v>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</row>
    <row r="3" spans="1:78" ht="9.75" customHeight="1" x14ac:dyDescent="0.15">
      <c r="A3" s="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</row>
    <row r="4" spans="1:78" ht="9.75" customHeight="1" x14ac:dyDescent="0.15">
      <c r="A4" s="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83" t="str">
        <f>データ!H6</f>
        <v>大分県　豊後高田市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4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データ!I6</f>
        <v>法非適用</v>
      </c>
      <c r="C8" s="80"/>
      <c r="D8" s="80"/>
      <c r="E8" s="80"/>
      <c r="F8" s="80"/>
      <c r="G8" s="80"/>
      <c r="H8" s="80"/>
      <c r="I8" s="80" t="str">
        <f>データ!J6</f>
        <v>下水道事業</v>
      </c>
      <c r="J8" s="80"/>
      <c r="K8" s="80"/>
      <c r="L8" s="80"/>
      <c r="M8" s="80"/>
      <c r="N8" s="80"/>
      <c r="O8" s="80"/>
      <c r="P8" s="80" t="str">
        <f>データ!K6</f>
        <v>公共下水道</v>
      </c>
      <c r="Q8" s="80"/>
      <c r="R8" s="80"/>
      <c r="S8" s="80"/>
      <c r="T8" s="80"/>
      <c r="U8" s="80"/>
      <c r="V8" s="80"/>
      <c r="W8" s="80" t="str">
        <f>データ!L6</f>
        <v>Cd2</v>
      </c>
      <c r="X8" s="80"/>
      <c r="Y8" s="80"/>
      <c r="Z8" s="80"/>
      <c r="AA8" s="80"/>
      <c r="AB8" s="80"/>
      <c r="AC8" s="80"/>
      <c r="AD8" s="81" t="s">
        <v>123</v>
      </c>
      <c r="AE8" s="81"/>
      <c r="AF8" s="81"/>
      <c r="AG8" s="81"/>
      <c r="AH8" s="81"/>
      <c r="AI8" s="81"/>
      <c r="AJ8" s="81"/>
      <c r="AK8" s="4"/>
      <c r="AL8" s="75">
        <f>データ!S6</f>
        <v>23144</v>
      </c>
      <c r="AM8" s="75"/>
      <c r="AN8" s="75"/>
      <c r="AO8" s="75"/>
      <c r="AP8" s="75"/>
      <c r="AQ8" s="75"/>
      <c r="AR8" s="75"/>
      <c r="AS8" s="75"/>
      <c r="AT8" s="74">
        <f>データ!T6</f>
        <v>206.24</v>
      </c>
      <c r="AU8" s="74"/>
      <c r="AV8" s="74"/>
      <c r="AW8" s="74"/>
      <c r="AX8" s="74"/>
      <c r="AY8" s="74"/>
      <c r="AZ8" s="74"/>
      <c r="BA8" s="74"/>
      <c r="BB8" s="74">
        <f>データ!U6</f>
        <v>112.22</v>
      </c>
      <c r="BC8" s="74"/>
      <c r="BD8" s="74"/>
      <c r="BE8" s="74"/>
      <c r="BF8" s="74"/>
      <c r="BG8" s="74"/>
      <c r="BH8" s="74"/>
      <c r="BI8" s="74"/>
      <c r="BJ8" s="4"/>
      <c r="BK8" s="4"/>
      <c r="BL8" s="78" t="s">
        <v>10</v>
      </c>
      <c r="BM8" s="79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71" t="s">
        <v>16</v>
      </c>
      <c r="AE9" s="71"/>
      <c r="AF9" s="71"/>
      <c r="AG9" s="71"/>
      <c r="AH9" s="71"/>
      <c r="AI9" s="71"/>
      <c r="AJ9" s="71"/>
      <c r="AK9" s="4"/>
      <c r="AL9" s="71" t="s">
        <v>17</v>
      </c>
      <c r="AM9" s="71"/>
      <c r="AN9" s="71"/>
      <c r="AO9" s="71"/>
      <c r="AP9" s="71"/>
      <c r="AQ9" s="71"/>
      <c r="AR9" s="71"/>
      <c r="AS9" s="71"/>
      <c r="AT9" s="71" t="s">
        <v>18</v>
      </c>
      <c r="AU9" s="71"/>
      <c r="AV9" s="71"/>
      <c r="AW9" s="71"/>
      <c r="AX9" s="71"/>
      <c r="AY9" s="71"/>
      <c r="AZ9" s="71"/>
      <c r="BA9" s="71"/>
      <c r="BB9" s="71" t="s">
        <v>19</v>
      </c>
      <c r="BC9" s="71"/>
      <c r="BD9" s="71"/>
      <c r="BE9" s="71"/>
      <c r="BF9" s="71"/>
      <c r="BG9" s="71"/>
      <c r="BH9" s="71"/>
      <c r="BI9" s="71"/>
      <c r="BJ9" s="4"/>
      <c r="BK9" s="4"/>
      <c r="BL9" s="72" t="s">
        <v>20</v>
      </c>
      <c r="BM9" s="7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74" t="str">
        <f>データ!N6</f>
        <v>-</v>
      </c>
      <c r="C10" s="74"/>
      <c r="D10" s="74"/>
      <c r="E10" s="74"/>
      <c r="F10" s="74"/>
      <c r="G10" s="74"/>
      <c r="H10" s="74"/>
      <c r="I10" s="74" t="str">
        <f>データ!O6</f>
        <v>該当数値なし</v>
      </c>
      <c r="J10" s="74"/>
      <c r="K10" s="74"/>
      <c r="L10" s="74"/>
      <c r="M10" s="74"/>
      <c r="N10" s="74"/>
      <c r="O10" s="74"/>
      <c r="P10" s="74">
        <f>データ!P6</f>
        <v>39.619999999999997</v>
      </c>
      <c r="Q10" s="74"/>
      <c r="R10" s="74"/>
      <c r="S10" s="74"/>
      <c r="T10" s="74"/>
      <c r="U10" s="74"/>
      <c r="V10" s="74"/>
      <c r="W10" s="74">
        <f>データ!Q6</f>
        <v>69.069999999999993</v>
      </c>
      <c r="X10" s="74"/>
      <c r="Y10" s="74"/>
      <c r="Z10" s="74"/>
      <c r="AA10" s="74"/>
      <c r="AB10" s="74"/>
      <c r="AC10" s="74"/>
      <c r="AD10" s="75">
        <f>データ!R6</f>
        <v>2880</v>
      </c>
      <c r="AE10" s="75"/>
      <c r="AF10" s="75"/>
      <c r="AG10" s="75"/>
      <c r="AH10" s="75"/>
      <c r="AI10" s="75"/>
      <c r="AJ10" s="75"/>
      <c r="AK10" s="2"/>
      <c r="AL10" s="75">
        <f>データ!V6</f>
        <v>9136</v>
      </c>
      <c r="AM10" s="75"/>
      <c r="AN10" s="75"/>
      <c r="AO10" s="75"/>
      <c r="AP10" s="75"/>
      <c r="AQ10" s="75"/>
      <c r="AR10" s="75"/>
      <c r="AS10" s="75"/>
      <c r="AT10" s="74">
        <f>データ!W6</f>
        <v>5.0999999999999996</v>
      </c>
      <c r="AU10" s="74"/>
      <c r="AV10" s="74"/>
      <c r="AW10" s="74"/>
      <c r="AX10" s="74"/>
      <c r="AY10" s="74"/>
      <c r="AZ10" s="74"/>
      <c r="BA10" s="74"/>
      <c r="BB10" s="74">
        <f>データ!X6</f>
        <v>1791.37</v>
      </c>
      <c r="BC10" s="74"/>
      <c r="BD10" s="74"/>
      <c r="BE10" s="74"/>
      <c r="BF10" s="74"/>
      <c r="BG10" s="74"/>
      <c r="BH10" s="74"/>
      <c r="BI10" s="74"/>
      <c r="BJ10" s="2"/>
      <c r="BK10" s="2"/>
      <c r="BL10" s="76" t="s">
        <v>22</v>
      </c>
      <c r="BM10" s="77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4" t="s">
        <v>124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7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7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7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7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7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7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7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7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7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7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7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7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7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7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7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7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7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67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67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7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7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7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7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7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7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7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7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55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6" t="s">
        <v>36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125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【728.30】</v>
      </c>
      <c r="I86" s="26" t="str">
        <f>データ!CA6</f>
        <v>【100.04】</v>
      </c>
      <c r="J86" s="26" t="str">
        <f>データ!CL6</f>
        <v>【137.82】</v>
      </c>
      <c r="K86" s="26" t="str">
        <f>データ!CW6</f>
        <v>【60.09】</v>
      </c>
      <c r="L86" s="26" t="str">
        <f>データ!DH6</f>
        <v>【94.90】</v>
      </c>
      <c r="M86" s="26" t="s">
        <v>56</v>
      </c>
      <c r="N86" s="26" t="s">
        <v>56</v>
      </c>
      <c r="O86" s="26" t="str">
        <f>データ!EO6</f>
        <v>【0.27】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ColWidth="9"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85" t="s">
        <v>66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7"/>
      <c r="Y3" s="91" t="s">
        <v>67</v>
      </c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 t="s">
        <v>68</v>
      </c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8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0"/>
      <c r="Y4" s="84" t="s">
        <v>70</v>
      </c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 t="s">
        <v>71</v>
      </c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 t="s">
        <v>72</v>
      </c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 t="s">
        <v>73</v>
      </c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 t="s">
        <v>74</v>
      </c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 t="s">
        <v>75</v>
      </c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 t="s">
        <v>76</v>
      </c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 t="s">
        <v>77</v>
      </c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 t="s">
        <v>78</v>
      </c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 t="s">
        <v>79</v>
      </c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 t="s">
        <v>80</v>
      </c>
      <c r="EF4" s="84"/>
      <c r="EG4" s="84"/>
      <c r="EH4" s="84"/>
      <c r="EI4" s="84"/>
      <c r="EJ4" s="84"/>
      <c r="EK4" s="84"/>
      <c r="EL4" s="84"/>
      <c r="EM4" s="84"/>
      <c r="EN4" s="84"/>
      <c r="EO4" s="84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442097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大分県　豊後高田市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39.619999999999997</v>
      </c>
      <c r="Q6" s="34">
        <f t="shared" si="3"/>
        <v>69.069999999999993</v>
      </c>
      <c r="R6" s="34">
        <f t="shared" si="3"/>
        <v>2880</v>
      </c>
      <c r="S6" s="34">
        <f t="shared" si="3"/>
        <v>23144</v>
      </c>
      <c r="T6" s="34">
        <f t="shared" si="3"/>
        <v>206.24</v>
      </c>
      <c r="U6" s="34">
        <f t="shared" si="3"/>
        <v>112.22</v>
      </c>
      <c r="V6" s="34">
        <f t="shared" si="3"/>
        <v>9136</v>
      </c>
      <c r="W6" s="34">
        <f t="shared" si="3"/>
        <v>5.0999999999999996</v>
      </c>
      <c r="X6" s="34">
        <f t="shared" si="3"/>
        <v>1791.37</v>
      </c>
      <c r="Y6" s="35">
        <f>IF(Y7="",NA(),Y7)</f>
        <v>73.83</v>
      </c>
      <c r="Z6" s="35">
        <f t="shared" ref="Z6:AH6" si="4">IF(Z7="",NA(),Z7)</f>
        <v>71.77</v>
      </c>
      <c r="AA6" s="35">
        <f t="shared" si="4"/>
        <v>71.48</v>
      </c>
      <c r="AB6" s="35">
        <f t="shared" si="4"/>
        <v>68.73</v>
      </c>
      <c r="AC6" s="35">
        <f t="shared" si="4"/>
        <v>67.27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844.91</v>
      </c>
      <c r="BG6" s="35">
        <f t="shared" ref="BG6:BO6" si="7">IF(BG7="",NA(),BG7)</f>
        <v>852.16</v>
      </c>
      <c r="BH6" s="35">
        <f t="shared" si="7"/>
        <v>1058.74</v>
      </c>
      <c r="BI6" s="35">
        <f t="shared" si="7"/>
        <v>1214.02</v>
      </c>
      <c r="BJ6" s="34">
        <f t="shared" si="7"/>
        <v>0</v>
      </c>
      <c r="BK6" s="35">
        <f t="shared" si="7"/>
        <v>1309.43</v>
      </c>
      <c r="BL6" s="35">
        <f t="shared" si="7"/>
        <v>1306.92</v>
      </c>
      <c r="BM6" s="35">
        <f t="shared" si="7"/>
        <v>1203.71</v>
      </c>
      <c r="BN6" s="35">
        <f t="shared" si="7"/>
        <v>1162.3599999999999</v>
      </c>
      <c r="BO6" s="35">
        <f t="shared" si="7"/>
        <v>1047.6500000000001</v>
      </c>
      <c r="BP6" s="34" t="str">
        <f>IF(BP7="","",IF(BP7="-","【-】","【"&amp;SUBSTITUTE(TEXT(BP7,"#,##0.00"),"-","△")&amp;"】"))</f>
        <v>【728.30】</v>
      </c>
      <c r="BQ6" s="35">
        <f>IF(BQ7="",NA(),BQ7)</f>
        <v>96.39</v>
      </c>
      <c r="BR6" s="35">
        <f t="shared" ref="BR6:BZ6" si="8">IF(BR7="",NA(),BR7)</f>
        <v>94.74</v>
      </c>
      <c r="BS6" s="35">
        <f t="shared" si="8"/>
        <v>94.31</v>
      </c>
      <c r="BT6" s="35">
        <f t="shared" si="8"/>
        <v>92.55</v>
      </c>
      <c r="BU6" s="35">
        <f t="shared" si="8"/>
        <v>85.72</v>
      </c>
      <c r="BV6" s="35">
        <f t="shared" si="8"/>
        <v>67.59</v>
      </c>
      <c r="BW6" s="35">
        <f t="shared" si="8"/>
        <v>68.510000000000005</v>
      </c>
      <c r="BX6" s="35">
        <f t="shared" si="8"/>
        <v>69.739999999999995</v>
      </c>
      <c r="BY6" s="35">
        <f t="shared" si="8"/>
        <v>68.209999999999994</v>
      </c>
      <c r="BZ6" s="35">
        <f t="shared" si="8"/>
        <v>74.040000000000006</v>
      </c>
      <c r="CA6" s="34" t="str">
        <f>IF(CA7="","",IF(CA7="-","【-】","【"&amp;SUBSTITUTE(TEXT(CA7,"#,##0.00"),"-","△")&amp;"】"))</f>
        <v>【100.04】</v>
      </c>
      <c r="CB6" s="35">
        <f>IF(CB7="",NA(),CB7)</f>
        <v>166.85</v>
      </c>
      <c r="CC6" s="35">
        <f t="shared" ref="CC6:CK6" si="9">IF(CC7="",NA(),CC7)</f>
        <v>168.66</v>
      </c>
      <c r="CD6" s="35">
        <f t="shared" si="9"/>
        <v>172.79</v>
      </c>
      <c r="CE6" s="35">
        <f t="shared" si="9"/>
        <v>176.63</v>
      </c>
      <c r="CF6" s="35">
        <f t="shared" si="9"/>
        <v>190.67</v>
      </c>
      <c r="CG6" s="35">
        <f t="shared" si="9"/>
        <v>251.88</v>
      </c>
      <c r="CH6" s="35">
        <f t="shared" si="9"/>
        <v>247.43</v>
      </c>
      <c r="CI6" s="35">
        <f t="shared" si="9"/>
        <v>248.89</v>
      </c>
      <c r="CJ6" s="35">
        <f t="shared" si="9"/>
        <v>250.84</v>
      </c>
      <c r="CK6" s="35">
        <f t="shared" si="9"/>
        <v>235.61</v>
      </c>
      <c r="CL6" s="34" t="str">
        <f>IF(CL7="","",IF(CL7="-","【-】","【"&amp;SUBSTITUTE(TEXT(CL7,"#,##0.00"),"-","△")&amp;"】"))</f>
        <v>【137.82】</v>
      </c>
      <c r="CM6" s="35">
        <f>IF(CM7="",NA(),CM7)</f>
        <v>66.239999999999995</v>
      </c>
      <c r="CN6" s="35">
        <f t="shared" ref="CN6:CV6" si="10">IF(CN7="",NA(),CN7)</f>
        <v>67.3</v>
      </c>
      <c r="CO6" s="35">
        <f t="shared" si="10"/>
        <v>67.95</v>
      </c>
      <c r="CP6" s="35">
        <f t="shared" si="10"/>
        <v>68.83</v>
      </c>
      <c r="CQ6" s="35">
        <f t="shared" si="10"/>
        <v>69.349999999999994</v>
      </c>
      <c r="CR6" s="35">
        <f t="shared" si="10"/>
        <v>49.29</v>
      </c>
      <c r="CS6" s="35">
        <f t="shared" si="10"/>
        <v>50.32</v>
      </c>
      <c r="CT6" s="35">
        <f t="shared" si="10"/>
        <v>49.89</v>
      </c>
      <c r="CU6" s="35">
        <f t="shared" si="10"/>
        <v>49.39</v>
      </c>
      <c r="CV6" s="35">
        <f t="shared" si="10"/>
        <v>49.25</v>
      </c>
      <c r="CW6" s="34" t="str">
        <f>IF(CW7="","",IF(CW7="-","【-】","【"&amp;SUBSTITUTE(TEXT(CW7,"#,##0.00"),"-","△")&amp;"】"))</f>
        <v>【60.09】</v>
      </c>
      <c r="CX6" s="35">
        <f>IF(CX7="",NA(),CX7)</f>
        <v>83.75</v>
      </c>
      <c r="CY6" s="35">
        <f t="shared" ref="CY6:DG6" si="11">IF(CY7="",NA(),CY7)</f>
        <v>74.650000000000006</v>
      </c>
      <c r="CZ6" s="35">
        <f t="shared" si="11"/>
        <v>75.31</v>
      </c>
      <c r="DA6" s="35">
        <f t="shared" si="11"/>
        <v>76.510000000000005</v>
      </c>
      <c r="DB6" s="35">
        <f t="shared" si="11"/>
        <v>77.73</v>
      </c>
      <c r="DC6" s="35">
        <f t="shared" si="11"/>
        <v>84.31</v>
      </c>
      <c r="DD6" s="35">
        <f t="shared" si="11"/>
        <v>84.57</v>
      </c>
      <c r="DE6" s="35">
        <f t="shared" si="11"/>
        <v>84.73</v>
      </c>
      <c r="DF6" s="35">
        <f t="shared" si="11"/>
        <v>83.96</v>
      </c>
      <c r="DG6" s="35">
        <f t="shared" si="11"/>
        <v>84.12</v>
      </c>
      <c r="DH6" s="34" t="str">
        <f>IF(DH7="","",IF(DH7="-","【-】","【"&amp;SUBSTITUTE(TEXT(DH7,"#,##0.00"),"-","△")&amp;"】"))</f>
        <v>【94.90】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5">
        <f t="shared" si="14"/>
        <v>0.14000000000000001</v>
      </c>
      <c r="EJ6" s="35">
        <f t="shared" si="14"/>
        <v>7.0000000000000007E-2</v>
      </c>
      <c r="EK6" s="35">
        <f t="shared" si="14"/>
        <v>0.14000000000000001</v>
      </c>
      <c r="EL6" s="35">
        <f t="shared" si="14"/>
        <v>0.03</v>
      </c>
      <c r="EM6" s="35">
        <f t="shared" si="14"/>
        <v>0.15</v>
      </c>
      <c r="EN6" s="35">
        <f t="shared" si="14"/>
        <v>0.1</v>
      </c>
      <c r="EO6" s="34" t="str">
        <f>IF(EO7="","",IF(EO7="-","【-】","【"&amp;SUBSTITUTE(TEXT(EO7,"#,##0.00"),"-","△")&amp;"】"))</f>
        <v>【0.27】</v>
      </c>
    </row>
    <row r="7" spans="1:145" s="36" customFormat="1" x14ac:dyDescent="0.15">
      <c r="A7" s="28"/>
      <c r="B7" s="37">
        <v>2016</v>
      </c>
      <c r="C7" s="37">
        <v>442097</v>
      </c>
      <c r="D7" s="37">
        <v>47</v>
      </c>
      <c r="E7" s="37">
        <v>17</v>
      </c>
      <c r="F7" s="37">
        <v>1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39.619999999999997</v>
      </c>
      <c r="Q7" s="38">
        <v>69.069999999999993</v>
      </c>
      <c r="R7" s="38">
        <v>2880</v>
      </c>
      <c r="S7" s="38">
        <v>23144</v>
      </c>
      <c r="T7" s="38">
        <v>206.24</v>
      </c>
      <c r="U7" s="38">
        <v>112.22</v>
      </c>
      <c r="V7" s="38">
        <v>9136</v>
      </c>
      <c r="W7" s="38">
        <v>5.0999999999999996</v>
      </c>
      <c r="X7" s="38">
        <v>1791.37</v>
      </c>
      <c r="Y7" s="38">
        <v>73.83</v>
      </c>
      <c r="Z7" s="38">
        <v>71.77</v>
      </c>
      <c r="AA7" s="38">
        <v>71.48</v>
      </c>
      <c r="AB7" s="38">
        <v>68.73</v>
      </c>
      <c r="AC7" s="38">
        <v>67.27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844.91</v>
      </c>
      <c r="BG7" s="38">
        <v>852.16</v>
      </c>
      <c r="BH7" s="38">
        <v>1058.74</v>
      </c>
      <c r="BI7" s="38">
        <v>1214.02</v>
      </c>
      <c r="BJ7" s="38">
        <v>0</v>
      </c>
      <c r="BK7" s="38">
        <v>1309.43</v>
      </c>
      <c r="BL7" s="38">
        <v>1306.92</v>
      </c>
      <c r="BM7" s="38">
        <v>1203.71</v>
      </c>
      <c r="BN7" s="38">
        <v>1162.3599999999999</v>
      </c>
      <c r="BO7" s="38">
        <v>1047.6500000000001</v>
      </c>
      <c r="BP7" s="38">
        <v>728.3</v>
      </c>
      <c r="BQ7" s="38">
        <v>96.39</v>
      </c>
      <c r="BR7" s="38">
        <v>94.74</v>
      </c>
      <c r="BS7" s="38">
        <v>94.31</v>
      </c>
      <c r="BT7" s="38">
        <v>92.55</v>
      </c>
      <c r="BU7" s="38">
        <v>85.72</v>
      </c>
      <c r="BV7" s="38">
        <v>67.59</v>
      </c>
      <c r="BW7" s="38">
        <v>68.510000000000005</v>
      </c>
      <c r="BX7" s="38">
        <v>69.739999999999995</v>
      </c>
      <c r="BY7" s="38">
        <v>68.209999999999994</v>
      </c>
      <c r="BZ7" s="38">
        <v>74.040000000000006</v>
      </c>
      <c r="CA7" s="38">
        <v>100.04</v>
      </c>
      <c r="CB7" s="38">
        <v>166.85</v>
      </c>
      <c r="CC7" s="38">
        <v>168.66</v>
      </c>
      <c r="CD7" s="38">
        <v>172.79</v>
      </c>
      <c r="CE7" s="38">
        <v>176.63</v>
      </c>
      <c r="CF7" s="38">
        <v>190.67</v>
      </c>
      <c r="CG7" s="38">
        <v>251.88</v>
      </c>
      <c r="CH7" s="38">
        <v>247.43</v>
      </c>
      <c r="CI7" s="38">
        <v>248.89</v>
      </c>
      <c r="CJ7" s="38">
        <v>250.84</v>
      </c>
      <c r="CK7" s="38">
        <v>235.61</v>
      </c>
      <c r="CL7" s="38">
        <v>137.82</v>
      </c>
      <c r="CM7" s="38">
        <v>66.239999999999995</v>
      </c>
      <c r="CN7" s="38">
        <v>67.3</v>
      </c>
      <c r="CO7" s="38">
        <v>67.95</v>
      </c>
      <c r="CP7" s="38">
        <v>68.83</v>
      </c>
      <c r="CQ7" s="38">
        <v>69.349999999999994</v>
      </c>
      <c r="CR7" s="38">
        <v>49.29</v>
      </c>
      <c r="CS7" s="38">
        <v>50.32</v>
      </c>
      <c r="CT7" s="38">
        <v>49.89</v>
      </c>
      <c r="CU7" s="38">
        <v>49.39</v>
      </c>
      <c r="CV7" s="38">
        <v>49.25</v>
      </c>
      <c r="CW7" s="38">
        <v>60.09</v>
      </c>
      <c r="CX7" s="38">
        <v>83.75</v>
      </c>
      <c r="CY7" s="38">
        <v>74.650000000000006</v>
      </c>
      <c r="CZ7" s="38">
        <v>75.31</v>
      </c>
      <c r="DA7" s="38">
        <v>76.510000000000005</v>
      </c>
      <c r="DB7" s="38">
        <v>77.73</v>
      </c>
      <c r="DC7" s="38">
        <v>84.31</v>
      </c>
      <c r="DD7" s="38">
        <v>84.57</v>
      </c>
      <c r="DE7" s="38">
        <v>84.73</v>
      </c>
      <c r="DF7" s="38">
        <v>83.96</v>
      </c>
      <c r="DG7" s="38">
        <v>84.12</v>
      </c>
      <c r="DH7" s="38">
        <v>94.9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0.14000000000000001</v>
      </c>
      <c r="EJ7" s="38">
        <v>7.0000000000000007E-2</v>
      </c>
      <c r="EK7" s="38">
        <v>0.14000000000000001</v>
      </c>
      <c r="EL7" s="38">
        <v>0.03</v>
      </c>
      <c r="EM7" s="38">
        <v>0.15</v>
      </c>
      <c r="EN7" s="38">
        <v>0.1</v>
      </c>
      <c r="EO7" s="38">
        <v>0.27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2018-02-09T03:05:18Z</cp:lastPrinted>
  <dcterms:created xsi:type="dcterms:W3CDTF">2017-12-25T02:13:28Z</dcterms:created>
  <dcterms:modified xsi:type="dcterms:W3CDTF">2018-03-13T05:14:04Z</dcterms:modified>
  <cp:category/>
</cp:coreProperties>
</file>