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D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<sst xmlns="http://schemas.openxmlformats.org/spreadsheetml/2006/main" count="240" uniqueCount="125">
  <si>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</si>
  <si>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</si>
  <si>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</si>
  <si>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</si>
  <si>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</si>
  <si>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</si>
  <si>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</si>
  <si>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</si>
  <si>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</si>
  <si>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</si>
  <si>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</si>
  <si>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</si>
  <si>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</si>
  <si>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</si>
  <si>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</si>
  <si>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</si>
  <si>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</si>
  <si>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</si>
  <si>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</si>
  <si>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</si>
  <si>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</si>
  <si>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</si>
  <si>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</si>
  <si>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</si>
  <si>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</si>
  <si>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</si>
  <si>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</si>
  <si>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</si>
  <si>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</si>
  <si>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</si>
  <si>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</si>
  <si>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</si>
  <si>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</si>
  <si>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</si>
  <si>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</si>
  <si>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</si>
  <si>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</si>
  <si>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</si>
  <si>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</si>
  <si>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</si>
  <si>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</si>
  <si>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</si>
  <si>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</si>
  <si>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</si>
  <si>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</si>
  <si>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</si>
  <si>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</si>
  <si>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</si>
  <si>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</si>
  <si>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</si>
  <si>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</si>
  <si>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</si>
  <si>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</si>
  <si>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</si>
  <si>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</si>
  <si>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</si>
  <si>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</si>
  <si>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</si>
  <si>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</si>
  <si>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</si>
  <si>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</si>
  <si>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</si>
  <si>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</si>
  <si>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</si>
  <si>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</si>
  <si>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</si>
  <si>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</si>
  <si>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</si>
  <si>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</si>
  <si>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</si>
  <si>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</si>
  <si>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</si>
  <si>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</si>
  <si>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</si>
  <si>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</si>
  <si>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</si>
  <si>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</si>
  <si>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</si>
  <si>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</si>
  <si>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</si>
  <si>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</si>
  <si>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</si>
  <si>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</si>
  <si>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</si>
  <si>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</si>
  <si>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</si>
  <si>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</si>
  <si>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</si>
  <si>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</si>
  <si>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</si>
  <si>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</si>
  <si>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</si>
  <si>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</si>
  <si>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</si>
  <si>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</si>
  <si>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</si>
  <si>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</si>
  <si>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</si>
  <si>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</si>
  <si>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</si>
  <si>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</si>
  <si>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</si>
  <si>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</si>
  <si>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</si>
  <si>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</si>
  <si>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</si>
  <si>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</si>
  <si>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</si>
  <si>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</si>
  <si>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竹田市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</si>
  <si>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</si>
  <si>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</si>
  <si>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</si>
  <si>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</si>
  <si>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</si>
  <si>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</si>
  <si>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</si>
  <si>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</si>
  <si>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</si>
  <si>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</si>
  <si>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</si>
  <si>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２つの処理施設を抱えていますが両施設とも、供用開始から１５年以上が経過しており、老朽化による修繕費が膨らんできています。</t>
    <rPh sb="4" eb="6">
      <t>ショリ</t>
    </rPh>
    <rPh sb="6" eb="8">
      <t>シセツ</t>
    </rPh>
    <rPh sb="9" eb="10">
      <t>カカ</t>
    </rPh>
    <rPh sb="16" eb="17">
      <t>リョウ</t>
    </rPh>
    <rPh sb="17" eb="19">
      <t>シセツ</t>
    </rPh>
    <rPh sb="22" eb="24">
      <t>キョウヨウ</t>
    </rPh>
    <rPh sb="24" eb="26">
      <t>カイシ</t>
    </rPh>
    <rPh sb="30" eb="31">
      <t>ネン</t>
    </rPh>
    <rPh sb="31" eb="33">
      <t>イジョウ</t>
    </rPh>
    <rPh sb="34" eb="36">
      <t>ケイカ</t>
    </rPh>
    <rPh sb="41" eb="44">
      <t>ロウキュウカ</t>
    </rPh>
    <rPh sb="47" eb="49">
      <t>シュウゼン</t>
    </rPh>
    <rPh sb="49" eb="50">
      <t>ヒ</t>
    </rPh>
    <rPh sb="51" eb="52">
      <t>フク</t>
    </rPh>
    <phoneticPr fontId="4"/>
  </si>
  <si>
    <t>　施設が老朽化してきていることから、平成２８年度策定の経営戦略を元に、長寿命化計画を策定した上で、施設の改修、長寿命化工事を行い将来的な維持管理費の削減を図ります。　　　　　　　　　　　　　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rPh sb="1" eb="3">
      <t>シセツ</t>
    </rPh>
    <rPh sb="4" eb="7">
      <t>ロウキュウカ</t>
    </rPh>
    <rPh sb="18" eb="20">
      <t>ヘイセイ</t>
    </rPh>
    <rPh sb="22" eb="23">
      <t>ネン</t>
    </rPh>
    <rPh sb="23" eb="24">
      <t>ド</t>
    </rPh>
    <rPh sb="24" eb="26">
      <t>サクテイ</t>
    </rPh>
    <rPh sb="27" eb="29">
      <t>ケイエイ</t>
    </rPh>
    <rPh sb="29" eb="31">
      <t>センリャク</t>
    </rPh>
    <rPh sb="32" eb="33">
      <t>モト</t>
    </rPh>
    <rPh sb="35" eb="36">
      <t>チョウ</t>
    </rPh>
    <rPh sb="36" eb="39">
      <t>ジュミョウカ</t>
    </rPh>
    <rPh sb="39" eb="41">
      <t>ケイカク</t>
    </rPh>
    <rPh sb="42" eb="44">
      <t>サクテイ</t>
    </rPh>
    <rPh sb="46" eb="47">
      <t>ウエ</t>
    </rPh>
    <rPh sb="49" eb="51">
      <t>シセツ</t>
    </rPh>
    <rPh sb="52" eb="54">
      <t>カイシュウ</t>
    </rPh>
    <rPh sb="55" eb="56">
      <t>チョウ</t>
    </rPh>
    <rPh sb="56" eb="59">
      <t>ジュミョウカ</t>
    </rPh>
    <rPh sb="59" eb="61">
      <t>コウジ</t>
    </rPh>
    <rPh sb="62" eb="63">
      <t>オコナ</t>
    </rPh>
    <rPh sb="64" eb="67">
      <t>ショウライテキ</t>
    </rPh>
    <rPh sb="68" eb="70">
      <t>イジ</t>
    </rPh>
    <rPh sb="70" eb="72">
      <t>カンリ</t>
    </rPh>
    <rPh sb="72" eb="73">
      <t>ヒ</t>
    </rPh>
    <rPh sb="74" eb="76">
      <t>サクゲン</t>
    </rPh>
    <rPh sb="77" eb="78">
      <t>ハカ</t>
    </rPh>
    <rPh sb="95" eb="97">
      <t>オスイ</t>
    </rPh>
    <rPh sb="97" eb="99">
      <t>ショリ</t>
    </rPh>
    <rPh sb="103" eb="105">
      <t>ヒヨウ</t>
    </rPh>
    <rPh sb="111" eb="113">
      <t>シヨウ</t>
    </rPh>
    <rPh sb="113" eb="114">
      <t>リョウ</t>
    </rPh>
    <rPh sb="114" eb="116">
      <t>イガイ</t>
    </rPh>
    <rPh sb="117" eb="119">
      <t>イッパン</t>
    </rPh>
    <rPh sb="119" eb="121">
      <t>カイケイ</t>
    </rPh>
    <rPh sb="124" eb="126">
      <t>クリイレ</t>
    </rPh>
    <rPh sb="126" eb="127">
      <t>キン</t>
    </rPh>
    <rPh sb="128" eb="129">
      <t>マカナ</t>
    </rPh>
    <rPh sb="134" eb="136">
      <t>ワリアイ</t>
    </rPh>
    <rPh sb="137" eb="138">
      <t>タカ</t>
    </rPh>
    <rPh sb="139" eb="141">
      <t>ジョウキョウ</t>
    </rPh>
    <rPh sb="147" eb="149">
      <t>シンキ</t>
    </rPh>
    <rPh sb="149" eb="152">
      <t>カニュウシャ</t>
    </rPh>
    <rPh sb="153" eb="154">
      <t>フ</t>
    </rPh>
    <rPh sb="159" eb="161">
      <t>リョウキン</t>
    </rPh>
    <rPh sb="161" eb="163">
      <t>チョウシュウ</t>
    </rPh>
    <rPh sb="164" eb="166">
      <t>コウジョウ</t>
    </rPh>
    <rPh sb="167" eb="168">
      <t>ハカ</t>
    </rPh>
    <rPh sb="172" eb="174">
      <t>ケイヒ</t>
    </rPh>
    <rPh sb="174" eb="176">
      <t>カイシュウ</t>
    </rPh>
    <rPh sb="176" eb="177">
      <t>リツ</t>
    </rPh>
    <rPh sb="178" eb="179">
      <t>スコ</t>
    </rPh>
    <rPh sb="182" eb="184">
      <t>カイゼン</t>
    </rPh>
    <rPh sb="188" eb="190">
      <t>ヒツヨウ</t>
    </rPh>
    <phoneticPr fontId="4"/>
  </si>
  <si>
    <t>非設置</t>
    <rPh sb="0" eb="1">
      <t>ヒ</t>
    </rPh>
    <rPh sb="1" eb="3">
      <t>セッチ</t>
    </rPh>
    <phoneticPr fontId="4"/>
  </si>
  <si>
    <t xml:space="preserve">①収益的収支比率は約100％で推移していますが、収益の多くを一般会計からの繰入金に依存しています。
平成27、28年度は地方債の繰上償還により、経常費用が増えたことにより収支比率が下がっています。　　　　　　　　　　　　　　　　　　　　　　　　　　　　　　　　　　　　　　　　　　　　　　　　　　　　④企業債については、平成24年度以降新規の借入がないため、企業債残高は年々減少傾向です。償還には一般会計からの繰入金を充てているため、企業債残高対事業規模比率は0％で推移しています。
⑤経費回収率については、使用料収入に比べ汚水処理費用の方が多いため100％を下回っていますが、類似団体平均よりは上回っています。使用料収入の増加対策としては新規加入者を増やす対策と徴収率の向上対策を図る必要があります。平成28年度については、汚水処理費用の増加により回収率が下がっています。　　　　　　　　　　　　　　　　　　⑥汚水処理原価は、類似団体平均並みとなっていますが、大きな修繕の有無によっては、その年度の汚水処理原価が大きく変化することとなります。
平成28年度は前年ほどの修繕料が増加したことに加え、経営戦略の策定業務があり、汚水処理原価が高くなりました。
⑦施設利用率は、類似団体平均に比べ低い状態です。これは計画処理能力に比べて２施設ともに年間処理水量が少ないためです。
⑧水洗化率は、ほぼ横ばいで推移しいるものの、類似団体平均よりも低い状況です。新規加入者を増やすことで水洗化率を改善していく必要があります。
近年は区域内人口の自然減により、相対的に水洗化率は微増している状況です。
</t>
    <rPh sb="9" eb="10">
      <t>ヤク</t>
    </rPh>
    <rPh sb="15" eb="17">
      <t>スイイ</t>
    </rPh>
    <rPh sb="189" eb="191">
      <t>ケイコウ</t>
    </rPh>
    <rPh sb="233" eb="235">
      <t>スイイ</t>
    </rPh>
    <rPh sb="547" eb="549">
      <t>ジョウタイ</t>
    </rPh>
    <rPh sb="596" eb="597">
      <t>ヨコ</t>
    </rPh>
    <rPh sb="600" eb="602">
      <t>スイイ</t>
    </rPh>
    <rPh sb="620" eb="62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</si>
</sst>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70-4894-892F-0E55DCC3D60A}"/>
            </c:ext>
          </c:extLst>
        </c:ser>
        <c:dLbls>
          <c:showLegendKey val="0"/>
          <c:showVal val="0"/>
          <c:showCatName val="0"/>
          <c:showSerName val="0"/>
          <c:showPercent val="0"/>
          <c:showBubbleSize val="0"/>
        </c:dLbls>
        <c:gapWidth val="150"/>
        <c:axId val="79894400"/>
        <c:axId val="79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9170-4894-892F-0E55DCC3D60A}"/>
            </c:ext>
          </c:extLst>
        </c:ser>
        <c:dLbls>
          <c:showLegendKey val="0"/>
          <c:showVal val="0"/>
          <c:showCatName val="0"/>
          <c:showSerName val="0"/>
          <c:showPercent val="0"/>
          <c:showBubbleSize val="0"/>
        </c:dLbls>
        <c:marker val="1"/>
        <c:smooth val="0"/>
        <c:axId val="79894400"/>
        <c:axId val="79908864"/>
      </c:lineChart>
      <c:dateAx>
        <c:axId val="79894400"/>
        <c:scaling>
          <c:orientation val="minMax"/>
        </c:scaling>
        <c:delete val="1"/>
        <c:axPos val="b"/>
        <c:numFmt formatCode="ge" sourceLinked="1"/>
        <c:majorTickMark val="none"/>
        <c:minorTickMark val="none"/>
        <c:tickLblPos val="none"/>
        <c:crossAx val="79908864"/>
        <c:crosses val="autoZero"/>
        <c:auto val="1"/>
        <c:lblOffset val="100"/>
        <c:baseTimeUnit val="years"/>
      </c:dateAx>
      <c:valAx>
        <c:axId val="79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30.98</c:v>
                </c:pt>
                <c:pt idx="1">
                  <c:v>36.67</c:v>
                </c:pt>
                <c:pt idx="2">
                  <c:v>35.39</c:v>
                </c:pt>
                <c:pt idx="3">
                  <c:v>35.590000000000003</c:v>
                </c:pt>
                <c:pt idx="4">
                  <c:v>34.31</c:v>
                </c:pt>
              </c:numCache>
            </c:numRef>
          </c:val>
          <c:extLst xmlns:c16r2="http://schemas.microsoft.com/office/drawing/2015/06/chart">
            <c:ext xmlns:c16="http://schemas.microsoft.com/office/drawing/2014/chart" uri="{C3380CC4-5D6E-409C-BE32-E72D297353CC}">
              <c16:uniqueId val="{00000000-0B03-44A1-85DE-CB1DD231FE09}"/>
            </c:ext>
          </c:extLst>
        </c:ser>
        <c:dLbls>
          <c:showLegendKey val="0"/>
          <c:showVal val="0"/>
          <c:showCatName val="0"/>
          <c:showSerName val="0"/>
          <c:showPercent val="0"/>
          <c:showBubbleSize val="0"/>
        </c:dLbls>
        <c:gapWidth val="150"/>
        <c:axId val="85820928"/>
        <c:axId val="858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extLst xmlns:c16r2="http://schemas.microsoft.com/office/drawing/2015/06/chart">
            <c:ext xmlns:c16="http://schemas.microsoft.com/office/drawing/2014/chart" uri="{C3380CC4-5D6E-409C-BE32-E72D297353CC}">
              <c16:uniqueId val="{00000001-0B03-44A1-85DE-CB1DD231FE09}"/>
            </c:ext>
          </c:extLst>
        </c:ser>
        <c:dLbls>
          <c:showLegendKey val="0"/>
          <c:showVal val="0"/>
          <c:showCatName val="0"/>
          <c:showSerName val="0"/>
          <c:showPercent val="0"/>
          <c:showBubbleSize val="0"/>
        </c:dLbls>
        <c:marker val="1"/>
        <c:smooth val="0"/>
        <c:axId val="85820928"/>
        <c:axId val="85822848"/>
      </c:lineChart>
      <c:dateAx>
        <c:axId val="85820928"/>
        <c:scaling>
          <c:orientation val="minMax"/>
        </c:scaling>
        <c:delete val="1"/>
        <c:axPos val="b"/>
        <c:numFmt formatCode="ge" sourceLinked="1"/>
        <c:majorTickMark val="none"/>
        <c:minorTickMark val="none"/>
        <c:tickLblPos val="none"/>
        <c:crossAx val="85822848"/>
        <c:crosses val="autoZero"/>
        <c:auto val="1"/>
        <c:lblOffset val="100"/>
        <c:baseTimeUnit val="years"/>
      </c:dateAx>
      <c:valAx>
        <c:axId val="85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63.59</c:v>
                </c:pt>
                <c:pt idx="1">
                  <c:v>62.89</c:v>
                </c:pt>
                <c:pt idx="2">
                  <c:v>63.83</c:v>
                </c:pt>
                <c:pt idx="3">
                  <c:v>64.099999999999994</c:v>
                </c:pt>
                <c:pt idx="4">
                  <c:v>63.89</c:v>
                </c:pt>
              </c:numCache>
            </c:numRef>
          </c:val>
          <c:extLst xmlns:c16r2="http://schemas.microsoft.com/office/drawing/2015/06/chart">
            <c:ext xmlns:c16="http://schemas.microsoft.com/office/drawing/2014/chart" uri="{C3380CC4-5D6E-409C-BE32-E72D297353CC}">
              <c16:uniqueId val="{00000000-119A-4C7F-8564-9810C6114BB1}"/>
            </c:ext>
          </c:extLst>
        </c:ser>
        <c:dLbls>
          <c:showLegendKey val="0"/>
          <c:showVal val="0"/>
          <c:showCatName val="0"/>
          <c:showSerName val="0"/>
          <c:showPercent val="0"/>
          <c:showBubbleSize val="0"/>
        </c:dLbls>
        <c:gapWidth val="150"/>
        <c:axId val="85870464"/>
        <c:axId val="858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extLst xmlns:c16r2="http://schemas.microsoft.com/office/drawing/2015/06/chart">
            <c:ext xmlns:c16="http://schemas.microsoft.com/office/drawing/2014/chart" uri="{C3380CC4-5D6E-409C-BE32-E72D297353CC}">
              <c16:uniqueId val="{00000001-119A-4C7F-8564-9810C6114BB1}"/>
            </c:ext>
          </c:extLst>
        </c:ser>
        <c:dLbls>
          <c:showLegendKey val="0"/>
          <c:showVal val="0"/>
          <c:showCatName val="0"/>
          <c:showSerName val="0"/>
          <c:showPercent val="0"/>
          <c:showBubbleSize val="0"/>
        </c:dLbls>
        <c:marker val="1"/>
        <c:smooth val="0"/>
        <c:axId val="85870464"/>
        <c:axId val="85876736"/>
      </c:lineChart>
      <c:dateAx>
        <c:axId val="85870464"/>
        <c:scaling>
          <c:orientation val="minMax"/>
        </c:scaling>
        <c:delete val="1"/>
        <c:axPos val="b"/>
        <c:numFmt formatCode="ge" sourceLinked="1"/>
        <c:majorTickMark val="none"/>
        <c:minorTickMark val="none"/>
        <c:tickLblPos val="none"/>
        <c:crossAx val="85876736"/>
        <c:crosses val="autoZero"/>
        <c:auto val="1"/>
        <c:lblOffset val="100"/>
        <c:baseTimeUnit val="years"/>
      </c:dateAx>
      <c:valAx>
        <c:axId val="858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100.03</c:v>
                </c:pt>
                <c:pt idx="1">
                  <c:v>99.91</c:v>
                </c:pt>
                <c:pt idx="2">
                  <c:v>99.85</c:v>
                </c:pt>
                <c:pt idx="3">
                  <c:v>41.92</c:v>
                </c:pt>
                <c:pt idx="4">
                  <c:v>61.3</c:v>
                </c:pt>
              </c:numCache>
            </c:numRef>
          </c:val>
          <c:extLst xmlns:c16r2="http://schemas.microsoft.com/office/drawing/2015/06/chart">
            <c:ext xmlns:c16="http://schemas.microsoft.com/office/drawing/2014/chart" uri="{C3380CC4-5D6E-409C-BE32-E72D297353CC}">
              <c16:uniqueId val="{00000000-772C-465D-B8EB-70BDEB692287}"/>
            </c:ext>
          </c:extLst>
        </c:ser>
        <c:dLbls>
          <c:showLegendKey val="0"/>
          <c:showVal val="0"/>
          <c:showCatName val="0"/>
          <c:showSerName val="0"/>
          <c:showPercent val="0"/>
          <c:showBubbleSize val="0"/>
        </c:dLbls>
        <c:gapWidth val="150"/>
        <c:axId val="79931648"/>
        <c:axId val="799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2C-465D-B8EB-70BDEB692287}"/>
            </c:ext>
          </c:extLst>
        </c:ser>
        <c:dLbls>
          <c:showLegendKey val="0"/>
          <c:showVal val="0"/>
          <c:showCatName val="0"/>
          <c:showSerName val="0"/>
          <c:showPercent val="0"/>
          <c:showBubbleSize val="0"/>
        </c:dLbls>
        <c:marker val="1"/>
        <c:smooth val="0"/>
        <c:axId val="79931648"/>
        <c:axId val="79933824"/>
      </c:lineChart>
      <c:dateAx>
        <c:axId val="79931648"/>
        <c:scaling>
          <c:orientation val="minMax"/>
        </c:scaling>
        <c:delete val="1"/>
        <c:axPos val="b"/>
        <c:numFmt formatCode="ge" sourceLinked="1"/>
        <c:majorTickMark val="none"/>
        <c:minorTickMark val="none"/>
        <c:tickLblPos val="none"/>
        <c:crossAx val="79933824"/>
        <c:crosses val="autoZero"/>
        <c:auto val="1"/>
        <c:lblOffset val="100"/>
        <c:baseTimeUnit val="years"/>
      </c:dateAx>
      <c:valAx>
        <c:axId val="799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08-40FB-B770-97935DC182EA}"/>
            </c:ext>
          </c:extLst>
        </c:ser>
        <c:dLbls>
          <c:showLegendKey val="0"/>
          <c:showVal val="0"/>
          <c:showCatName val="0"/>
          <c:showSerName val="0"/>
          <c:showPercent val="0"/>
          <c:showBubbleSize val="0"/>
        </c:dLbls>
        <c:gapWidth val="150"/>
        <c:axId val="81275520"/>
        <c:axId val="81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08-40FB-B770-97935DC182EA}"/>
            </c:ext>
          </c:extLst>
        </c:ser>
        <c:dLbls>
          <c:showLegendKey val="0"/>
          <c:showVal val="0"/>
          <c:showCatName val="0"/>
          <c:showSerName val="0"/>
          <c:showPercent val="0"/>
          <c:showBubbleSize val="0"/>
        </c:dLbls>
        <c:marker val="1"/>
        <c:smooth val="0"/>
        <c:axId val="81275520"/>
        <c:axId val="81289984"/>
      </c:lineChart>
      <c:dateAx>
        <c:axId val="81275520"/>
        <c:scaling>
          <c:orientation val="minMax"/>
        </c:scaling>
        <c:delete val="1"/>
        <c:axPos val="b"/>
        <c:numFmt formatCode="ge" sourceLinked="1"/>
        <c:majorTickMark val="none"/>
        <c:minorTickMark val="none"/>
        <c:tickLblPos val="none"/>
        <c:crossAx val="81289984"/>
        <c:crosses val="autoZero"/>
        <c:auto val="1"/>
        <c:lblOffset val="100"/>
        <c:baseTimeUnit val="years"/>
      </c:dateAx>
      <c:valAx>
        <c:axId val="8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AE-4684-A451-506DC8812715}"/>
            </c:ext>
          </c:extLst>
        </c:ser>
        <c:dLbls>
          <c:showLegendKey val="0"/>
          <c:showVal val="0"/>
          <c:showCatName val="0"/>
          <c:showSerName val="0"/>
          <c:showPercent val="0"/>
          <c:showBubbleSize val="0"/>
        </c:dLbls>
        <c:gapWidth val="150"/>
        <c:axId val="81329152"/>
        <c:axId val="85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AE-4684-A451-506DC8812715}"/>
            </c:ext>
          </c:extLst>
        </c:ser>
        <c:dLbls>
          <c:showLegendKey val="0"/>
          <c:showVal val="0"/>
          <c:showCatName val="0"/>
          <c:showSerName val="0"/>
          <c:showPercent val="0"/>
          <c:showBubbleSize val="0"/>
        </c:dLbls>
        <c:marker val="1"/>
        <c:smooth val="0"/>
        <c:axId val="81329152"/>
        <c:axId val="85271680"/>
      </c:lineChart>
      <c:dateAx>
        <c:axId val="81329152"/>
        <c:scaling>
          <c:orientation val="minMax"/>
        </c:scaling>
        <c:delete val="1"/>
        <c:axPos val="b"/>
        <c:numFmt formatCode="ge" sourceLinked="1"/>
        <c:majorTickMark val="none"/>
        <c:minorTickMark val="none"/>
        <c:tickLblPos val="none"/>
        <c:crossAx val="85271680"/>
        <c:crosses val="autoZero"/>
        <c:auto val="1"/>
        <c:lblOffset val="100"/>
        <c:baseTimeUnit val="years"/>
      </c:dateAx>
      <c:valAx>
        <c:axId val="85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46-42D4-9F77-A1FA1AD378EF}"/>
            </c:ext>
          </c:extLst>
        </c:ser>
        <c:dLbls>
          <c:showLegendKey val="0"/>
          <c:showVal val="0"/>
          <c:showCatName val="0"/>
          <c:showSerName val="0"/>
          <c:showPercent val="0"/>
          <c:showBubbleSize val="0"/>
        </c:dLbls>
        <c:gapWidth val="150"/>
        <c:axId val="85301120"/>
        <c:axId val="85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6-42D4-9F77-A1FA1AD378EF}"/>
            </c:ext>
          </c:extLst>
        </c:ser>
        <c:dLbls>
          <c:showLegendKey val="0"/>
          <c:showVal val="0"/>
          <c:showCatName val="0"/>
          <c:showSerName val="0"/>
          <c:showPercent val="0"/>
          <c:showBubbleSize val="0"/>
        </c:dLbls>
        <c:marker val="1"/>
        <c:smooth val="0"/>
        <c:axId val="85301120"/>
        <c:axId val="85311488"/>
      </c:lineChart>
      <c:dateAx>
        <c:axId val="85301120"/>
        <c:scaling>
          <c:orientation val="minMax"/>
        </c:scaling>
        <c:delete val="1"/>
        <c:axPos val="b"/>
        <c:numFmt formatCode="ge" sourceLinked="1"/>
        <c:majorTickMark val="none"/>
        <c:minorTickMark val="none"/>
        <c:tickLblPos val="none"/>
        <c:crossAx val="85311488"/>
        <c:crosses val="autoZero"/>
        <c:auto val="1"/>
        <c:lblOffset val="100"/>
        <c:baseTimeUnit val="years"/>
      </c:dateAx>
      <c:valAx>
        <c:axId val="853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4-4244-BC97-EA6675BB9B88}"/>
            </c:ext>
          </c:extLst>
        </c:ser>
        <c:dLbls>
          <c:showLegendKey val="0"/>
          <c:showVal val="0"/>
          <c:showCatName val="0"/>
          <c:showSerName val="0"/>
          <c:showPercent val="0"/>
          <c:showBubbleSize val="0"/>
        </c:dLbls>
        <c:gapWidth val="150"/>
        <c:axId val="85354752"/>
        <c:axId val="853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4-4244-BC97-EA6675BB9B88}"/>
            </c:ext>
          </c:extLst>
        </c:ser>
        <c:dLbls>
          <c:showLegendKey val="0"/>
          <c:showVal val="0"/>
          <c:showCatName val="0"/>
          <c:showSerName val="0"/>
          <c:showPercent val="0"/>
          <c:showBubbleSize val="0"/>
        </c:dLbls>
        <c:marker val="1"/>
        <c:smooth val="0"/>
        <c:axId val="85354752"/>
        <c:axId val="85356928"/>
      </c:lineChart>
      <c:dateAx>
        <c:axId val="85354752"/>
        <c:scaling>
          <c:orientation val="minMax"/>
        </c:scaling>
        <c:delete val="1"/>
        <c:axPos val="b"/>
        <c:numFmt formatCode="ge" sourceLinked="1"/>
        <c:majorTickMark val="none"/>
        <c:minorTickMark val="none"/>
        <c:tickLblPos val="none"/>
        <c:crossAx val="85356928"/>
        <c:crosses val="autoZero"/>
        <c:auto val="1"/>
        <c:lblOffset val="100"/>
        <c:baseTimeUnit val="years"/>
      </c:dateAx>
      <c:valAx>
        <c:axId val="85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56-4F5A-A30B-D5241E819BE4}"/>
            </c:ext>
          </c:extLst>
        </c:ser>
        <c:dLbls>
          <c:showLegendKey val="0"/>
          <c:showVal val="0"/>
          <c:showCatName val="0"/>
          <c:showSerName val="0"/>
          <c:showPercent val="0"/>
          <c:showBubbleSize val="0"/>
        </c:dLbls>
        <c:gapWidth val="150"/>
        <c:axId val="85656320"/>
        <c:axId val="856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extLst xmlns:c16r2="http://schemas.microsoft.com/office/drawing/2015/06/chart">
            <c:ext xmlns:c16="http://schemas.microsoft.com/office/drawing/2014/chart" uri="{C3380CC4-5D6E-409C-BE32-E72D297353CC}">
              <c16:uniqueId val="{00000001-2D56-4F5A-A30B-D5241E819BE4}"/>
            </c:ext>
          </c:extLst>
        </c:ser>
        <c:dLbls>
          <c:showLegendKey val="0"/>
          <c:showVal val="0"/>
          <c:showCatName val="0"/>
          <c:showSerName val="0"/>
          <c:showPercent val="0"/>
          <c:showBubbleSize val="0"/>
        </c:dLbls>
        <c:marker val="1"/>
        <c:smooth val="0"/>
        <c:axId val="85656320"/>
        <c:axId val="85658240"/>
      </c:lineChart>
      <c:dateAx>
        <c:axId val="85656320"/>
        <c:scaling>
          <c:orientation val="minMax"/>
        </c:scaling>
        <c:delete val="1"/>
        <c:axPos val="b"/>
        <c:numFmt formatCode="ge" sourceLinked="1"/>
        <c:majorTickMark val="none"/>
        <c:minorTickMark val="none"/>
        <c:tickLblPos val="none"/>
        <c:crossAx val="85658240"/>
        <c:crosses val="autoZero"/>
        <c:auto val="1"/>
        <c:lblOffset val="100"/>
        <c:baseTimeUnit val="years"/>
      </c:dateAx>
      <c:valAx>
        <c:axId val="85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67.55</c:v>
                </c:pt>
                <c:pt idx="1">
                  <c:v>68.5</c:v>
                </c:pt>
                <c:pt idx="2">
                  <c:v>51.67</c:v>
                </c:pt>
                <c:pt idx="3">
                  <c:v>63.7</c:v>
                </c:pt>
                <c:pt idx="4">
                  <c:v>56.25</c:v>
                </c:pt>
              </c:numCache>
            </c:numRef>
          </c:val>
          <c:extLst xmlns:c16r2="http://schemas.microsoft.com/office/drawing/2015/06/chart">
            <c:ext xmlns:c16="http://schemas.microsoft.com/office/drawing/2014/chart" uri="{C3380CC4-5D6E-409C-BE32-E72D297353CC}">
              <c16:uniqueId val="{00000000-ADFC-412B-BAD3-86FCDC6141EC}"/>
            </c:ext>
          </c:extLst>
        </c:ser>
        <c:dLbls>
          <c:showLegendKey val="0"/>
          <c:showVal val="0"/>
          <c:showCatName val="0"/>
          <c:showSerName val="0"/>
          <c:showPercent val="0"/>
          <c:showBubbleSize val="0"/>
        </c:dLbls>
        <c:gapWidth val="150"/>
        <c:axId val="85685376"/>
        <c:axId val="85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extLst xmlns:c16r2="http://schemas.microsoft.com/office/drawing/2015/06/chart">
            <c:ext xmlns:c16="http://schemas.microsoft.com/office/drawing/2014/chart" uri="{C3380CC4-5D6E-409C-BE32-E72D297353CC}">
              <c16:uniqueId val="{00000001-ADFC-412B-BAD3-86FCDC6141EC}"/>
            </c:ext>
          </c:extLst>
        </c:ser>
        <c:dLbls>
          <c:showLegendKey val="0"/>
          <c:showVal val="0"/>
          <c:showCatName val="0"/>
          <c:showSerName val="0"/>
          <c:showPercent val="0"/>
          <c:showBubbleSize val="0"/>
        </c:dLbls>
        <c:marker val="1"/>
        <c:smooth val="0"/>
        <c:axId val="85685376"/>
        <c:axId val="85687296"/>
      </c:lineChart>
      <c:dateAx>
        <c:axId val="85685376"/>
        <c:scaling>
          <c:orientation val="minMax"/>
        </c:scaling>
        <c:delete val="1"/>
        <c:axPos val="b"/>
        <c:numFmt formatCode="ge" sourceLinked="1"/>
        <c:majorTickMark val="none"/>
        <c:minorTickMark val="none"/>
        <c:tickLblPos val="none"/>
        <c:crossAx val="85687296"/>
        <c:crosses val="autoZero"/>
        <c:auto val="1"/>
        <c:lblOffset val="100"/>
        <c:baseTimeUnit val="years"/>
      </c:dateAx>
      <c:valAx>
        <c:axId val="85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308.07</c:v>
                </c:pt>
                <c:pt idx="1">
                  <c:v>295.07</c:v>
                </c:pt>
                <c:pt idx="2">
                  <c:v>396.6</c:v>
                </c:pt>
                <c:pt idx="3">
                  <c:v>325.63</c:v>
                </c:pt>
                <c:pt idx="4">
                  <c:v>372.58</c:v>
                </c:pt>
              </c:numCache>
            </c:numRef>
          </c:val>
          <c:extLst xmlns:c16r2="http://schemas.microsoft.com/office/drawing/2015/06/chart">
            <c:ext xmlns:c16="http://schemas.microsoft.com/office/drawing/2014/chart" uri="{C3380CC4-5D6E-409C-BE32-E72D297353CC}">
              <c16:uniqueId val="{00000000-8FE3-41A2-B50A-1DB2612F8CE5}"/>
            </c:ext>
          </c:extLst>
        </c:ser>
        <c:dLbls>
          <c:showLegendKey val="0"/>
          <c:showVal val="0"/>
          <c:showCatName val="0"/>
          <c:showSerName val="0"/>
          <c:showPercent val="0"/>
          <c:showBubbleSize val="0"/>
        </c:dLbls>
        <c:gapWidth val="150"/>
        <c:axId val="85718144"/>
        <c:axId val="857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extLst xmlns:c16r2="http://schemas.microsoft.com/office/drawing/2015/06/chart">
            <c:ext xmlns:c16="http://schemas.microsoft.com/office/drawing/2014/chart" uri="{C3380CC4-5D6E-409C-BE32-E72D297353CC}">
              <c16:uniqueId val="{00000001-8FE3-41A2-B50A-1DB2612F8CE5}"/>
            </c:ext>
          </c:extLst>
        </c:ser>
        <c:dLbls>
          <c:showLegendKey val="0"/>
          <c:showVal val="0"/>
          <c:showCatName val="0"/>
          <c:showSerName val="0"/>
          <c:showPercent val="0"/>
          <c:showBubbleSize val="0"/>
        </c:dLbls>
        <c:marker val="1"/>
        <c:smooth val="0"/>
        <c:axId val="85718144"/>
        <c:axId val="85720064"/>
      </c:lineChart>
      <c:dateAx>
        <c:axId val="85718144"/>
        <c:scaling>
          <c:orientation val="minMax"/>
        </c:scaling>
        <c:delete val="1"/>
        <c:axPos val="b"/>
        <c:numFmt formatCode="ge" sourceLinked="1"/>
        <c:majorTickMark val="none"/>
        <c:minorTickMark val="none"/>
        <c:tickLblPos val="none"/>
        <c:crossAx val="85720064"/>
        <c:crosses val="autoZero"/>
        <c:auto val="1"/>
        <c:lblOffset val="100"/>
        <c:baseTimeUnit val="years"/>
      </c:dateAx>
      <c:valAx>
        <c:axId val="857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竹田市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22812</v>
      </c>
      <c r="AM8" s="73"/>
      <c r="AN8" s="73"/>
      <c r="AO8" s="73"/>
      <c r="AP8" s="73"/>
      <c r="AQ8" s="73"/>
      <c r="AR8" s="73"/>
      <c r="AS8" s="73"/>
      <c r="AT8" s="72">
        <f>データ!T6</f>
        <v>477.53</v>
      </c>
      <c r="AU8" s="72"/>
      <c r="AV8" s="72"/>
      <c r="AW8" s="72"/>
      <c r="AX8" s="72"/>
      <c r="AY8" s="72"/>
      <c r="AZ8" s="72"/>
      <c r="BA8" s="72"/>
      <c r="BB8" s="72">
        <f>データ!U6</f>
        <v>47.77</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8.2100000000000009</v>
      </c>
      <c r="Q10" s="72"/>
      <c r="R10" s="72"/>
      <c r="S10" s="72"/>
      <c r="T10" s="72"/>
      <c r="U10" s="72"/>
      <c r="V10" s="72"/>
      <c r="W10" s="72">
        <f>データ!Q6</f>
        <v>98.35</v>
      </c>
      <c r="X10" s="72"/>
      <c r="Y10" s="72"/>
      <c r="Z10" s="72"/>
      <c r="AA10" s="72"/>
      <c r="AB10" s="72"/>
      <c r="AC10" s="72"/>
      <c r="AD10" s="73">
        <f>データ!R6</f>
        <v>3888</v>
      </c>
      <c r="AE10" s="73"/>
      <c r="AF10" s="73"/>
      <c r="AG10" s="73"/>
      <c r="AH10" s="73"/>
      <c r="AI10" s="73"/>
      <c r="AJ10" s="73"/>
      <c r="AK10" s="2"/>
      <c r="AL10" s="73">
        <f>データ!V6</f>
        <v>1861</v>
      </c>
      <c r="AM10" s="73"/>
      <c r="AN10" s="73"/>
      <c r="AO10" s="73"/>
      <c r="AP10" s="73"/>
      <c r="AQ10" s="73"/>
      <c r="AR10" s="73"/>
      <c r="AS10" s="73"/>
      <c r="AT10" s="72">
        <f>データ!W6</f>
        <v>0.75</v>
      </c>
      <c r="AU10" s="72"/>
      <c r="AV10" s="72"/>
      <c r="AW10" s="72"/>
      <c r="AX10" s="72"/>
      <c r="AY10" s="72"/>
      <c r="AZ10" s="72"/>
      <c r="BA10" s="72"/>
      <c r="BB10" s="72">
        <f>データ!X6</f>
        <v>2481.33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442089</v>
      </c>
      <c r="D6" s="33">
        <f t="shared" si="3"/>
        <v>47</v>
      </c>
      <c r="E6" s="33">
        <f t="shared" si="3"/>
        <v>17</v>
      </c>
      <c r="F6" s="33">
        <f t="shared" si="3"/>
        <v>5</v>
      </c>
      <c r="G6" s="33">
        <f t="shared" si="3"/>
        <v>0</v>
      </c>
      <c r="H6" s="33" t="str">
        <f t="shared" si="3"/>
        <v>大分県　竹田市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8.2100000000000009</v>
      </c>
      <c r="Q6" s="34">
        <f t="shared" si="3"/>
        <v>98.35</v>
      </c>
      <c r="R6" s="34">
        <f t="shared" si="3"/>
        <v>3888</v>
      </c>
      <c r="S6" s="34">
        <f t="shared" si="3"/>
        <v>22812</v>
      </c>
      <c r="T6" s="34">
        <f t="shared" si="3"/>
        <v>477.53</v>
      </c>
      <c r="U6" s="34">
        <f t="shared" si="3"/>
        <v>47.77</v>
      </c>
      <c r="V6" s="34">
        <f t="shared" si="3"/>
        <v>1861</v>
      </c>
      <c r="W6" s="34">
        <f t="shared" si="3"/>
        <v>0.75</v>
      </c>
      <c r="X6" s="34">
        <f t="shared" si="3"/>
        <v>2481.33</v>
      </c>
      <c r="Y6" s="35">
        <f>IF(Y7="",NA(),Y7)</f>
        <v>100.03</v>
      </c>
      <c r="Z6" s="35">
        <f t="shared" ref="Z6:AH6" si="4">IF(Z7="",NA(),Z7)</f>
        <v>99.91</v>
      </c>
      <c r="AA6" s="35">
        <f t="shared" si="4"/>
        <v>99.85</v>
      </c>
      <c r="AB6" s="35">
        <f t="shared" si="4"/>
        <v>41.92</v>
      </c>
      <c r="AC6" s="35">
        <f t="shared" si="4"/>
        <v>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67.55</v>
      </c>
      <c r="BR6" s="35">
        <f t="shared" ref="BR6:BZ6" si="8">IF(BR7="",NA(),BR7)</f>
        <v>68.5</v>
      </c>
      <c r="BS6" s="35">
        <f t="shared" si="8"/>
        <v>51.67</v>
      </c>
      <c r="BT6" s="35">
        <f t="shared" si="8"/>
        <v>63.7</v>
      </c>
      <c r="BU6" s="35">
        <f t="shared" si="8"/>
        <v>56.25</v>
      </c>
      <c r="BV6" s="35">
        <f t="shared" si="8"/>
        <v>42.48</v>
      </c>
      <c r="BW6" s="35">
        <f t="shared" si="8"/>
        <v>41.04</v>
      </c>
      <c r="BX6" s="35">
        <f t="shared" si="8"/>
        <v>41.08</v>
      </c>
      <c r="BY6" s="35">
        <f t="shared" si="8"/>
        <v>52.19</v>
      </c>
      <c r="BZ6" s="35">
        <f t="shared" si="8"/>
        <v>55.32</v>
      </c>
      <c r="CA6" s="34" t="str">
        <f>IF(CA7="","",IF(CA7="-","【-】","【"&amp;SUBSTITUTE(TEXT(CA7,"#,##0.00"),"-","△")&amp;"】"))</f>
        <v>【55.73】</v>
      </c>
      <c r="CB6" s="35">
        <f>IF(CB7="",NA(),CB7)</f>
        <v>308.07</v>
      </c>
      <c r="CC6" s="35">
        <f t="shared" ref="CC6:CK6" si="9">IF(CC7="",NA(),CC7)</f>
        <v>295.07</v>
      </c>
      <c r="CD6" s="35">
        <f t="shared" si="9"/>
        <v>396.6</v>
      </c>
      <c r="CE6" s="35">
        <f t="shared" si="9"/>
        <v>325.63</v>
      </c>
      <c r="CF6" s="35">
        <f t="shared" si="9"/>
        <v>372.58</v>
      </c>
      <c r="CG6" s="35">
        <f t="shared" si="9"/>
        <v>343.8</v>
      </c>
      <c r="CH6" s="35">
        <f t="shared" si="9"/>
        <v>357.08</v>
      </c>
      <c r="CI6" s="35">
        <f t="shared" si="9"/>
        <v>378.08</v>
      </c>
      <c r="CJ6" s="35">
        <f t="shared" si="9"/>
        <v>296.14</v>
      </c>
      <c r="CK6" s="35">
        <f t="shared" si="9"/>
        <v>283.17</v>
      </c>
      <c r="CL6" s="34" t="str">
        <f>IF(CL7="","",IF(CL7="-","【-】","【"&amp;SUBSTITUTE(TEXT(CL7,"#,##0.00"),"-","△")&amp;"】"))</f>
        <v>【276.78】</v>
      </c>
      <c r="CM6" s="35">
        <f>IF(CM7="",NA(),CM7)</f>
        <v>30.98</v>
      </c>
      <c r="CN6" s="35">
        <f t="shared" ref="CN6:CV6" si="10">IF(CN7="",NA(),CN7)</f>
        <v>36.67</v>
      </c>
      <c r="CO6" s="35">
        <f t="shared" si="10"/>
        <v>35.39</v>
      </c>
      <c r="CP6" s="35">
        <f t="shared" si="10"/>
        <v>35.590000000000003</v>
      </c>
      <c r="CQ6" s="35">
        <f t="shared" si="10"/>
        <v>34.31</v>
      </c>
      <c r="CR6" s="35">
        <f t="shared" si="10"/>
        <v>46.06</v>
      </c>
      <c r="CS6" s="35">
        <f t="shared" si="10"/>
        <v>45.95</v>
      </c>
      <c r="CT6" s="35">
        <f t="shared" si="10"/>
        <v>44.69</v>
      </c>
      <c r="CU6" s="35">
        <f t="shared" si="10"/>
        <v>52.31</v>
      </c>
      <c r="CV6" s="35">
        <f t="shared" si="10"/>
        <v>60.65</v>
      </c>
      <c r="CW6" s="34" t="str">
        <f>IF(CW7="","",IF(CW7="-","【-】","【"&amp;SUBSTITUTE(TEXT(CW7,"#,##0.00"),"-","△")&amp;"】"))</f>
        <v>【59.15】</v>
      </c>
      <c r="CX6" s="35">
        <f>IF(CX7="",NA(),CX7)</f>
        <v>63.59</v>
      </c>
      <c r="CY6" s="35">
        <f t="shared" ref="CY6:DG6" si="11">IF(CY7="",NA(),CY7)</f>
        <v>62.89</v>
      </c>
      <c r="CZ6" s="35">
        <f t="shared" si="11"/>
        <v>63.83</v>
      </c>
      <c r="DA6" s="35">
        <f t="shared" si="11"/>
        <v>64.099999999999994</v>
      </c>
      <c r="DB6" s="35">
        <f t="shared" si="11"/>
        <v>63.89</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442089</v>
      </c>
      <c r="D7" s="37">
        <v>47</v>
      </c>
      <c r="E7" s="37">
        <v>17</v>
      </c>
      <c r="F7" s="37">
        <v>5</v>
      </c>
      <c r="G7" s="37">
        <v>0</v>
      </c>
      <c r="H7" s="37" t="s">
        <v>109</v>
      </c>
      <c r="I7" s="37" t="s">
        <v>110</v>
      </c>
      <c r="J7" s="37" t="s">
        <v>111</v>
      </c>
      <c r="K7" s="37" t="s">
        <v>112</v>
      </c>
      <c r="L7" s="37" t="s">
        <v>113</v>
      </c>
      <c r="M7" s="37"/>
      <c r="N7" s="38" t="s">
        <v>114</v>
      </c>
      <c r="O7" s="38" t="s">
        <v>115</v>
      </c>
      <c r="P7" s="38">
        <v>8.2100000000000009</v>
      </c>
      <c r="Q7" s="38">
        <v>98.35</v>
      </c>
      <c r="R7" s="38">
        <v>3888</v>
      </c>
      <c r="S7" s="38">
        <v>22812</v>
      </c>
      <c r="T7" s="38">
        <v>477.53</v>
      </c>
      <c r="U7" s="38">
        <v>47.77</v>
      </c>
      <c r="V7" s="38">
        <v>1861</v>
      </c>
      <c r="W7" s="38">
        <v>0.75</v>
      </c>
      <c r="X7" s="38">
        <v>2481.33</v>
      </c>
      <c r="Y7" s="38">
        <v>100.03</v>
      </c>
      <c r="Z7" s="38">
        <v>99.91</v>
      </c>
      <c r="AA7" s="38">
        <v>99.85</v>
      </c>
      <c r="AB7" s="38">
        <v>41.92</v>
      </c>
      <c r="AC7" s="38">
        <v>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67.55</v>
      </c>
      <c r="BR7" s="38">
        <v>68.5</v>
      </c>
      <c r="BS7" s="38">
        <v>51.67</v>
      </c>
      <c r="BT7" s="38">
        <v>63.7</v>
      </c>
      <c r="BU7" s="38">
        <v>56.25</v>
      </c>
      <c r="BV7" s="38">
        <v>42.48</v>
      </c>
      <c r="BW7" s="38">
        <v>41.04</v>
      </c>
      <c r="BX7" s="38">
        <v>41.08</v>
      </c>
      <c r="BY7" s="38">
        <v>52.19</v>
      </c>
      <c r="BZ7" s="38">
        <v>55.32</v>
      </c>
      <c r="CA7" s="38">
        <v>55.73</v>
      </c>
      <c r="CB7" s="38">
        <v>308.07</v>
      </c>
      <c r="CC7" s="38">
        <v>295.07</v>
      </c>
      <c r="CD7" s="38">
        <v>396.6</v>
      </c>
      <c r="CE7" s="38">
        <v>325.63</v>
      </c>
      <c r="CF7" s="38">
        <v>372.58</v>
      </c>
      <c r="CG7" s="38">
        <v>343.8</v>
      </c>
      <c r="CH7" s="38">
        <v>357.08</v>
      </c>
      <c r="CI7" s="38">
        <v>378.08</v>
      </c>
      <c r="CJ7" s="38">
        <v>296.14</v>
      </c>
      <c r="CK7" s="38">
        <v>283.17</v>
      </c>
      <c r="CL7" s="38">
        <v>276.77999999999997</v>
      </c>
      <c r="CM7" s="38">
        <v>30.98</v>
      </c>
      <c r="CN7" s="38">
        <v>36.67</v>
      </c>
      <c r="CO7" s="38">
        <v>35.39</v>
      </c>
      <c r="CP7" s="38">
        <v>35.590000000000003</v>
      </c>
      <c r="CQ7" s="38">
        <v>34.31</v>
      </c>
      <c r="CR7" s="38">
        <v>46.06</v>
      </c>
      <c r="CS7" s="38">
        <v>45.95</v>
      </c>
      <c r="CT7" s="38">
        <v>44.69</v>
      </c>
      <c r="CU7" s="38">
        <v>52.31</v>
      </c>
      <c r="CV7" s="38">
        <v>60.65</v>
      </c>
      <c r="CW7" s="38">
        <v>59.15</v>
      </c>
      <c r="CX7" s="38">
        <v>63.59</v>
      </c>
      <c r="CY7" s="38">
        <v>62.89</v>
      </c>
      <c r="CZ7" s="38">
        <v>63.83</v>
      </c>
      <c r="DA7" s="38">
        <v>64.099999999999994</v>
      </c>
      <c r="DB7" s="38">
        <v>63.89</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2018-02-02T05:32:24Z</cp:lastPrinted>
  <dcterms:created xsi:type="dcterms:W3CDTF">2017-12-25T02:34:00Z</dcterms:created>
  <dcterms:modified xsi:type="dcterms:W3CDTF">2018-03-13T05:08:38Z</dcterms:modified>
  <cp:category/>
</cp:coreProperties>
</file>