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<sst xmlns="http://schemas.openxmlformats.org/spreadsheetml/2006/main" count="237" uniqueCount="124">
  <si>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</si>
  <si>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</si>
  <si>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</si>
  <si>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</si>
  <si>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</si>
  <si>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</si>
  <si>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</si>
  <si>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</si>
  <si>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</si>
  <si>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</si>
  <si>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</si>
  <si>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</si>
  <si>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</si>
  <si>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</si>
  <si>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</si>
  <si>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</si>
  <si>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</si>
  <si>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</si>
  <si>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</si>
  <si>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</si>
  <si>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</si>
  <si>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</si>
  <si>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</si>
  <si>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</si>
  <si>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</si>
  <si>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</si>
  <si>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</si>
  <si>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</si>
  <si>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</si>
  <si>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</si>
  <si>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</si>
  <si>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</si>
  <si>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</si>
  <si>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</si>
  <si>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</si>
  <si>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</si>
  <si>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</si>
  <si>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</si>
  <si>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</si>
  <si>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</si>
  <si>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</si>
  <si>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</si>
  <si>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</si>
  <si>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</si>
  <si>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</si>
  <si>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</si>
  <si>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</si>
  <si>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</si>
  <si>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</si>
  <si>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</si>
  <si>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</si>
  <si>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</si>
  <si>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</si>
  <si>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</si>
  <si>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</si>
  <si>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</si>
  <si>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</si>
  <si>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</si>
  <si>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</si>
  <si>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</si>
  <si>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</si>
  <si>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</si>
  <si>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</si>
  <si>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</si>
  <si>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</si>
  <si>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</si>
  <si>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</si>
  <si>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</si>
  <si>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</si>
  <si>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</si>
  <si>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</si>
  <si>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</si>
  <si>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</si>
  <si>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</si>
  <si>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</si>
  <si>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</si>
  <si>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</si>
  <si>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</si>
  <si>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</si>
  <si>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</si>
  <si>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</si>
  <si>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</si>
  <si>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</si>
  <si>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</si>
  <si>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</si>
  <si>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</si>
  <si>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</si>
  <si>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</si>
  <si>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</si>
  <si>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</si>
  <si>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</si>
  <si>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</si>
  <si>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</si>
  <si>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</si>
  <si>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</si>
  <si>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</si>
  <si>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</si>
  <si>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</si>
  <si>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</si>
  <si>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</si>
  <si>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</si>
  <si>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</si>
  <si>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</si>
  <si>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</si>
  <si>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</si>
  <si>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</si>
  <si>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</si>
  <si>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</si>
  <si>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津久見市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</si>
  <si>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</si>
  <si>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</si>
  <si>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</si>
  <si>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</si>
  <si>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</si>
  <si>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</si>
  <si>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</si>
  <si>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</si>
  <si>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</si>
  <si>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</si>
  <si>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</si>
  <si>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</si>
  <si>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路更新率…管路の更新ペースや状況を把握する指標。管路の更新率は老朽化した送水管の布設替を実施していることから平成27年度に比べると高い値となっているが、1.09％という低い数値となっている。管路以外の施設の更新や耐震化等もあることから、資金調達方法を含む更新計画をたて、更新事業を進める必要がある。</t>
    <rPh sb="1" eb="3">
      <t>カンロ</t>
    </rPh>
    <rPh sb="3" eb="5">
      <t>コウシン</t>
    </rPh>
    <rPh sb="5" eb="6">
      <t>リツ</t>
    </rPh>
    <rPh sb="7" eb="9">
      <t>カンロ</t>
    </rPh>
    <rPh sb="10" eb="12">
      <t>コウシン</t>
    </rPh>
    <rPh sb="16" eb="18">
      <t>ジョウキョウ</t>
    </rPh>
    <rPh sb="19" eb="21">
      <t>ハアク</t>
    </rPh>
    <rPh sb="23" eb="25">
      <t>シヒョウ</t>
    </rPh>
    <rPh sb="26" eb="28">
      <t>カンロ</t>
    </rPh>
    <rPh sb="29" eb="31">
      <t>コウシン</t>
    </rPh>
    <rPh sb="31" eb="32">
      <t>リツ</t>
    </rPh>
    <rPh sb="33" eb="36">
      <t>ロウキュウカ</t>
    </rPh>
    <rPh sb="38" eb="40">
      <t>ソウスイ</t>
    </rPh>
    <rPh sb="40" eb="41">
      <t>カン</t>
    </rPh>
    <rPh sb="42" eb="45">
      <t>フセツガエ</t>
    </rPh>
    <rPh sb="46" eb="48">
      <t>ジッシ</t>
    </rPh>
    <rPh sb="63" eb="64">
      <t>クラ</t>
    </rPh>
    <rPh sb="67" eb="68">
      <t>タカ</t>
    </rPh>
    <rPh sb="69" eb="70">
      <t>アタイ</t>
    </rPh>
    <rPh sb="86" eb="87">
      <t>ヒク</t>
    </rPh>
    <rPh sb="88" eb="90">
      <t>スウチ</t>
    </rPh>
    <rPh sb="97" eb="99">
      <t>カンロ</t>
    </rPh>
    <rPh sb="99" eb="101">
      <t>イガイ</t>
    </rPh>
    <rPh sb="102" eb="104">
      <t>シセツ</t>
    </rPh>
    <rPh sb="105" eb="107">
      <t>コウシン</t>
    </rPh>
    <rPh sb="108" eb="111">
      <t>タイシンカ</t>
    </rPh>
    <rPh sb="111" eb="112">
      <t>トウ</t>
    </rPh>
    <rPh sb="120" eb="122">
      <t>シキン</t>
    </rPh>
    <rPh sb="122" eb="124">
      <t>チョウタツ</t>
    </rPh>
    <rPh sb="124" eb="126">
      <t>ホウホウ</t>
    </rPh>
    <rPh sb="127" eb="128">
      <t>フク</t>
    </rPh>
    <rPh sb="129" eb="131">
      <t>コウシン</t>
    </rPh>
    <rPh sb="131" eb="133">
      <t>ケイカク</t>
    </rPh>
    <rPh sb="137" eb="139">
      <t>コウシン</t>
    </rPh>
    <rPh sb="139" eb="141">
      <t>ジギョウ</t>
    </rPh>
    <rPh sb="142" eb="143">
      <t>スス</t>
    </rPh>
    <rPh sb="145" eb="147">
      <t>ヒツヨウ</t>
    </rPh>
    <phoneticPr fontId="4"/>
  </si>
  <si>
    <t>全体的には有収率以外は平成27年度と大きな変動は無いように見える。一方、給水人口の減少に伴う料金収入の減は毎年進んでいるのが現状である。料金の値上げについては、既にかなり高い料金水準にあり、高齢者率も高いことから非常に難しい。それに加えて管路や施設の更新事業は確実に行わなければならないため、一般会計からの繰入金に頼らざるを得ない状況にある。そこで、経営の健全性・効率性を見直すために、資産状況を把握し、施設の統廃合やダウンサイジングを含めた更新計画を作成することが重要となる。また、上水道との統合を含めた法的化への移行も必要となる。</t>
    <rPh sb="0" eb="2">
      <t>ゼンタイ</t>
    </rPh>
    <rPh sb="2" eb="3">
      <t>テキ</t>
    </rPh>
    <rPh sb="5" eb="7">
      <t>ユウシュウ</t>
    </rPh>
    <rPh sb="7" eb="8">
      <t>リツ</t>
    </rPh>
    <rPh sb="8" eb="10">
      <t>イガイ</t>
    </rPh>
    <rPh sb="11" eb="13">
      <t>ヘイセイ</t>
    </rPh>
    <rPh sb="15" eb="17">
      <t>ネンド</t>
    </rPh>
    <rPh sb="18" eb="19">
      <t>オオ</t>
    </rPh>
    <rPh sb="21" eb="23">
      <t>ヘンドウ</t>
    </rPh>
    <rPh sb="24" eb="25">
      <t>ナ</t>
    </rPh>
    <rPh sb="29" eb="30">
      <t>ミ</t>
    </rPh>
    <rPh sb="33" eb="35">
      <t>イッポウ</t>
    </rPh>
    <rPh sb="36" eb="38">
      <t>キュウスイ</t>
    </rPh>
    <rPh sb="38" eb="40">
      <t>ジンコウ</t>
    </rPh>
    <rPh sb="41" eb="43">
      <t>ゲンショウ</t>
    </rPh>
    <rPh sb="44" eb="45">
      <t>トモナ</t>
    </rPh>
    <rPh sb="46" eb="48">
      <t>リョウキン</t>
    </rPh>
    <rPh sb="48" eb="50">
      <t>シュウニュウ</t>
    </rPh>
    <rPh sb="51" eb="52">
      <t>ゲン</t>
    </rPh>
    <rPh sb="53" eb="55">
      <t>マイトシ</t>
    </rPh>
    <rPh sb="55" eb="56">
      <t>スス</t>
    </rPh>
    <rPh sb="62" eb="64">
      <t>ゲンジョウ</t>
    </rPh>
    <rPh sb="68" eb="70">
      <t>リョウキン</t>
    </rPh>
    <rPh sb="71" eb="73">
      <t>ネア</t>
    </rPh>
    <rPh sb="80" eb="81">
      <t>スデ</t>
    </rPh>
    <rPh sb="85" eb="86">
      <t>タカ</t>
    </rPh>
    <rPh sb="87" eb="89">
      <t>リョウキン</t>
    </rPh>
    <rPh sb="89" eb="91">
      <t>スイジュン</t>
    </rPh>
    <rPh sb="95" eb="98">
      <t>コウレイシャ</t>
    </rPh>
    <rPh sb="98" eb="99">
      <t>リツ</t>
    </rPh>
    <rPh sb="100" eb="101">
      <t>タカ</t>
    </rPh>
    <rPh sb="106" eb="108">
      <t>ヒジョウ</t>
    </rPh>
    <rPh sb="109" eb="110">
      <t>ムズカ</t>
    </rPh>
    <rPh sb="116" eb="117">
      <t>クワ</t>
    </rPh>
    <rPh sb="119" eb="121">
      <t>カンロ</t>
    </rPh>
    <rPh sb="122" eb="124">
      <t>シセツ</t>
    </rPh>
    <rPh sb="125" eb="127">
      <t>コウシン</t>
    </rPh>
    <rPh sb="127" eb="129">
      <t>ジギョウ</t>
    </rPh>
    <rPh sb="130" eb="132">
      <t>カクジツ</t>
    </rPh>
    <rPh sb="133" eb="134">
      <t>オコナ</t>
    </rPh>
    <rPh sb="146" eb="148">
      <t>イッパン</t>
    </rPh>
    <rPh sb="148" eb="150">
      <t>カイケイ</t>
    </rPh>
    <rPh sb="153" eb="155">
      <t>クリイレ</t>
    </rPh>
    <rPh sb="155" eb="156">
      <t>キン</t>
    </rPh>
    <rPh sb="157" eb="158">
      <t>タヨ</t>
    </rPh>
    <rPh sb="162" eb="163">
      <t>エ</t>
    </rPh>
    <rPh sb="165" eb="167">
      <t>ジョウキョウ</t>
    </rPh>
    <rPh sb="175" eb="177">
      <t>ケイエイ</t>
    </rPh>
    <rPh sb="178" eb="181">
      <t>ケンゼンセイ</t>
    </rPh>
    <rPh sb="182" eb="185">
      <t>コウリツセイ</t>
    </rPh>
    <rPh sb="186" eb="188">
      <t>ミナオ</t>
    </rPh>
    <rPh sb="193" eb="195">
      <t>シサン</t>
    </rPh>
    <rPh sb="195" eb="197">
      <t>ジョウキョウ</t>
    </rPh>
    <rPh sb="198" eb="200">
      <t>ハアク</t>
    </rPh>
    <rPh sb="202" eb="204">
      <t>シセツ</t>
    </rPh>
    <rPh sb="205" eb="208">
      <t>トウハイゴウ</t>
    </rPh>
    <rPh sb="218" eb="219">
      <t>フク</t>
    </rPh>
    <rPh sb="221" eb="223">
      <t>コウシン</t>
    </rPh>
    <rPh sb="223" eb="225">
      <t>ケイカク</t>
    </rPh>
    <rPh sb="226" eb="228">
      <t>サクセイ</t>
    </rPh>
    <rPh sb="233" eb="235">
      <t>ジュウヨウ</t>
    </rPh>
    <rPh sb="242" eb="244">
      <t>ジョウスイ</t>
    </rPh>
    <rPh sb="244" eb="245">
      <t>ドウ</t>
    </rPh>
    <rPh sb="247" eb="249">
      <t>トウゴウ</t>
    </rPh>
    <rPh sb="250" eb="251">
      <t>フク</t>
    </rPh>
    <rPh sb="253" eb="255">
      <t>ホウテキ</t>
    </rPh>
    <rPh sb="255" eb="256">
      <t>カ</t>
    </rPh>
    <rPh sb="258" eb="260">
      <t>イコウ</t>
    </rPh>
    <rPh sb="261" eb="263">
      <t>ヒツヨウ</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</si>
  <si>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る。④企業債残高対給水収益比率…給水収益に対する企業債残高を表す指標。類似団体に比べ低くなっているが、給水収益は給水人口の減少に伴い年々下がっており、また、平成27年度から地方債により老朽施設の更新事業を実施しているため、今後この比率は高くなっていくと考えられる。⑤料金回収率…給水に係る費用がどの程度給水収益で賄われているかを表す指標。料金回収率は37.81％と低い値ではあるが、類似団体と比べると差はない。料金は既にかなり高い設定であるため、施設の統廃合等を検討し、費用の抑制に取組む必要がある。⑥給水原価…有収水量1ｍ3当たりどれだけの費用がかかっているかを表す指標。全国平均や類似団体と比べると高い値となっている。これは海底を含む6,000ｍを超える送水管の布設替や別の民営簡易水道との統合整備に要した費用（起債）の償還が大きく影響しており、また水源についてもダムに依存しているため、その処理費用も比較的高いことが原因と考えられる。⑦施設利用率…施設の利用状況や適正規模を判断する指標。類似団体に比べかなり低い値になっている。これは給水人口の減少に伴う配水量の減少が原因と考えられる。今後は施設統廃合やダウンサイジングを検討していく必要がある。⑧有収率…施設の稼動が収益につながっているかを判断する指標。有収率については類似団体よりも高い値となっているが、平成27年度はなかなか発見できなかった漏水があったため、有収率が下がっているが既に修理済みである。今後とも配水流量の監視を行うと共に漏水調査等を実施し、少しでも早い対応をすることが重要である。</t>
    <rPh sb="154" eb="156">
      <t>キュウスイ</t>
    </rPh>
    <rPh sb="156" eb="158">
      <t>シュウエキ</t>
    </rPh>
    <rPh sb="159" eb="161">
      <t>キュウスイ</t>
    </rPh>
    <rPh sb="161" eb="163">
      <t>ジンコウ</t>
    </rPh>
    <rPh sb="164" eb="166">
      <t>ゲンショウ</t>
    </rPh>
    <rPh sb="167" eb="168">
      <t>トモナ</t>
    </rPh>
    <rPh sb="169" eb="171">
      <t>ネンネン</t>
    </rPh>
    <rPh sb="171" eb="172">
      <t>サ</t>
    </rPh>
    <rPh sb="181" eb="183">
      <t>ヘイセイ</t>
    </rPh>
    <rPh sb="185" eb="187">
      <t>ネンド</t>
    </rPh>
    <rPh sb="189" eb="192">
      <t>チホウサイ</t>
    </rPh>
    <rPh sb="195" eb="197">
      <t>ロウキュウ</t>
    </rPh>
    <rPh sb="197" eb="199">
      <t>シセツ</t>
    </rPh>
    <rPh sb="200" eb="202">
      <t>コウシン</t>
    </rPh>
    <rPh sb="202" eb="204">
      <t>ジギョウ</t>
    </rPh>
    <rPh sb="205" eb="207">
      <t>ジッシ</t>
    </rPh>
    <rPh sb="214" eb="216">
      <t>コンゴ</t>
    </rPh>
    <rPh sb="218" eb="220">
      <t>ヒリツ</t>
    </rPh>
    <rPh sb="221" eb="222">
      <t>タカ</t>
    </rPh>
    <rPh sb="229" eb="230">
      <t>カンガ</t>
    </rPh>
    <rPh sb="236" eb="238">
      <t>リョウキン</t>
    </rPh>
    <rPh sb="238" eb="240">
      <t>カイシュウ</t>
    </rPh>
    <rPh sb="240" eb="241">
      <t>リツ</t>
    </rPh>
    <rPh sb="242" eb="244">
      <t>キュウスイ</t>
    </rPh>
    <rPh sb="245" eb="246">
      <t>カカ</t>
    </rPh>
    <rPh sb="247" eb="249">
      <t>ヒヨウ</t>
    </rPh>
    <rPh sb="252" eb="254">
      <t>テイド</t>
    </rPh>
    <rPh sb="254" eb="256">
      <t>キュウスイ</t>
    </rPh>
    <rPh sb="256" eb="258">
      <t>シュウエキ</t>
    </rPh>
    <rPh sb="259" eb="260">
      <t>マカナ</t>
    </rPh>
    <rPh sb="267" eb="268">
      <t>アラワ</t>
    </rPh>
    <rPh sb="269" eb="271">
      <t>シヒョウ</t>
    </rPh>
    <rPh sb="272" eb="274">
      <t>リョウキン</t>
    </rPh>
    <rPh sb="274" eb="276">
      <t>カイシュウ</t>
    </rPh>
    <rPh sb="276" eb="277">
      <t>リツ</t>
    </rPh>
    <rPh sb="285" eb="286">
      <t>ヒク</t>
    </rPh>
    <rPh sb="287" eb="288">
      <t>アタイ</t>
    </rPh>
    <rPh sb="294" eb="296">
      <t>ルイジ</t>
    </rPh>
    <rPh sb="296" eb="298">
      <t>ダンタイ</t>
    </rPh>
    <rPh sb="299" eb="300">
      <t>クラ</t>
    </rPh>
    <rPh sb="303" eb="304">
      <t>サ</t>
    </rPh>
    <rPh sb="308" eb="310">
      <t>リョウキン</t>
    </rPh>
    <rPh sb="311" eb="312">
      <t>スデ</t>
    </rPh>
    <rPh sb="316" eb="317">
      <t>タカ</t>
    </rPh>
    <rPh sb="318" eb="320">
      <t>セッテイ</t>
    </rPh>
    <rPh sb="326" eb="328">
      <t>シセツ</t>
    </rPh>
    <rPh sb="329" eb="332">
      <t>トウハイゴウ</t>
    </rPh>
    <rPh sb="332" eb="333">
      <t>トウ</t>
    </rPh>
    <rPh sb="334" eb="336">
      <t>ケントウ</t>
    </rPh>
    <rPh sb="338" eb="340">
      <t>ヒヨウ</t>
    </rPh>
    <rPh sb="341" eb="343">
      <t>ヨクセイ</t>
    </rPh>
    <rPh sb="344" eb="346">
      <t>トリク</t>
    </rPh>
    <rPh sb="347" eb="349">
      <t>ヒツヨウ</t>
    </rPh>
    <rPh sb="354" eb="356">
      <t>キュウスイ</t>
    </rPh>
    <rPh sb="356" eb="358">
      <t>ゲンカ</t>
    </rPh>
    <rPh sb="359" eb="361">
      <t>ユウシュウ</t>
    </rPh>
    <rPh sb="361" eb="363">
      <t>スイリョウ</t>
    </rPh>
    <rPh sb="366" eb="367">
      <t>ア</t>
    </rPh>
    <rPh sb="374" eb="376">
      <t>ヒヨウ</t>
    </rPh>
    <rPh sb="385" eb="386">
      <t>アラワ</t>
    </rPh>
    <rPh sb="387" eb="389">
      <t>シヒョウ</t>
    </rPh>
    <rPh sb="390" eb="392">
      <t>ゼンコク</t>
    </rPh>
    <rPh sb="392" eb="394">
      <t>ヘイキン</t>
    </rPh>
    <rPh sb="395" eb="397">
      <t>ルイジ</t>
    </rPh>
    <rPh sb="397" eb="399">
      <t>ダンタイ</t>
    </rPh>
    <rPh sb="400" eb="401">
      <t>クラ</t>
    </rPh>
    <rPh sb="404" eb="405">
      <t>タカ</t>
    </rPh>
    <rPh sb="406" eb="407">
      <t>アタイ</t>
    </rPh>
    <rPh sb="417" eb="419">
      <t>カイテイ</t>
    </rPh>
    <rPh sb="420" eb="421">
      <t>フク</t>
    </rPh>
    <rPh sb="429" eb="430">
      <t>コ</t>
    </rPh>
    <rPh sb="432" eb="434">
      <t>ソウスイ</t>
    </rPh>
    <rPh sb="434" eb="435">
      <t>カン</t>
    </rPh>
    <rPh sb="436" eb="439">
      <t>フセツガエ</t>
    </rPh>
    <rPh sb="440" eb="441">
      <t>ベツ</t>
    </rPh>
    <rPh sb="442" eb="444">
      <t>ミンエイ</t>
    </rPh>
    <rPh sb="444" eb="446">
      <t>カンイ</t>
    </rPh>
    <rPh sb="446" eb="448">
      <t>スイドウ</t>
    </rPh>
    <rPh sb="450" eb="452">
      <t>トウゴウ</t>
    </rPh>
    <rPh sb="452" eb="454">
      <t>セイビ</t>
    </rPh>
    <rPh sb="455" eb="456">
      <t>ヨウ</t>
    </rPh>
    <rPh sb="458" eb="460">
      <t>ヒヨウ</t>
    </rPh>
    <rPh sb="461" eb="463">
      <t>キサイ</t>
    </rPh>
    <rPh sb="465" eb="467">
      <t>ショウカン</t>
    </rPh>
    <rPh sb="468" eb="469">
      <t>オオ</t>
    </rPh>
    <rPh sb="471" eb="473">
      <t>エイキョウ</t>
    </rPh>
    <rPh sb="480" eb="482">
      <t>スイゲン</t>
    </rPh>
    <rPh sb="490" eb="492">
      <t>イゾン</t>
    </rPh>
    <rPh sb="501" eb="503">
      <t>ショリ</t>
    </rPh>
    <rPh sb="503" eb="505">
      <t>ヒヨウ</t>
    </rPh>
    <rPh sb="506" eb="509">
      <t>ヒカクテキ</t>
    </rPh>
    <rPh sb="509" eb="510">
      <t>タカ</t>
    </rPh>
    <rPh sb="514" eb="516">
      <t>ゲンイン</t>
    </rPh>
    <rPh sb="517" eb="518">
      <t>カンガ</t>
    </rPh>
    <rPh sb="524" eb="526">
      <t>シセツ</t>
    </rPh>
    <rPh sb="526" eb="529">
      <t>リヨウリツ</t>
    </rPh>
    <rPh sb="530" eb="532">
      <t>シセツ</t>
    </rPh>
    <rPh sb="533" eb="535">
      <t>リヨウ</t>
    </rPh>
    <rPh sb="535" eb="537">
      <t>ジョウキョウ</t>
    </rPh>
    <rPh sb="538" eb="540">
      <t>テキセイ</t>
    </rPh>
    <rPh sb="540" eb="542">
      <t>キボ</t>
    </rPh>
    <rPh sb="543" eb="545">
      <t>ハンダン</t>
    </rPh>
    <rPh sb="547" eb="549">
      <t>シヒョウ</t>
    </rPh>
    <rPh sb="550" eb="552">
      <t>ルイジ</t>
    </rPh>
    <rPh sb="552" eb="554">
      <t>ダンタイ</t>
    </rPh>
    <rPh sb="555" eb="556">
      <t>クラ</t>
    </rPh>
    <rPh sb="560" eb="561">
      <t>ヒク</t>
    </rPh>
    <rPh sb="562" eb="563">
      <t>アタイ</t>
    </rPh>
    <rPh sb="573" eb="575">
      <t>キュウスイ</t>
    </rPh>
    <rPh sb="575" eb="577">
      <t>ジンコウ</t>
    </rPh>
    <rPh sb="578" eb="580">
      <t>ゲンショウ</t>
    </rPh>
    <rPh sb="581" eb="582">
      <t>トモナ</t>
    </rPh>
    <rPh sb="583" eb="585">
      <t>ハイスイ</t>
    </rPh>
    <rPh sb="585" eb="586">
      <t>リョウ</t>
    </rPh>
    <rPh sb="587" eb="589">
      <t>ゲンショウ</t>
    </rPh>
    <rPh sb="590" eb="592">
      <t>ゲンイン</t>
    </rPh>
    <rPh sb="593" eb="594">
      <t>カンガ</t>
    </rPh>
    <rPh sb="599" eb="601">
      <t>コンゴ</t>
    </rPh>
    <rPh sb="602" eb="604">
      <t>シセツ</t>
    </rPh>
    <rPh sb="617" eb="619">
      <t>ケントウ</t>
    </rPh>
    <rPh sb="623" eb="625">
      <t>ヒツヨウ</t>
    </rPh>
    <rPh sb="630" eb="632">
      <t>ユウシュウ</t>
    </rPh>
    <rPh sb="632" eb="633">
      <t>リツ</t>
    </rPh>
    <rPh sb="634" eb="636">
      <t>シセツ</t>
    </rPh>
    <rPh sb="637" eb="639">
      <t>カドウ</t>
    </rPh>
    <rPh sb="640" eb="642">
      <t>シュウエキ</t>
    </rPh>
    <rPh sb="652" eb="654">
      <t>ハンダン</t>
    </rPh>
    <rPh sb="656" eb="658">
      <t>シヒョウ</t>
    </rPh>
    <rPh sb="659" eb="661">
      <t>ユウシュウ</t>
    </rPh>
    <rPh sb="661" eb="662">
      <t>リツ</t>
    </rPh>
    <rPh sb="667" eb="669">
      <t>ルイジ</t>
    </rPh>
    <rPh sb="669" eb="671">
      <t>ダンタイ</t>
    </rPh>
    <rPh sb="674" eb="675">
      <t>タカ</t>
    </rPh>
    <rPh sb="676" eb="677">
      <t>アタイ</t>
    </rPh>
    <rPh sb="690" eb="691">
      <t>ド</t>
    </rPh>
    <rPh sb="696" eb="698">
      <t>ハッケン</t>
    </rPh>
    <rPh sb="704" eb="706">
      <t>ロウスイ</t>
    </rPh>
    <rPh sb="713" eb="715">
      <t>ユウシュウ</t>
    </rPh>
    <rPh sb="715" eb="716">
      <t>リツ</t>
    </rPh>
    <rPh sb="717" eb="718">
      <t>サ</t>
    </rPh>
    <rPh sb="724" eb="725">
      <t>スデ</t>
    </rPh>
    <rPh sb="726" eb="728">
      <t>シュウリ</t>
    </rPh>
    <rPh sb="728" eb="729">
      <t>ズ</t>
    </rPh>
    <rPh sb="734" eb="736">
      <t>コンゴ</t>
    </rPh>
    <rPh sb="738" eb="740">
      <t>ハイスイ</t>
    </rPh>
    <rPh sb="740" eb="742">
      <t>リュウリョウ</t>
    </rPh>
    <rPh sb="743" eb="745">
      <t>カンシ</t>
    </rPh>
    <rPh sb="746" eb="747">
      <t>オコナ</t>
    </rPh>
    <rPh sb="749" eb="750">
      <t>トモ</t>
    </rPh>
    <rPh sb="751" eb="753">
      <t>ロウスイ</t>
    </rPh>
    <rPh sb="753" eb="755">
      <t>チョウサ</t>
    </rPh>
    <rPh sb="755" eb="756">
      <t>トウ</t>
    </rPh>
    <rPh sb="757" eb="759">
      <t>ジッシ</t>
    </rPh>
    <rPh sb="761" eb="762">
      <t>スコ</t>
    </rPh>
    <rPh sb="765" eb="766">
      <t>ハヤ</t>
    </rPh>
    <rPh sb="767" eb="769">
      <t>タイオウ</t>
    </rPh>
    <rPh sb="775" eb="77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</si>
</sst>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0.19</c:v>
                </c:pt>
                <c:pt idx="1">
                  <c:v>0.24</c:v>
                </c:pt>
                <c:pt idx="2">
                  <c:v>0.05</c:v>
                </c:pt>
                <c:pt idx="3">
                  <c:v>0.59</c:v>
                </c:pt>
                <c:pt idx="4">
                  <c:v>1.0900000000000001</c:v>
                </c:pt>
              </c:numCache>
            </c:numRef>
          </c:val>
        </c:ser>
        <c:dLbls>
          <c:showLegendKey val="0"/>
          <c:showVal val="0"/>
          <c:showCatName val="0"/>
          <c:showSerName val="0"/>
          <c:showPercent val="0"/>
          <c:showBubbleSize val="0"/>
        </c:dLbls>
        <c:gapWidth val="150"/>
        <c:axId val="87495808"/>
        <c:axId val="874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7495808"/>
        <c:axId val="87497728"/>
      </c:lineChart>
      <c:dateAx>
        <c:axId val="87495808"/>
        <c:scaling>
          <c:orientation val="minMax"/>
        </c:scaling>
        <c:delete val="1"/>
        <c:axPos val="b"/>
        <c:numFmt formatCode="ge" sourceLinked="1"/>
        <c:majorTickMark val="none"/>
        <c:minorTickMark val="none"/>
        <c:tickLblPos val="none"/>
        <c:crossAx val="87497728"/>
        <c:crosses val="autoZero"/>
        <c:auto val="1"/>
        <c:lblOffset val="100"/>
        <c:baseTimeUnit val="years"/>
      </c:dateAx>
      <c:valAx>
        <c:axId val="874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44.11</c:v>
                </c:pt>
                <c:pt idx="1">
                  <c:v>42.24</c:v>
                </c:pt>
                <c:pt idx="2">
                  <c:v>38.14</c:v>
                </c:pt>
                <c:pt idx="3">
                  <c:v>33</c:v>
                </c:pt>
                <c:pt idx="4">
                  <c:v>34.630000000000003</c:v>
                </c:pt>
              </c:numCache>
            </c:numRef>
          </c:val>
        </c:ser>
        <c:dLbls>
          <c:showLegendKey val="0"/>
          <c:showVal val="0"/>
          <c:showCatName val="0"/>
          <c:showSerName val="0"/>
          <c:showPercent val="0"/>
          <c:showBubbleSize val="0"/>
        </c:dLbls>
        <c:gapWidth val="150"/>
        <c:axId val="101467648"/>
        <c:axId val="101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1467648"/>
        <c:axId val="101469568"/>
      </c:lineChart>
      <c:dateAx>
        <c:axId val="101467648"/>
        <c:scaling>
          <c:orientation val="minMax"/>
        </c:scaling>
        <c:delete val="1"/>
        <c:axPos val="b"/>
        <c:numFmt formatCode="ge" sourceLinked="1"/>
        <c:majorTickMark val="none"/>
        <c:minorTickMark val="none"/>
        <c:tickLblPos val="none"/>
        <c:crossAx val="101469568"/>
        <c:crosses val="autoZero"/>
        <c:auto val="1"/>
        <c:lblOffset val="100"/>
        <c:baseTimeUnit val="years"/>
      </c:dateAx>
      <c:valAx>
        <c:axId val="101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76.150000000000006</c:v>
                </c:pt>
                <c:pt idx="1">
                  <c:v>80.8</c:v>
                </c:pt>
                <c:pt idx="2">
                  <c:v>84.25</c:v>
                </c:pt>
                <c:pt idx="3">
                  <c:v>84.75</c:v>
                </c:pt>
                <c:pt idx="4">
                  <c:v>78.97</c:v>
                </c:pt>
              </c:numCache>
            </c:numRef>
          </c:val>
        </c:ser>
        <c:dLbls>
          <c:showLegendKey val="0"/>
          <c:showVal val="0"/>
          <c:showCatName val="0"/>
          <c:showSerName val="0"/>
          <c:showPercent val="0"/>
          <c:showBubbleSize val="0"/>
        </c:dLbls>
        <c:gapWidth val="150"/>
        <c:axId val="101528704"/>
        <c:axId val="1015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1528704"/>
        <c:axId val="101530624"/>
      </c:lineChart>
      <c:dateAx>
        <c:axId val="101528704"/>
        <c:scaling>
          <c:orientation val="minMax"/>
        </c:scaling>
        <c:delete val="1"/>
        <c:axPos val="b"/>
        <c:numFmt formatCode="ge" sourceLinked="1"/>
        <c:majorTickMark val="none"/>
        <c:minorTickMark val="none"/>
        <c:tickLblPos val="none"/>
        <c:crossAx val="101530624"/>
        <c:crosses val="autoZero"/>
        <c:auto val="1"/>
        <c:lblOffset val="100"/>
        <c:baseTimeUnit val="years"/>
      </c:dateAx>
      <c:valAx>
        <c:axId val="1015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48.69</c:v>
                </c:pt>
                <c:pt idx="1">
                  <c:v>49.61</c:v>
                </c:pt>
                <c:pt idx="2">
                  <c:v>59.37</c:v>
                </c:pt>
                <c:pt idx="3">
                  <c:v>68.19</c:v>
                </c:pt>
                <c:pt idx="4">
                  <c:v>70.34</c:v>
                </c:pt>
              </c:numCache>
            </c:numRef>
          </c:val>
        </c:ser>
        <c:dLbls>
          <c:showLegendKey val="0"/>
          <c:showVal val="0"/>
          <c:showCatName val="0"/>
          <c:showSerName val="0"/>
          <c:showPercent val="0"/>
          <c:showBubbleSize val="0"/>
        </c:dLbls>
        <c:gapWidth val="150"/>
        <c:axId val="87532288"/>
        <c:axId val="875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7532288"/>
        <c:axId val="87534208"/>
      </c:lineChart>
      <c:dateAx>
        <c:axId val="87532288"/>
        <c:scaling>
          <c:orientation val="minMax"/>
        </c:scaling>
        <c:delete val="1"/>
        <c:axPos val="b"/>
        <c:numFmt formatCode="ge" sourceLinked="1"/>
        <c:majorTickMark val="none"/>
        <c:minorTickMark val="none"/>
        <c:tickLblPos val="none"/>
        <c:crossAx val="87534208"/>
        <c:crosses val="autoZero"/>
        <c:auto val="1"/>
        <c:lblOffset val="100"/>
        <c:baseTimeUnit val="years"/>
      </c:dateAx>
      <c:valAx>
        <c:axId val="875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81984"/>
        <c:axId val="93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81984"/>
        <c:axId val="93083904"/>
      </c:lineChart>
      <c:dateAx>
        <c:axId val="93081984"/>
        <c:scaling>
          <c:orientation val="minMax"/>
        </c:scaling>
        <c:delete val="1"/>
        <c:axPos val="b"/>
        <c:numFmt formatCode="ge" sourceLinked="1"/>
        <c:majorTickMark val="none"/>
        <c:minorTickMark val="none"/>
        <c:tickLblPos val="none"/>
        <c:crossAx val="93083904"/>
        <c:crosses val="autoZero"/>
        <c:auto val="1"/>
        <c:lblOffset val="100"/>
        <c:baseTimeUnit val="years"/>
      </c:dateAx>
      <c:valAx>
        <c:axId val="93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96128"/>
        <c:axId val="94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96128"/>
        <c:axId val="94898048"/>
      </c:lineChart>
      <c:dateAx>
        <c:axId val="94896128"/>
        <c:scaling>
          <c:orientation val="minMax"/>
        </c:scaling>
        <c:delete val="1"/>
        <c:axPos val="b"/>
        <c:numFmt formatCode="ge" sourceLinked="1"/>
        <c:majorTickMark val="none"/>
        <c:minorTickMark val="none"/>
        <c:tickLblPos val="none"/>
        <c:crossAx val="94898048"/>
        <c:crosses val="autoZero"/>
        <c:auto val="1"/>
        <c:lblOffset val="100"/>
        <c:baseTimeUnit val="years"/>
      </c:dateAx>
      <c:valAx>
        <c:axId val="94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32992"/>
        <c:axId val="94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32992"/>
        <c:axId val="94934912"/>
      </c:lineChart>
      <c:dateAx>
        <c:axId val="94932992"/>
        <c:scaling>
          <c:orientation val="minMax"/>
        </c:scaling>
        <c:delete val="1"/>
        <c:axPos val="b"/>
        <c:numFmt formatCode="ge" sourceLinked="1"/>
        <c:majorTickMark val="none"/>
        <c:minorTickMark val="none"/>
        <c:tickLblPos val="none"/>
        <c:crossAx val="94934912"/>
        <c:crosses val="autoZero"/>
        <c:auto val="1"/>
        <c:lblOffset val="100"/>
        <c:baseTimeUnit val="years"/>
      </c:dateAx>
      <c:valAx>
        <c:axId val="94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98720"/>
        <c:axId val="101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8720"/>
        <c:axId val="101600640"/>
      </c:lineChart>
      <c:dateAx>
        <c:axId val="101598720"/>
        <c:scaling>
          <c:orientation val="minMax"/>
        </c:scaling>
        <c:delete val="1"/>
        <c:axPos val="b"/>
        <c:numFmt formatCode="ge" sourceLinked="1"/>
        <c:majorTickMark val="none"/>
        <c:minorTickMark val="none"/>
        <c:tickLblPos val="none"/>
        <c:crossAx val="101600640"/>
        <c:crosses val="autoZero"/>
        <c:auto val="1"/>
        <c:lblOffset val="100"/>
        <c:baseTimeUnit val="years"/>
      </c:dateAx>
      <c:valAx>
        <c:axId val="101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1559.1</c:v>
                </c:pt>
                <c:pt idx="1">
                  <c:v>1525.83</c:v>
                </c:pt>
                <c:pt idx="2">
                  <c:v>1538.33</c:v>
                </c:pt>
                <c:pt idx="3">
                  <c:v>1327.2</c:v>
                </c:pt>
                <c:pt idx="4">
                  <c:v>1345.39</c:v>
                </c:pt>
              </c:numCache>
            </c:numRef>
          </c:val>
        </c:ser>
        <c:dLbls>
          <c:showLegendKey val="0"/>
          <c:showVal val="0"/>
          <c:showCatName val="0"/>
          <c:showSerName val="0"/>
          <c:showPercent val="0"/>
          <c:showBubbleSize val="0"/>
        </c:dLbls>
        <c:gapWidth val="150"/>
        <c:axId val="101639296"/>
        <c:axId val="101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1639296"/>
        <c:axId val="101641216"/>
      </c:lineChart>
      <c:dateAx>
        <c:axId val="101639296"/>
        <c:scaling>
          <c:orientation val="minMax"/>
        </c:scaling>
        <c:delete val="1"/>
        <c:axPos val="b"/>
        <c:numFmt formatCode="ge" sourceLinked="1"/>
        <c:majorTickMark val="none"/>
        <c:minorTickMark val="none"/>
        <c:tickLblPos val="none"/>
        <c:crossAx val="101641216"/>
        <c:crosses val="autoZero"/>
        <c:auto val="1"/>
        <c:lblOffset val="100"/>
        <c:baseTimeUnit val="years"/>
      </c:dateAx>
      <c:valAx>
        <c:axId val="101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34.92</c:v>
                </c:pt>
                <c:pt idx="1">
                  <c:v>33.89</c:v>
                </c:pt>
                <c:pt idx="2">
                  <c:v>35.93</c:v>
                </c:pt>
                <c:pt idx="3">
                  <c:v>37.89</c:v>
                </c:pt>
                <c:pt idx="4">
                  <c:v>37.81</c:v>
                </c:pt>
              </c:numCache>
            </c:numRef>
          </c:val>
        </c:ser>
        <c:dLbls>
          <c:showLegendKey val="0"/>
          <c:showVal val="0"/>
          <c:showCatName val="0"/>
          <c:showSerName val="0"/>
          <c:showPercent val="0"/>
          <c:showBubbleSize val="0"/>
        </c:dLbls>
        <c:gapWidth val="150"/>
        <c:axId val="101335808"/>
        <c:axId val="101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1335808"/>
        <c:axId val="101337728"/>
      </c:lineChart>
      <c:dateAx>
        <c:axId val="101335808"/>
        <c:scaling>
          <c:orientation val="minMax"/>
        </c:scaling>
        <c:delete val="1"/>
        <c:axPos val="b"/>
        <c:numFmt formatCode="ge" sourceLinked="1"/>
        <c:majorTickMark val="none"/>
        <c:minorTickMark val="none"/>
        <c:tickLblPos val="none"/>
        <c:crossAx val="101337728"/>
        <c:crosses val="autoZero"/>
        <c:auto val="1"/>
        <c:lblOffset val="100"/>
        <c:baseTimeUnit val="years"/>
      </c:dateAx>
      <c:valAx>
        <c:axId val="101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559.17999999999995</c:v>
                </c:pt>
                <c:pt idx="1">
                  <c:v>570.02</c:v>
                </c:pt>
                <c:pt idx="2">
                  <c:v>564.34</c:v>
                </c:pt>
                <c:pt idx="3">
                  <c:v>625.65</c:v>
                </c:pt>
                <c:pt idx="4">
                  <c:v>627.51</c:v>
                </c:pt>
              </c:numCache>
            </c:numRef>
          </c:val>
        </c:ser>
        <c:dLbls>
          <c:showLegendKey val="0"/>
          <c:showVal val="0"/>
          <c:showCatName val="0"/>
          <c:showSerName val="0"/>
          <c:showPercent val="0"/>
          <c:showBubbleSize val="0"/>
        </c:dLbls>
        <c:gapWidth val="150"/>
        <c:axId val="101373824"/>
        <c:axId val="1013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1373824"/>
        <c:axId val="101380096"/>
      </c:lineChart>
      <c:dateAx>
        <c:axId val="101373824"/>
        <c:scaling>
          <c:orientation val="minMax"/>
        </c:scaling>
        <c:delete val="1"/>
        <c:axPos val="b"/>
        <c:numFmt formatCode="ge" sourceLinked="1"/>
        <c:majorTickMark val="none"/>
        <c:minorTickMark val="none"/>
        <c:tickLblPos val="none"/>
        <c:crossAx val="101380096"/>
        <c:crosses val="autoZero"/>
        <c:auto val="1"/>
        <c:lblOffset val="100"/>
        <c:baseTimeUnit val="years"/>
      </c:dateAx>
      <c:valAx>
        <c:axId val="1013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津久見市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18481</v>
      </c>
      <c r="AM8" s="51"/>
      <c r="AN8" s="51"/>
      <c r="AO8" s="51"/>
      <c r="AP8" s="51"/>
      <c r="AQ8" s="51"/>
      <c r="AR8" s="51"/>
      <c r="AS8" s="51"/>
      <c r="AT8" s="46">
        <f>データ!$S$6</f>
        <v>79.48</v>
      </c>
      <c r="AU8" s="46"/>
      <c r="AV8" s="46"/>
      <c r="AW8" s="46"/>
      <c r="AX8" s="46"/>
      <c r="AY8" s="46"/>
      <c r="AZ8" s="46"/>
      <c r="BA8" s="46"/>
      <c r="BB8" s="46">
        <f>データ!$T$6</f>
        <v>232.52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5.67</v>
      </c>
      <c r="Q10" s="46"/>
      <c r="R10" s="46"/>
      <c r="S10" s="46"/>
      <c r="T10" s="46"/>
      <c r="U10" s="46"/>
      <c r="V10" s="46"/>
      <c r="W10" s="51">
        <f>データ!$Q$6</f>
        <v>4480</v>
      </c>
      <c r="X10" s="51"/>
      <c r="Y10" s="51"/>
      <c r="Z10" s="51"/>
      <c r="AA10" s="51"/>
      <c r="AB10" s="51"/>
      <c r="AC10" s="51"/>
      <c r="AD10" s="2"/>
      <c r="AE10" s="2"/>
      <c r="AF10" s="2"/>
      <c r="AG10" s="2"/>
      <c r="AH10" s="2"/>
      <c r="AI10" s="2"/>
      <c r="AJ10" s="2"/>
      <c r="AK10" s="2"/>
      <c r="AL10" s="51">
        <f>データ!$U$6</f>
        <v>1040</v>
      </c>
      <c r="AM10" s="51"/>
      <c r="AN10" s="51"/>
      <c r="AO10" s="51"/>
      <c r="AP10" s="51"/>
      <c r="AQ10" s="51"/>
      <c r="AR10" s="51"/>
      <c r="AS10" s="51"/>
      <c r="AT10" s="46">
        <f>データ!$V$6</f>
        <v>1.3</v>
      </c>
      <c r="AU10" s="46"/>
      <c r="AV10" s="46"/>
      <c r="AW10" s="46"/>
      <c r="AX10" s="46"/>
      <c r="AY10" s="46"/>
      <c r="AZ10" s="46"/>
      <c r="BA10" s="46"/>
      <c r="BB10" s="46">
        <f>データ!$W$6</f>
        <v>800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5.67</v>
      </c>
      <c r="Q6" s="35">
        <f t="shared" si="3"/>
        <v>4480</v>
      </c>
      <c r="R6" s="35">
        <f t="shared" si="3"/>
        <v>18481</v>
      </c>
      <c r="S6" s="35">
        <f t="shared" si="3"/>
        <v>79.48</v>
      </c>
      <c r="T6" s="35">
        <f t="shared" si="3"/>
        <v>232.52</v>
      </c>
      <c r="U6" s="35">
        <f t="shared" si="3"/>
        <v>1040</v>
      </c>
      <c r="V6" s="35">
        <f t="shared" si="3"/>
        <v>1.3</v>
      </c>
      <c r="W6" s="35">
        <f t="shared" si="3"/>
        <v>800</v>
      </c>
      <c r="X6" s="36">
        <f>IF(X7="",NA(),X7)</f>
        <v>48.69</v>
      </c>
      <c r="Y6" s="36">
        <f t="shared" ref="Y6:AG6" si="4">IF(Y7="",NA(),Y7)</f>
        <v>49.61</v>
      </c>
      <c r="Z6" s="36">
        <f t="shared" si="4"/>
        <v>59.37</v>
      </c>
      <c r="AA6" s="36">
        <f t="shared" si="4"/>
        <v>68.19</v>
      </c>
      <c r="AB6" s="36">
        <f t="shared" si="4"/>
        <v>70.34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1559.1</v>
      </c>
      <c r="BF6" s="36">
        <f t="shared" ref="BF6:BN6" si="7">IF(BF7="",NA(),BF7)</f>
        <v>1525.83</v>
      </c>
      <c r="BG6" s="36">
        <f t="shared" si="7"/>
        <v>1538.33</v>
      </c>
      <c r="BH6" s="36">
        <f t="shared" si="7"/>
        <v>1327.2</v>
      </c>
      <c r="BI6" s="36">
        <f t="shared" si="7"/>
        <v>1345.39</v>
      </c>
      <c r="BJ6" s="36">
        <f t="shared" si="7"/>
        <v>1496.15</v>
      </c>
      <c r="BK6" s="36">
        <f t="shared" si="7"/>
        <v>1462.56</v>
      </c>
      <c r="BL6" s="36">
        <f t="shared" si="7"/>
        <v>1486.62</v>
      </c>
      <c r="BM6" s="36">
        <f t="shared" si="7"/>
        <v>1510.14</v>
      </c>
      <c r="BN6" s="36">
        <f t="shared" si="7"/>
        <v>1595.62</v>
      </c>
      <c r="BO6" s="35" t="str">
        <f>IF(BO7="","",IF(BO7="-","【-】","【"&amp;SUBSTITUTE(TEXT(BO7,"#,##0.00"),"-","△")&amp;"】"))</f>
        <v>【1,280.76】</v>
      </c>
      <c r="BP6" s="36">
        <f>IF(BP7="",NA(),BP7)</f>
        <v>34.92</v>
      </c>
      <c r="BQ6" s="36">
        <f t="shared" ref="BQ6:BY6" si="8">IF(BQ7="",NA(),BQ7)</f>
        <v>33.89</v>
      </c>
      <c r="BR6" s="36">
        <f t="shared" si="8"/>
        <v>35.93</v>
      </c>
      <c r="BS6" s="36">
        <f t="shared" si="8"/>
        <v>37.89</v>
      </c>
      <c r="BT6" s="36">
        <f t="shared" si="8"/>
        <v>37.81</v>
      </c>
      <c r="BU6" s="36">
        <f t="shared" si="8"/>
        <v>33.01</v>
      </c>
      <c r="BV6" s="36">
        <f t="shared" si="8"/>
        <v>32.39</v>
      </c>
      <c r="BW6" s="36">
        <f t="shared" si="8"/>
        <v>24.39</v>
      </c>
      <c r="BX6" s="36">
        <f t="shared" si="8"/>
        <v>22.67</v>
      </c>
      <c r="BY6" s="36">
        <f t="shared" si="8"/>
        <v>37.92</v>
      </c>
      <c r="BZ6" s="35" t="str">
        <f>IF(BZ7="","",IF(BZ7="-","【-】","【"&amp;SUBSTITUTE(TEXT(BZ7,"#,##0.00"),"-","△")&amp;"】"))</f>
        <v>【53.06】</v>
      </c>
      <c r="CA6" s="36">
        <f>IF(CA7="",NA(),CA7)</f>
        <v>559.17999999999995</v>
      </c>
      <c r="CB6" s="36">
        <f t="shared" ref="CB6:CJ6" si="9">IF(CB7="",NA(),CB7)</f>
        <v>570.02</v>
      </c>
      <c r="CC6" s="36">
        <f t="shared" si="9"/>
        <v>564.34</v>
      </c>
      <c r="CD6" s="36">
        <f t="shared" si="9"/>
        <v>625.65</v>
      </c>
      <c r="CE6" s="36">
        <f t="shared" si="9"/>
        <v>627.51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44.11</v>
      </c>
      <c r="CM6" s="36">
        <f t="shared" ref="CM6:CU6" si="10">IF(CM7="",NA(),CM7)</f>
        <v>42.24</v>
      </c>
      <c r="CN6" s="36">
        <f t="shared" si="10"/>
        <v>38.14</v>
      </c>
      <c r="CO6" s="36">
        <f t="shared" si="10"/>
        <v>33</v>
      </c>
      <c r="CP6" s="36">
        <f t="shared" si="10"/>
        <v>34.630000000000003</v>
      </c>
      <c r="CQ6" s="36">
        <f t="shared" si="10"/>
        <v>51.11</v>
      </c>
      <c r="CR6" s="36">
        <f t="shared" si="10"/>
        <v>50.49</v>
      </c>
      <c r="CS6" s="36">
        <f t="shared" si="10"/>
        <v>48.36</v>
      </c>
      <c r="CT6" s="36">
        <f t="shared" si="10"/>
        <v>48.7</v>
      </c>
      <c r="CU6" s="36">
        <f t="shared" si="10"/>
        <v>46.9</v>
      </c>
      <c r="CV6" s="35" t="str">
        <f>IF(CV7="","",IF(CV7="-","【-】","【"&amp;SUBSTITUTE(TEXT(CV7,"#,##0.00"),"-","△")&amp;"】"))</f>
        <v>【56.28】</v>
      </c>
      <c r="CW6" s="36">
        <f>IF(CW7="",NA(),CW7)</f>
        <v>76.150000000000006</v>
      </c>
      <c r="CX6" s="36">
        <f t="shared" ref="CX6:DF6" si="11">IF(CX7="",NA(),CX7)</f>
        <v>80.8</v>
      </c>
      <c r="CY6" s="36">
        <f t="shared" si="11"/>
        <v>84.25</v>
      </c>
      <c r="CZ6" s="36">
        <f t="shared" si="11"/>
        <v>84.75</v>
      </c>
      <c r="DA6" s="36">
        <f t="shared" si="11"/>
        <v>78.97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6">
        <f t="shared" ref="EE6:EM6" si="14">IF(EE7="",NA(),EE7)</f>
        <v>0.24</v>
      </c>
      <c r="EF6" s="36">
        <f t="shared" si="14"/>
        <v>0.05</v>
      </c>
      <c r="EG6" s="36">
        <f t="shared" si="14"/>
        <v>0.59</v>
      </c>
      <c r="EH6" s="36">
        <f t="shared" si="14"/>
        <v>1.0900000000000001</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442071</v>
      </c>
      <c r="D7" s="38">
        <v>47</v>
      </c>
      <c r="E7" s="38">
        <v>1</v>
      </c>
      <c r="F7" s="38">
        <v>0</v>
      </c>
      <c r="G7" s="38">
        <v>0</v>
      </c>
      <c r="H7" s="38" t="s">
        <v>108</v>
      </c>
      <c r="I7" s="38" t="s">
        <v>109</v>
      </c>
      <c r="J7" s="38" t="s">
        <v>110</v>
      </c>
      <c r="K7" s="38" t="s">
        <v>111</v>
      </c>
      <c r="L7" s="38" t="s">
        <v>112</v>
      </c>
      <c r="M7" s="38"/>
      <c r="N7" s="39" t="s">
        <v>113</v>
      </c>
      <c r="O7" s="39" t="s">
        <v>114</v>
      </c>
      <c r="P7" s="39">
        <v>5.67</v>
      </c>
      <c r="Q7" s="39">
        <v>4480</v>
      </c>
      <c r="R7" s="39">
        <v>18481</v>
      </c>
      <c r="S7" s="39">
        <v>79.48</v>
      </c>
      <c r="T7" s="39">
        <v>232.52</v>
      </c>
      <c r="U7" s="39">
        <v>1040</v>
      </c>
      <c r="V7" s="39">
        <v>1.3</v>
      </c>
      <c r="W7" s="39">
        <v>800</v>
      </c>
      <c r="X7" s="39">
        <v>48.69</v>
      </c>
      <c r="Y7" s="39">
        <v>49.61</v>
      </c>
      <c r="Z7" s="39">
        <v>59.37</v>
      </c>
      <c r="AA7" s="39">
        <v>68.19</v>
      </c>
      <c r="AB7" s="39">
        <v>70.34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1559.1</v>
      </c>
      <c r="BF7" s="39">
        <v>1525.83</v>
      </c>
      <c r="BG7" s="39">
        <v>1538.33</v>
      </c>
      <c r="BH7" s="39">
        <v>1327.2</v>
      </c>
      <c r="BI7" s="39">
        <v>1345.39</v>
      </c>
      <c r="BJ7" s="39">
        <v>1496.15</v>
      </c>
      <c r="BK7" s="39">
        <v>1462.56</v>
      </c>
      <c r="BL7" s="39">
        <v>1486.62</v>
      </c>
      <c r="BM7" s="39">
        <v>1510.14</v>
      </c>
      <c r="BN7" s="39">
        <v>1595.62</v>
      </c>
      <c r="BO7" s="39">
        <v>1280.76</v>
      </c>
      <c r="BP7" s="39">
        <v>34.92</v>
      </c>
      <c r="BQ7" s="39">
        <v>33.89</v>
      </c>
      <c r="BR7" s="39">
        <v>35.93</v>
      </c>
      <c r="BS7" s="39">
        <v>37.89</v>
      </c>
      <c r="BT7" s="39">
        <v>37.81</v>
      </c>
      <c r="BU7" s="39">
        <v>33.01</v>
      </c>
      <c r="BV7" s="39">
        <v>32.39</v>
      </c>
      <c r="BW7" s="39">
        <v>24.39</v>
      </c>
      <c r="BX7" s="39">
        <v>22.67</v>
      </c>
      <c r="BY7" s="39">
        <v>37.92</v>
      </c>
      <c r="BZ7" s="39">
        <v>53.06</v>
      </c>
      <c r="CA7" s="39">
        <v>559.17999999999995</v>
      </c>
      <c r="CB7" s="39">
        <v>570.02</v>
      </c>
      <c r="CC7" s="39">
        <v>564.34</v>
      </c>
      <c r="CD7" s="39">
        <v>625.65</v>
      </c>
      <c r="CE7" s="39">
        <v>627.51</v>
      </c>
      <c r="CF7" s="39">
        <v>523.08000000000004</v>
      </c>
      <c r="CG7" s="39">
        <v>530.83000000000004</v>
      </c>
      <c r="CH7" s="39">
        <v>734.18</v>
      </c>
      <c r="CI7" s="39">
        <v>789.62</v>
      </c>
      <c r="CJ7" s="39">
        <v>423.18</v>
      </c>
      <c r="CK7" s="39">
        <v>314.83</v>
      </c>
      <c r="CL7" s="39">
        <v>44.11</v>
      </c>
      <c r="CM7" s="39">
        <v>42.24</v>
      </c>
      <c r="CN7" s="39">
        <v>38.14</v>
      </c>
      <c r="CO7" s="39">
        <v>33</v>
      </c>
      <c r="CP7" s="39">
        <v>34.630000000000003</v>
      </c>
      <c r="CQ7" s="39">
        <v>51.11</v>
      </c>
      <c r="CR7" s="39">
        <v>50.49</v>
      </c>
      <c r="CS7" s="39">
        <v>48.36</v>
      </c>
      <c r="CT7" s="39">
        <v>48.7</v>
      </c>
      <c r="CU7" s="39">
        <v>46.9</v>
      </c>
      <c r="CV7" s="39">
        <v>56.28</v>
      </c>
      <c r="CW7" s="39">
        <v>76.150000000000006</v>
      </c>
      <c r="CX7" s="39">
        <v>80.8</v>
      </c>
      <c r="CY7" s="39">
        <v>84.25</v>
      </c>
      <c r="CZ7" s="39">
        <v>84.75</v>
      </c>
      <c r="DA7" s="39">
        <v>78.97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0.19</v>
      </c>
      <c r="EE7" s="39">
        <v>0.24</v>
      </c>
      <c r="EF7" s="39">
        <v>0.05</v>
      </c>
      <c r="EG7" s="39">
        <v>0.59</v>
      </c>
      <c r="EH7" s="39">
        <v>1.0900000000000001</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2017-12-25T01:48:09Z</dcterms:created>
  <dcterms:modified xsi:type="dcterms:W3CDTF">2018-03-13T05:04:48Z</dcterms:modified>
  <cp:category/>
</cp:coreProperties>
</file>