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<sst xmlns="http://schemas.openxmlformats.org/spreadsheetml/2006/main" count="232" uniqueCount="120">
  <si>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</si>
  <si>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</si>
  <si>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</si>
  <si>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</si>
  <si>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</si>
  <si>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</si>
  <si>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</si>
  <si>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</si>
  <si>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</si>
  <si>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</si>
  <si>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</si>
  <si>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</si>
  <si>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</si>
  <si>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</si>
  <si>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</si>
  <si>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</si>
  <si>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</si>
  <si>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</si>
  <si>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</si>
  <si>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</si>
  <si>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</si>
  <si>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</si>
  <si>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</si>
  <si>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</si>
  <si>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</si>
  <si>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</si>
  <si>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</si>
  <si>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</si>
  <si>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</si>
  <si>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</si>
  <si>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</si>
  <si>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</si>
  <si>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</si>
  <si>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</si>
  <si>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</si>
  <si>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</si>
  <si>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</si>
  <si>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</si>
  <si>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</si>
  <si>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</si>
  <si>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</si>
  <si>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</si>
  <si>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</si>
  <si>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</si>
  <si>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</si>
  <si>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</si>
  <si>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</si>
  <si>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</si>
  <si>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</si>
  <si>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</si>
  <si>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</si>
  <si>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</si>
  <si>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</si>
  <si>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</si>
  <si>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</si>
  <si>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</si>
  <si>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</si>
  <si>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</si>
  <si>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</si>
  <si>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</si>
  <si>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</si>
  <si>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</si>
  <si>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</si>
  <si>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</si>
  <si>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</si>
  <si>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</si>
  <si>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</si>
  <si>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</si>
  <si>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</si>
  <si>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</si>
  <si>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</si>
  <si>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</si>
  <si>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</si>
  <si>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</si>
  <si>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</si>
  <si>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</si>
  <si>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</si>
  <si>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</si>
  <si>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</si>
  <si>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</si>
  <si>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</si>
  <si>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</si>
  <si>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</si>
  <si>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</si>
  <si>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</si>
  <si>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</si>
  <si>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</si>
  <si>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</si>
  <si>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</si>
  <si>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</si>
  <si>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</si>
  <si>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</si>
  <si>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</si>
  <si>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</si>
  <si>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</si>
  <si>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</si>
  <si>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</si>
  <si>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</si>
  <si>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</si>
  <si>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</si>
  <si>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</si>
  <si>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</si>
  <si>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</si>
  <si>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</si>
  <si>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</si>
  <si>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津久見市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</si>
  <si>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</si>
  <si>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</si>
  <si>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</si>
  <si>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</si>
  <si>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</si>
  <si>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</si>
  <si>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</si>
  <si>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</si>
  <si>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</si>
  <si>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</si>
  <si>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</si>
  <si>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有形固定資産のうち償却対象資産の減価償却がどの程度進んでいるかを表す指標。類似団体や全国平均は下回っているものの、徐々に老朽化は進んでいる状況といえます。　　　　　　　　　　　　　　　　　　　　　②『管路経年化比率』・・・法定耐用年数を超えた管路延長の割合を示す指標。今後、老朽管が増加していくことが見込まれています。　　　　　　　　　　　　       ③『管路更新率』・・・当該年度に更新した管路延長の割合を表す指標。類似団体と比較して低い水準で推移していますが、H28年の上昇は簡易水道統合に伴い移管された老朽管を更新したためです。　　　　　　　　　　　　　　　　　　　　　　　　　　　　　　　　　　　　　　　　　　　　　　　　　　　　　　　　　　　　　　　　　　　　　　　　　　　　　　　　全体的に施設及び管路の耐震化が進んでいない状況にあるため、今後は、優先順位をつけた上で、耐震化を含めた計画を立て、管路の更新を進めて行く必要があります。　　</t>
    <rPh sb="151" eb="153">
      <t>コンゴ</t>
    </rPh>
    <rPh sb="154" eb="156">
      <t>ロウキュウ</t>
    </rPh>
    <rPh sb="156" eb="157">
      <t>カン</t>
    </rPh>
    <rPh sb="254" eb="255">
      <t>ネン</t>
    </rPh>
    <rPh sb="256" eb="258">
      <t>ジョウショウ</t>
    </rPh>
    <rPh sb="259" eb="261">
      <t>カンイ</t>
    </rPh>
    <rPh sb="261" eb="263">
      <t>スイドウ</t>
    </rPh>
    <rPh sb="263" eb="265">
      <t>トウゴウ</t>
    </rPh>
    <rPh sb="266" eb="267">
      <t>トモナ</t>
    </rPh>
    <rPh sb="268" eb="270">
      <t>イカン</t>
    </rPh>
    <rPh sb="273" eb="275">
      <t>ロウキュウ</t>
    </rPh>
    <rPh sb="277" eb="279">
      <t>コウシン</t>
    </rPh>
    <rPh sb="423" eb="425">
      <t>カンロ</t>
    </rPh>
    <rPh sb="426" eb="428">
      <t>コウシン</t>
    </rPh>
    <phoneticPr fontId="7"/>
  </si>
  <si>
    <t>当市の水道事業は、類似団体と比較すると現在のところは、概ね良好な状況にあるといえます。しかしながら、人口減少により給水収益の減少が進んでいる中で、今後は巨大地震などの災害に備えた主要施設の耐震化や老朽化した施設及び管路の更新に多額の費用が必要になります。そうしたことから、平成３０年度策定予定の「新水道ビジョン」及び「経営戦略」に基づき、計画的な施設の耐震化及び更新を実施し、災害に強い「強靭」な施設を構築していかなければなりません。また、これまでも経費節減に努めてきましたが、給水収益の減少、簡易水道統合に伴う経費の増が見込まれ経常収支も悪化していくことが予想されることから、より一層の経営効率化を図りながら、料金体系の見直しや経営基盤の強化を進めていきます。</t>
    <rPh sb="70" eb="71">
      <t>ナカ</t>
    </rPh>
    <rPh sb="76" eb="78">
      <t>キョダイ</t>
    </rPh>
    <rPh sb="78" eb="80">
      <t>ジシン</t>
    </rPh>
    <rPh sb="83" eb="85">
      <t>サイガイ</t>
    </rPh>
    <rPh sb="86" eb="87">
      <t>ソナ</t>
    </rPh>
    <rPh sb="136" eb="138">
      <t>ヘイセイ</t>
    </rPh>
    <rPh sb="140" eb="142">
      <t>ネンド</t>
    </rPh>
    <rPh sb="142" eb="144">
      <t>サクテイ</t>
    </rPh>
    <rPh sb="144" eb="146">
      <t>ヨテイ</t>
    </rPh>
    <rPh sb="148" eb="149">
      <t>シン</t>
    </rPh>
    <rPh sb="149" eb="151">
      <t>スイドウ</t>
    </rPh>
    <rPh sb="156" eb="157">
      <t>オヨ</t>
    </rPh>
    <rPh sb="159" eb="161">
      <t>ケイエイ</t>
    </rPh>
    <rPh sb="161" eb="163">
      <t>センリャク</t>
    </rPh>
    <rPh sb="188" eb="190">
      <t>サイガイ</t>
    </rPh>
    <rPh sb="191" eb="192">
      <t>ツヨ</t>
    </rPh>
    <rPh sb="194" eb="196">
      <t>キョウジン</t>
    </rPh>
    <rPh sb="198" eb="200">
      <t>シセツ</t>
    </rPh>
    <rPh sb="201" eb="203">
      <t>コウチク</t>
    </rPh>
    <rPh sb="225" eb="227">
      <t>ケイヒ</t>
    </rPh>
    <rPh sb="227" eb="229">
      <t>セツゲン</t>
    </rPh>
    <rPh sb="230" eb="231">
      <t>ツト</t>
    </rPh>
    <rPh sb="239" eb="241">
      <t>キュウスイ</t>
    </rPh>
    <rPh sb="241" eb="243">
      <t>シュウエキ</t>
    </rPh>
    <rPh sb="244" eb="246">
      <t>ゲンショウ</t>
    </rPh>
    <rPh sb="247" eb="249">
      <t>カンイ</t>
    </rPh>
    <rPh sb="249" eb="251">
      <t>スイドウ</t>
    </rPh>
    <rPh sb="251" eb="253">
      <t>トウゴウ</t>
    </rPh>
    <rPh sb="254" eb="255">
      <t>トモナ</t>
    </rPh>
    <rPh sb="256" eb="258">
      <t>ケイヒ</t>
    </rPh>
    <rPh sb="259" eb="260">
      <t>ゾウ</t>
    </rPh>
    <rPh sb="261" eb="263">
      <t>ミコ</t>
    </rPh>
    <rPh sb="265" eb="267">
      <t>ケイジョウ</t>
    </rPh>
    <rPh sb="267" eb="269">
      <t>シュウシ</t>
    </rPh>
    <rPh sb="270" eb="272">
      <t>アッカ</t>
    </rPh>
    <rPh sb="279" eb="281">
      <t>ヨソウ</t>
    </rPh>
    <rPh sb="311" eb="313">
      <t>ミナオ</t>
    </rPh>
    <rPh sb="315" eb="317">
      <t>ケイエイ</t>
    </rPh>
    <rPh sb="317" eb="319">
      <t>キバン</t>
    </rPh>
    <rPh sb="320" eb="322">
      <t>キョウカ</t>
    </rPh>
    <rPh sb="323" eb="324">
      <t>スス</t>
    </rPh>
    <phoneticPr fontId="7"/>
  </si>
  <si>
    <t>①『経常収支比率』・・・経常費用が経常収益でどの程度賄われているかを示す指標。100％を上回っており、類似団体と比較しても高い比率を維持し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建設改良を企業債に頼らず行ってきた結果、償還も順調に進んでおり企業債残高は減少しています。しかし老朽化の著しい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　　　　　　　　　　　　　　　　　　　　　　　　⑥『給水原価』・・・有収水量1㎥あたりについて、どれだけの費用がかかっているかを表す指標。類似団体、全国平均に比べて低い水準になっていますが、今後、企業債の借り入れに伴う利息の支払い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122" eb="123">
      <t>キン</t>
    </rPh>
    <rPh sb="133" eb="134">
      <t>キン</t>
    </rPh>
    <rPh sb="325" eb="327">
      <t>キンネン</t>
    </rPh>
    <rPh sb="359" eb="361">
      <t>キギョウ</t>
    </rPh>
    <rPh sb="361" eb="362">
      <t>サイ</t>
    </rPh>
    <rPh sb="362" eb="364">
      <t>ザンダカ</t>
    </rPh>
    <rPh sb="365" eb="367">
      <t>ゲンショウ</t>
    </rPh>
    <rPh sb="495" eb="497">
      <t>ゲンザイ</t>
    </rPh>
    <rPh sb="619" eb="621">
      <t>コンゴ</t>
    </rPh>
    <rPh sb="622" eb="624">
      <t>キギョウ</t>
    </rPh>
    <rPh sb="624" eb="625">
      <t>サイ</t>
    </rPh>
    <rPh sb="626" eb="627">
      <t>カ</t>
    </rPh>
    <rPh sb="628" eb="629">
      <t>イ</t>
    </rPh>
    <rPh sb="631" eb="632">
      <t>トモナ</t>
    </rPh>
    <rPh sb="633" eb="635">
      <t>リソク</t>
    </rPh>
    <rPh sb="636" eb="638">
      <t>シハラ</t>
    </rPh>
    <rPh sb="640" eb="642">
      <t>ゲンカ</t>
    </rPh>
    <rPh sb="642" eb="644">
      <t>ショウキャク</t>
    </rPh>
    <rPh sb="644" eb="645">
      <t>ヒ</t>
    </rPh>
    <rPh sb="646" eb="648">
      <t>ゾウカ</t>
    </rPh>
    <rPh sb="649" eb="650">
      <t>トモナ</t>
    </rPh>
    <rPh sb="652" eb="654">
      <t>ジョウショウ</t>
    </rPh>
    <rPh sb="659" eb="661">
      <t>ヨソウ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</si>
</sst>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0.12</c:v>
                </c:pt>
                <c:pt idx="1">
                  <c:v>0.57999999999999996</c:v>
                </c:pt>
                <c:pt idx="2">
                  <c:v>0.86</c:v>
                </c:pt>
                <c:pt idx="3">
                  <c:v>0.72</c:v>
                </c:pt>
                <c:pt idx="4">
                  <c:v>3.27</c:v>
                </c:pt>
              </c:numCache>
            </c:numRef>
          </c:val>
        </c:ser>
        <c:dLbls>
          <c:showLegendKey val="0"/>
          <c:showVal val="0"/>
          <c:showCatName val="0"/>
          <c:showSerName val="0"/>
          <c:showPercent val="0"/>
          <c:showBubbleSize val="0"/>
        </c:dLbls>
        <c:gapWidth val="150"/>
        <c:axId val="83825408"/>
        <c:axId val="838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83825408"/>
        <c:axId val="83827328"/>
      </c:lineChart>
      <c:dateAx>
        <c:axId val="83825408"/>
        <c:scaling>
          <c:orientation val="minMax"/>
        </c:scaling>
        <c:delete val="1"/>
        <c:axPos val="b"/>
        <c:numFmt formatCode="ge" sourceLinked="1"/>
        <c:majorTickMark val="none"/>
        <c:minorTickMark val="none"/>
        <c:tickLblPos val="none"/>
        <c:crossAx val="83827328"/>
        <c:crosses val="autoZero"/>
        <c:auto val="1"/>
        <c:lblOffset val="100"/>
        <c:baseTimeUnit val="years"/>
      </c:dateAx>
      <c:valAx>
        <c:axId val="838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71.89</c:v>
                </c:pt>
                <c:pt idx="1">
                  <c:v>72.42</c:v>
                </c:pt>
                <c:pt idx="2">
                  <c:v>72.2</c:v>
                </c:pt>
                <c:pt idx="3">
                  <c:v>69.849999999999994</c:v>
                </c:pt>
                <c:pt idx="4">
                  <c:v>69.77</c:v>
                </c:pt>
              </c:numCache>
            </c:numRef>
          </c:val>
        </c:ser>
        <c:dLbls>
          <c:showLegendKey val="0"/>
          <c:showVal val="0"/>
          <c:showCatName val="0"/>
          <c:showSerName val="0"/>
          <c:showPercent val="0"/>
          <c:showBubbleSize val="0"/>
        </c:dLbls>
        <c:gapWidth val="150"/>
        <c:axId val="85218432"/>
        <c:axId val="852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85218432"/>
        <c:axId val="85220352"/>
      </c:lineChart>
      <c:dateAx>
        <c:axId val="85218432"/>
        <c:scaling>
          <c:orientation val="minMax"/>
        </c:scaling>
        <c:delete val="1"/>
        <c:axPos val="b"/>
        <c:numFmt formatCode="ge" sourceLinked="1"/>
        <c:majorTickMark val="none"/>
        <c:minorTickMark val="none"/>
        <c:tickLblPos val="none"/>
        <c:crossAx val="85220352"/>
        <c:crosses val="autoZero"/>
        <c:auto val="1"/>
        <c:lblOffset val="100"/>
        <c:baseTimeUnit val="years"/>
      </c:dateAx>
      <c:valAx>
        <c:axId val="852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85.86</c:v>
                </c:pt>
                <c:pt idx="1">
                  <c:v>85.58</c:v>
                </c:pt>
                <c:pt idx="2">
                  <c:v>85.78</c:v>
                </c:pt>
                <c:pt idx="3">
                  <c:v>85.59</c:v>
                </c:pt>
                <c:pt idx="4">
                  <c:v>84.73</c:v>
                </c:pt>
              </c:numCache>
            </c:numRef>
          </c:val>
        </c:ser>
        <c:dLbls>
          <c:showLegendKey val="0"/>
          <c:showVal val="0"/>
          <c:showCatName val="0"/>
          <c:showSerName val="0"/>
          <c:showPercent val="0"/>
          <c:showBubbleSize val="0"/>
        </c:dLbls>
        <c:gapWidth val="150"/>
        <c:axId val="85537536"/>
        <c:axId val="855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85537536"/>
        <c:axId val="85539456"/>
      </c:lineChart>
      <c:dateAx>
        <c:axId val="85537536"/>
        <c:scaling>
          <c:orientation val="minMax"/>
        </c:scaling>
        <c:delete val="1"/>
        <c:axPos val="b"/>
        <c:numFmt formatCode="ge" sourceLinked="1"/>
        <c:majorTickMark val="none"/>
        <c:minorTickMark val="none"/>
        <c:tickLblPos val="none"/>
        <c:crossAx val="85539456"/>
        <c:crosses val="autoZero"/>
        <c:auto val="1"/>
        <c:lblOffset val="100"/>
        <c:baseTimeUnit val="years"/>
      </c:dateAx>
      <c:valAx>
        <c:axId val="855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123.76</c:v>
                </c:pt>
                <c:pt idx="1">
                  <c:v>116.12</c:v>
                </c:pt>
                <c:pt idx="2">
                  <c:v>120.47</c:v>
                </c:pt>
                <c:pt idx="3">
                  <c:v>117.15</c:v>
                </c:pt>
                <c:pt idx="4">
                  <c:v>118.36</c:v>
                </c:pt>
              </c:numCache>
            </c:numRef>
          </c:val>
        </c:ser>
        <c:dLbls>
          <c:showLegendKey val="0"/>
          <c:showVal val="0"/>
          <c:showCatName val="0"/>
          <c:showSerName val="0"/>
          <c:showPercent val="0"/>
          <c:showBubbleSize val="0"/>
        </c:dLbls>
        <c:gapWidth val="150"/>
        <c:axId val="83861888"/>
        <c:axId val="838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3861888"/>
        <c:axId val="83863808"/>
      </c:lineChart>
      <c:dateAx>
        <c:axId val="83861888"/>
        <c:scaling>
          <c:orientation val="minMax"/>
        </c:scaling>
        <c:delete val="1"/>
        <c:axPos val="b"/>
        <c:numFmt formatCode="ge" sourceLinked="1"/>
        <c:majorTickMark val="none"/>
        <c:minorTickMark val="none"/>
        <c:tickLblPos val="none"/>
        <c:crossAx val="83863808"/>
        <c:crosses val="autoZero"/>
        <c:auto val="1"/>
        <c:lblOffset val="100"/>
        <c:baseTimeUnit val="years"/>
      </c:dateAx>
      <c:valAx>
        <c:axId val="8386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38.68</c:v>
                </c:pt>
                <c:pt idx="1">
                  <c:v>37.64</c:v>
                </c:pt>
                <c:pt idx="2">
                  <c:v>39.89</c:v>
                </c:pt>
                <c:pt idx="3">
                  <c:v>40.69</c:v>
                </c:pt>
                <c:pt idx="4">
                  <c:v>42.65</c:v>
                </c:pt>
              </c:numCache>
            </c:numRef>
          </c:val>
        </c:ser>
        <c:dLbls>
          <c:showLegendKey val="0"/>
          <c:showVal val="0"/>
          <c:showCatName val="0"/>
          <c:showSerName val="0"/>
          <c:showPercent val="0"/>
          <c:showBubbleSize val="0"/>
        </c:dLbls>
        <c:gapWidth val="150"/>
        <c:axId val="84557824"/>
        <c:axId val="845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4557824"/>
        <c:axId val="84559744"/>
      </c:lineChart>
      <c:dateAx>
        <c:axId val="84557824"/>
        <c:scaling>
          <c:orientation val="minMax"/>
        </c:scaling>
        <c:delete val="1"/>
        <c:axPos val="b"/>
        <c:numFmt formatCode="ge" sourceLinked="1"/>
        <c:majorTickMark val="none"/>
        <c:minorTickMark val="none"/>
        <c:tickLblPos val="none"/>
        <c:crossAx val="84559744"/>
        <c:crosses val="autoZero"/>
        <c:auto val="1"/>
        <c:lblOffset val="100"/>
        <c:baseTimeUnit val="years"/>
      </c:dateAx>
      <c:valAx>
        <c:axId val="845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0.25</c:v>
                </c:pt>
                <c:pt idx="1">
                  <c:v>0.25</c:v>
                </c:pt>
                <c:pt idx="2" formatCode="#,##0.00;&quot;△&quot;#,##0.00">
                  <c:v>0</c:v>
                </c:pt>
                <c:pt idx="3" formatCode="#,##0.00;&quot;△&quot;#,##0.00">
                  <c:v>0</c:v>
                </c:pt>
                <c:pt idx="4">
                  <c:v>0.91</c:v>
                </c:pt>
              </c:numCache>
            </c:numRef>
          </c:val>
        </c:ser>
        <c:dLbls>
          <c:showLegendKey val="0"/>
          <c:showVal val="0"/>
          <c:showCatName val="0"/>
          <c:showSerName val="0"/>
          <c:showPercent val="0"/>
          <c:showBubbleSize val="0"/>
        </c:dLbls>
        <c:gapWidth val="150"/>
        <c:axId val="84606336"/>
        <c:axId val="846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4606336"/>
        <c:axId val="84674048"/>
      </c:lineChart>
      <c:dateAx>
        <c:axId val="84606336"/>
        <c:scaling>
          <c:orientation val="minMax"/>
        </c:scaling>
        <c:delete val="1"/>
        <c:axPos val="b"/>
        <c:numFmt formatCode="ge" sourceLinked="1"/>
        <c:majorTickMark val="none"/>
        <c:minorTickMark val="none"/>
        <c:tickLblPos val="none"/>
        <c:crossAx val="84674048"/>
        <c:crosses val="autoZero"/>
        <c:auto val="1"/>
        <c:lblOffset val="100"/>
        <c:baseTimeUnit val="years"/>
      </c:dateAx>
      <c:valAx>
        <c:axId val="846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715008"/>
        <c:axId val="847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84715008"/>
        <c:axId val="84716928"/>
      </c:lineChart>
      <c:dateAx>
        <c:axId val="84715008"/>
        <c:scaling>
          <c:orientation val="minMax"/>
        </c:scaling>
        <c:delete val="1"/>
        <c:axPos val="b"/>
        <c:numFmt formatCode="ge" sourceLinked="1"/>
        <c:majorTickMark val="none"/>
        <c:minorTickMark val="none"/>
        <c:tickLblPos val="none"/>
        <c:crossAx val="84716928"/>
        <c:crosses val="autoZero"/>
        <c:auto val="1"/>
        <c:lblOffset val="100"/>
        <c:baseTimeUnit val="years"/>
      </c:dateAx>
      <c:valAx>
        <c:axId val="8471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7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2955.82</c:v>
                </c:pt>
                <c:pt idx="1">
                  <c:v>628.11</c:v>
                </c:pt>
                <c:pt idx="2">
                  <c:v>972.79</c:v>
                </c:pt>
                <c:pt idx="3">
                  <c:v>1033.6400000000001</c:v>
                </c:pt>
                <c:pt idx="4">
                  <c:v>858.87</c:v>
                </c:pt>
              </c:numCache>
            </c:numRef>
          </c:val>
        </c:ser>
        <c:dLbls>
          <c:showLegendKey val="0"/>
          <c:showVal val="0"/>
          <c:showCatName val="0"/>
          <c:showSerName val="0"/>
          <c:showPercent val="0"/>
          <c:showBubbleSize val="0"/>
        </c:dLbls>
        <c:gapWidth val="150"/>
        <c:axId val="85017728"/>
        <c:axId val="850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85017728"/>
        <c:axId val="85019648"/>
      </c:lineChart>
      <c:dateAx>
        <c:axId val="85017728"/>
        <c:scaling>
          <c:orientation val="minMax"/>
        </c:scaling>
        <c:delete val="1"/>
        <c:axPos val="b"/>
        <c:numFmt formatCode="ge" sourceLinked="1"/>
        <c:majorTickMark val="none"/>
        <c:minorTickMark val="none"/>
        <c:tickLblPos val="none"/>
        <c:crossAx val="85019648"/>
        <c:crosses val="autoZero"/>
        <c:auto val="1"/>
        <c:lblOffset val="100"/>
        <c:baseTimeUnit val="years"/>
      </c:dateAx>
      <c:valAx>
        <c:axId val="8501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238.95</c:v>
                </c:pt>
                <c:pt idx="1">
                  <c:v>226.06</c:v>
                </c:pt>
                <c:pt idx="2">
                  <c:v>210.88</c:v>
                </c:pt>
                <c:pt idx="3">
                  <c:v>217.92</c:v>
                </c:pt>
                <c:pt idx="4">
                  <c:v>201.97</c:v>
                </c:pt>
              </c:numCache>
            </c:numRef>
          </c:val>
        </c:ser>
        <c:dLbls>
          <c:showLegendKey val="0"/>
          <c:showVal val="0"/>
          <c:showCatName val="0"/>
          <c:showSerName val="0"/>
          <c:showPercent val="0"/>
          <c:showBubbleSize val="0"/>
        </c:dLbls>
        <c:gapWidth val="150"/>
        <c:axId val="85058304"/>
        <c:axId val="850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5058304"/>
        <c:axId val="85060224"/>
      </c:lineChart>
      <c:dateAx>
        <c:axId val="85058304"/>
        <c:scaling>
          <c:orientation val="minMax"/>
        </c:scaling>
        <c:delete val="1"/>
        <c:axPos val="b"/>
        <c:numFmt formatCode="ge" sourceLinked="1"/>
        <c:majorTickMark val="none"/>
        <c:minorTickMark val="none"/>
        <c:tickLblPos val="none"/>
        <c:crossAx val="85060224"/>
        <c:crosses val="autoZero"/>
        <c:auto val="1"/>
        <c:lblOffset val="100"/>
        <c:baseTimeUnit val="years"/>
      </c:dateAx>
      <c:valAx>
        <c:axId val="8506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118.65</c:v>
                </c:pt>
                <c:pt idx="1">
                  <c:v>113.61</c:v>
                </c:pt>
                <c:pt idx="2">
                  <c:v>118.61</c:v>
                </c:pt>
                <c:pt idx="3">
                  <c:v>114.58</c:v>
                </c:pt>
                <c:pt idx="4">
                  <c:v>113.26</c:v>
                </c:pt>
              </c:numCache>
            </c:numRef>
          </c:val>
        </c:ser>
        <c:dLbls>
          <c:showLegendKey val="0"/>
          <c:showVal val="0"/>
          <c:showCatName val="0"/>
          <c:showSerName val="0"/>
          <c:showPercent val="0"/>
          <c:showBubbleSize val="0"/>
        </c:dLbls>
        <c:gapWidth val="150"/>
        <c:axId val="85086592"/>
        <c:axId val="850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85086592"/>
        <c:axId val="85088512"/>
      </c:lineChart>
      <c:dateAx>
        <c:axId val="85086592"/>
        <c:scaling>
          <c:orientation val="minMax"/>
        </c:scaling>
        <c:delete val="1"/>
        <c:axPos val="b"/>
        <c:numFmt formatCode="ge" sourceLinked="1"/>
        <c:majorTickMark val="none"/>
        <c:minorTickMark val="none"/>
        <c:tickLblPos val="none"/>
        <c:crossAx val="85088512"/>
        <c:crosses val="autoZero"/>
        <c:auto val="1"/>
        <c:lblOffset val="100"/>
        <c:baseTimeUnit val="years"/>
      </c:dateAx>
      <c:valAx>
        <c:axId val="850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125.09</c:v>
                </c:pt>
                <c:pt idx="1">
                  <c:v>130.9</c:v>
                </c:pt>
                <c:pt idx="2">
                  <c:v>124.78</c:v>
                </c:pt>
                <c:pt idx="3">
                  <c:v>129.87</c:v>
                </c:pt>
                <c:pt idx="4">
                  <c:v>131.33000000000001</c:v>
                </c:pt>
              </c:numCache>
            </c:numRef>
          </c:val>
        </c:ser>
        <c:dLbls>
          <c:showLegendKey val="0"/>
          <c:showVal val="0"/>
          <c:showCatName val="0"/>
          <c:showSerName val="0"/>
          <c:showPercent val="0"/>
          <c:showBubbleSize val="0"/>
        </c:dLbls>
        <c:gapWidth val="150"/>
        <c:axId val="85124608"/>
        <c:axId val="851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85124608"/>
        <c:axId val="85126528"/>
      </c:lineChart>
      <c:dateAx>
        <c:axId val="85124608"/>
        <c:scaling>
          <c:orientation val="minMax"/>
        </c:scaling>
        <c:delete val="1"/>
        <c:axPos val="b"/>
        <c:numFmt formatCode="ge" sourceLinked="1"/>
        <c:majorTickMark val="none"/>
        <c:minorTickMark val="none"/>
        <c:tickLblPos val="none"/>
        <c:crossAx val="85126528"/>
        <c:crosses val="autoZero"/>
        <c:auto val="1"/>
        <c:lblOffset val="100"/>
        <c:baseTimeUnit val="years"/>
      </c:dateAx>
      <c:valAx>
        <c:axId val="851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津久見市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18481</v>
      </c>
      <c r="AM8" s="61"/>
      <c r="AN8" s="61"/>
      <c r="AO8" s="61"/>
      <c r="AP8" s="61"/>
      <c r="AQ8" s="61"/>
      <c r="AR8" s="61"/>
      <c r="AS8" s="61"/>
      <c r="AT8" s="51">
        <f>データ!$S$6</f>
        <v>79.48</v>
      </c>
      <c r="AU8" s="52"/>
      <c r="AV8" s="52"/>
      <c r="AW8" s="52"/>
      <c r="AX8" s="52"/>
      <c r="AY8" s="52"/>
      <c r="AZ8" s="52"/>
      <c r="BA8" s="52"/>
      <c r="BB8" s="53">
        <f>データ!$T$6</f>
        <v>232.52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83.77</v>
      </c>
      <c r="J10" s="52"/>
      <c r="K10" s="52"/>
      <c r="L10" s="52"/>
      <c r="M10" s="52"/>
      <c r="N10" s="52"/>
      <c r="O10" s="64"/>
      <c r="P10" s="53">
        <f>データ!$P$6</f>
        <v>91.49</v>
      </c>
      <c r="Q10" s="53"/>
      <c r="R10" s="53"/>
      <c r="S10" s="53"/>
      <c r="T10" s="53"/>
      <c r="U10" s="53"/>
      <c r="V10" s="53"/>
      <c r="W10" s="61">
        <f>データ!$Q$6</f>
        <v>2650</v>
      </c>
      <c r="X10" s="61"/>
      <c r="Y10" s="61"/>
      <c r="Z10" s="61"/>
      <c r="AA10" s="61"/>
      <c r="AB10" s="61"/>
      <c r="AC10" s="61"/>
      <c r="AD10" s="2"/>
      <c r="AE10" s="2"/>
      <c r="AF10" s="2"/>
      <c r="AG10" s="2"/>
      <c r="AH10" s="5"/>
      <c r="AI10" s="5"/>
      <c r="AJ10" s="5"/>
      <c r="AK10" s="5"/>
      <c r="AL10" s="61">
        <f>データ!$U$6</f>
        <v>16780</v>
      </c>
      <c r="AM10" s="61"/>
      <c r="AN10" s="61"/>
      <c r="AO10" s="61"/>
      <c r="AP10" s="61"/>
      <c r="AQ10" s="61"/>
      <c r="AR10" s="61"/>
      <c r="AS10" s="61"/>
      <c r="AT10" s="51">
        <f>データ!$V$6</f>
        <v>12.76</v>
      </c>
      <c r="AU10" s="52"/>
      <c r="AV10" s="52"/>
      <c r="AW10" s="52"/>
      <c r="AX10" s="52"/>
      <c r="AY10" s="52"/>
      <c r="AZ10" s="52"/>
      <c r="BA10" s="52"/>
      <c r="BB10" s="53">
        <f>データ!$W$6</f>
        <v>1315.05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118</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442071</v>
      </c>
      <c r="D6" s="34">
        <f t="shared" si="3"/>
        <v>46</v>
      </c>
      <c r="E6" s="34">
        <f t="shared" si="3"/>
        <v>1</v>
      </c>
      <c r="F6" s="34">
        <f t="shared" si="3"/>
        <v>0</v>
      </c>
      <c r="G6" s="34">
        <f t="shared" si="3"/>
        <v>1</v>
      </c>
      <c r="H6" s="34" t="str">
        <f t="shared" si="3"/>
        <v>大分県　津久見市</v>
      </c>
      <c r="I6" s="34" t="str">
        <f t="shared" si="3"/>
        <v>法適用</v>
      </c>
      <c r="J6" s="34" t="str">
        <f t="shared" si="3"/>
        <v>水道事業</v>
      </c>
      <c r="K6" s="34" t="str">
        <f t="shared" si="3"/>
        <v>末端給水事業</v>
      </c>
      <c r="L6" s="34" t="str">
        <f t="shared" si="3"/>
        <v>A6</v>
      </c>
      <c r="M6" s="34">
        <f t="shared" si="3"/>
        <v>0</v>
      </c>
      <c r="N6" s="35" t="str">
        <f t="shared" si="3"/>
        <v>-</v>
      </c>
      <c r="O6" s="35">
        <f t="shared" si="3"/>
        <v>83.77</v>
      </c>
      <c r="P6" s="35">
        <f t="shared" si="3"/>
        <v>91.49</v>
      </c>
      <c r="Q6" s="35">
        <f t="shared" si="3"/>
        <v>2650</v>
      </c>
      <c r="R6" s="35">
        <f t="shared" si="3"/>
        <v>18481</v>
      </c>
      <c r="S6" s="35">
        <f t="shared" si="3"/>
        <v>79.48</v>
      </c>
      <c r="T6" s="35">
        <f t="shared" si="3"/>
        <v>232.52</v>
      </c>
      <c r="U6" s="35">
        <f t="shared" si="3"/>
        <v>16780</v>
      </c>
      <c r="V6" s="35">
        <f t="shared" si="3"/>
        <v>12.76</v>
      </c>
      <c r="W6" s="35">
        <f t="shared" si="3"/>
        <v>1315.05</v>
      </c>
      <c r="X6" s="36">
        <f>IF(X7="",NA(),X7)</f>
        <v>123.76</v>
      </c>
      <c r="Y6" s="36">
        <f t="shared" ref="Y6:AG6" si="4">IF(Y7="",NA(),Y7)</f>
        <v>116.12</v>
      </c>
      <c r="Z6" s="36">
        <f t="shared" si="4"/>
        <v>120.47</v>
      </c>
      <c r="AA6" s="36">
        <f t="shared" si="4"/>
        <v>117.15</v>
      </c>
      <c r="AB6" s="36">
        <f t="shared" si="4"/>
        <v>118.36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2955.82</v>
      </c>
      <c r="AU6" s="36">
        <f t="shared" ref="AU6:BC6" si="6">IF(AU7="",NA(),AU7)</f>
        <v>628.11</v>
      </c>
      <c r="AV6" s="36">
        <f t="shared" si="6"/>
        <v>972.79</v>
      </c>
      <c r="AW6" s="36">
        <f t="shared" si="6"/>
        <v>1033.6400000000001</v>
      </c>
      <c r="AX6" s="36">
        <f t="shared" si="6"/>
        <v>858.87</v>
      </c>
      <c r="AY6" s="36">
        <f t="shared" si="6"/>
        <v>915.5</v>
      </c>
      <c r="AZ6" s="36">
        <f t="shared" si="6"/>
        <v>963.24</v>
      </c>
      <c r="BA6" s="36">
        <f t="shared" si="6"/>
        <v>381.53</v>
      </c>
      <c r="BB6" s="36">
        <f t="shared" si="6"/>
        <v>391.54</v>
      </c>
      <c r="BC6" s="36">
        <f t="shared" si="6"/>
        <v>384.34</v>
      </c>
      <c r="BD6" s="35" t="str">
        <f>IF(BD7="","",IF(BD7="-","【-】","【"&amp;SUBSTITUTE(TEXT(BD7,"#,##0.00"),"-","△")&amp;"】"))</f>
        <v>【262.87】</v>
      </c>
      <c r="BE6" s="36">
        <f>IF(BE7="",NA(),BE7)</f>
        <v>238.95</v>
      </c>
      <c r="BF6" s="36">
        <f t="shared" ref="BF6:BN6" si="7">IF(BF7="",NA(),BF7)</f>
        <v>226.06</v>
      </c>
      <c r="BG6" s="36">
        <f t="shared" si="7"/>
        <v>210.88</v>
      </c>
      <c r="BH6" s="36">
        <f t="shared" si="7"/>
        <v>217.92</v>
      </c>
      <c r="BI6" s="36">
        <f t="shared" si="7"/>
        <v>201.97</v>
      </c>
      <c r="BJ6" s="36">
        <f t="shared" si="7"/>
        <v>404.78</v>
      </c>
      <c r="BK6" s="36">
        <f t="shared" si="7"/>
        <v>400.38</v>
      </c>
      <c r="BL6" s="36">
        <f t="shared" si="7"/>
        <v>393.27</v>
      </c>
      <c r="BM6" s="36">
        <f t="shared" si="7"/>
        <v>386.97</v>
      </c>
      <c r="BN6" s="36">
        <f t="shared" si="7"/>
        <v>380.58</v>
      </c>
      <c r="BO6" s="35" t="str">
        <f>IF(BO7="","",IF(BO7="-","【-】","【"&amp;SUBSTITUTE(TEXT(BO7,"#,##0.00"),"-","△")&amp;"】"))</f>
        <v>【270.87】</v>
      </c>
      <c r="BP6" s="36">
        <f>IF(BP7="",NA(),BP7)</f>
        <v>118.65</v>
      </c>
      <c r="BQ6" s="36">
        <f t="shared" ref="BQ6:BY6" si="8">IF(BQ7="",NA(),BQ7)</f>
        <v>113.61</v>
      </c>
      <c r="BR6" s="36">
        <f t="shared" si="8"/>
        <v>118.61</v>
      </c>
      <c r="BS6" s="36">
        <f t="shared" si="8"/>
        <v>114.58</v>
      </c>
      <c r="BT6" s="36">
        <f t="shared" si="8"/>
        <v>113.26</v>
      </c>
      <c r="BU6" s="36">
        <f t="shared" si="8"/>
        <v>98.07</v>
      </c>
      <c r="BV6" s="36">
        <f t="shared" si="8"/>
        <v>96.56</v>
      </c>
      <c r="BW6" s="36">
        <f t="shared" si="8"/>
        <v>100.47</v>
      </c>
      <c r="BX6" s="36">
        <f t="shared" si="8"/>
        <v>101.72</v>
      </c>
      <c r="BY6" s="36">
        <f t="shared" si="8"/>
        <v>102.38</v>
      </c>
      <c r="BZ6" s="35" t="str">
        <f>IF(BZ7="","",IF(BZ7="-","【-】","【"&amp;SUBSTITUTE(TEXT(BZ7,"#,##0.00"),"-","△")&amp;"】"))</f>
        <v>【105.59】</v>
      </c>
      <c r="CA6" s="36">
        <f>IF(CA7="",NA(),CA7)</f>
        <v>125.09</v>
      </c>
      <c r="CB6" s="36">
        <f t="shared" ref="CB6:CJ6" si="9">IF(CB7="",NA(),CB7)</f>
        <v>130.9</v>
      </c>
      <c r="CC6" s="36">
        <f t="shared" si="9"/>
        <v>124.78</v>
      </c>
      <c r="CD6" s="36">
        <f t="shared" si="9"/>
        <v>129.87</v>
      </c>
      <c r="CE6" s="36">
        <f t="shared" si="9"/>
        <v>131.33000000000001</v>
      </c>
      <c r="CF6" s="36">
        <f t="shared" si="9"/>
        <v>172.26</v>
      </c>
      <c r="CG6" s="36">
        <f t="shared" si="9"/>
        <v>177.14</v>
      </c>
      <c r="CH6" s="36">
        <f t="shared" si="9"/>
        <v>169.82</v>
      </c>
      <c r="CI6" s="36">
        <f t="shared" si="9"/>
        <v>168.2</v>
      </c>
      <c r="CJ6" s="36">
        <f t="shared" si="9"/>
        <v>168.67</v>
      </c>
      <c r="CK6" s="35" t="str">
        <f>IF(CK7="","",IF(CK7="-","【-】","【"&amp;SUBSTITUTE(TEXT(CK7,"#,##0.00"),"-","△")&amp;"】"))</f>
        <v>【163.27】</v>
      </c>
      <c r="CL6" s="36">
        <f>IF(CL7="",NA(),CL7)</f>
        <v>71.89</v>
      </c>
      <c r="CM6" s="36">
        <f t="shared" ref="CM6:CU6" si="10">IF(CM7="",NA(),CM7)</f>
        <v>72.42</v>
      </c>
      <c r="CN6" s="36">
        <f t="shared" si="10"/>
        <v>72.2</v>
      </c>
      <c r="CO6" s="36">
        <f t="shared" si="10"/>
        <v>69.849999999999994</v>
      </c>
      <c r="CP6" s="36">
        <f t="shared" si="10"/>
        <v>69.77</v>
      </c>
      <c r="CQ6" s="36">
        <f t="shared" si="10"/>
        <v>55.68</v>
      </c>
      <c r="CR6" s="36">
        <f t="shared" si="10"/>
        <v>55.64</v>
      </c>
      <c r="CS6" s="36">
        <f t="shared" si="10"/>
        <v>55.13</v>
      </c>
      <c r="CT6" s="36">
        <f t="shared" si="10"/>
        <v>54.77</v>
      </c>
      <c r="CU6" s="36">
        <f t="shared" si="10"/>
        <v>54.92</v>
      </c>
      <c r="CV6" s="35" t="str">
        <f>IF(CV7="","",IF(CV7="-","【-】","【"&amp;SUBSTITUTE(TEXT(CV7,"#,##0.00"),"-","△")&amp;"】"))</f>
        <v>【59.94】</v>
      </c>
      <c r="CW6" s="36">
        <f>IF(CW7="",NA(),CW7)</f>
        <v>85.86</v>
      </c>
      <c r="CX6" s="36">
        <f t="shared" ref="CX6:DF6" si="11">IF(CX7="",NA(),CX7)</f>
        <v>85.58</v>
      </c>
      <c r="CY6" s="36">
        <f t="shared" si="11"/>
        <v>85.78</v>
      </c>
      <c r="CZ6" s="36">
        <f t="shared" si="11"/>
        <v>85.59</v>
      </c>
      <c r="DA6" s="36">
        <f t="shared" si="11"/>
        <v>84.73</v>
      </c>
      <c r="DB6" s="36">
        <f t="shared" si="11"/>
        <v>83.18</v>
      </c>
      <c r="DC6" s="36">
        <f t="shared" si="11"/>
        <v>83.09</v>
      </c>
      <c r="DD6" s="36">
        <f t="shared" si="11"/>
        <v>83</v>
      </c>
      <c r="DE6" s="36">
        <f t="shared" si="11"/>
        <v>82.89</v>
      </c>
      <c r="DF6" s="36">
        <f t="shared" si="11"/>
        <v>82.66</v>
      </c>
      <c r="DG6" s="35" t="str">
        <f>IF(DG7="","",IF(DG7="-","【-】","【"&amp;SUBSTITUTE(TEXT(DG7,"#,##0.00"),"-","△")&amp;"】"))</f>
        <v>【90.22】</v>
      </c>
      <c r="DH6" s="36">
        <f>IF(DH7="",NA(),DH7)</f>
        <v>38.68</v>
      </c>
      <c r="DI6" s="36">
        <f t="shared" ref="DI6:DQ6" si="12">IF(DI7="",NA(),DI7)</f>
        <v>37.64</v>
      </c>
      <c r="DJ6" s="36">
        <f t="shared" si="12"/>
        <v>39.89</v>
      </c>
      <c r="DK6" s="36">
        <f t="shared" si="12"/>
        <v>40.69</v>
      </c>
      <c r="DL6" s="36">
        <f t="shared" si="12"/>
        <v>42.65</v>
      </c>
      <c r="DM6" s="36">
        <f t="shared" si="12"/>
        <v>38.07</v>
      </c>
      <c r="DN6" s="36">
        <f t="shared" si="12"/>
        <v>39.06</v>
      </c>
      <c r="DO6" s="36">
        <f t="shared" si="12"/>
        <v>46.66</v>
      </c>
      <c r="DP6" s="36">
        <f t="shared" si="12"/>
        <v>47.46</v>
      </c>
      <c r="DQ6" s="36">
        <f t="shared" si="12"/>
        <v>48.49</v>
      </c>
      <c r="DR6" s="35" t="str">
        <f>IF(DR7="","",IF(DR7="-","【-】","【"&amp;SUBSTITUTE(TEXT(DR7,"#,##0.00"),"-","△")&amp;"】"))</f>
        <v>【47.91】</v>
      </c>
      <c r="DS6" s="36">
        <f>IF(DS7="",NA(),DS7)</f>
        <v>0.25</v>
      </c>
      <c r="DT6" s="36">
        <f t="shared" ref="DT6:EB6" si="13">IF(DT7="",NA(),DT7)</f>
        <v>0.25</v>
      </c>
      <c r="DU6" s="35">
        <f t="shared" si="13"/>
        <v>0</v>
      </c>
      <c r="DV6" s="35">
        <f t="shared" si="13"/>
        <v>0</v>
      </c>
      <c r="DW6" s="36">
        <f t="shared" si="13"/>
        <v>0.91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0.12</v>
      </c>
      <c r="EE6" s="36">
        <f t="shared" ref="EE6:EM6" si="14">IF(EE7="",NA(),EE7)</f>
        <v>0.57999999999999996</v>
      </c>
      <c r="EF6" s="36">
        <f t="shared" si="14"/>
        <v>0.86</v>
      </c>
      <c r="EG6" s="36">
        <f t="shared" si="14"/>
        <v>0.72</v>
      </c>
      <c r="EH6" s="36">
        <f t="shared" si="14"/>
        <v>3.27</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442071</v>
      </c>
      <c r="D7" s="38">
        <v>46</v>
      </c>
      <c r="E7" s="38">
        <v>1</v>
      </c>
      <c r="F7" s="38">
        <v>0</v>
      </c>
      <c r="G7" s="38">
        <v>1</v>
      </c>
      <c r="H7" s="38" t="s">
        <v>105</v>
      </c>
      <c r="I7" s="38" t="s">
        <v>106</v>
      </c>
      <c r="J7" s="38" t="s">
        <v>107</v>
      </c>
      <c r="K7" s="38" t="s">
        <v>108</v>
      </c>
      <c r="L7" s="38" t="s">
        <v>109</v>
      </c>
      <c r="M7" s="38"/>
      <c r="N7" s="39" t="s">
        <v>110</v>
      </c>
      <c r="O7" s="39">
        <v>83.77</v>
      </c>
      <c r="P7" s="39">
        <v>91.49</v>
      </c>
      <c r="Q7" s="39">
        <v>2650</v>
      </c>
      <c r="R7" s="39">
        <v>18481</v>
      </c>
      <c r="S7" s="39">
        <v>79.48</v>
      </c>
      <c r="T7" s="39">
        <v>232.52</v>
      </c>
      <c r="U7" s="39">
        <v>16780</v>
      </c>
      <c r="V7" s="39">
        <v>12.76</v>
      </c>
      <c r="W7" s="39">
        <v>1315.05</v>
      </c>
      <c r="X7" s="39">
        <v>123.76</v>
      </c>
      <c r="Y7" s="39">
        <v>116.12</v>
      </c>
      <c r="Z7" s="39">
        <v>120.47</v>
      </c>
      <c r="AA7" s="39">
        <v>117.15</v>
      </c>
      <c r="AB7" s="39">
        <v>118.36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2955.82</v>
      </c>
      <c r="AU7" s="39">
        <v>628.11</v>
      </c>
      <c r="AV7" s="39">
        <v>972.79</v>
      </c>
      <c r="AW7" s="39">
        <v>1033.6400000000001</v>
      </c>
      <c r="AX7" s="39">
        <v>858.87</v>
      </c>
      <c r="AY7" s="39">
        <v>915.5</v>
      </c>
      <c r="AZ7" s="39">
        <v>963.24</v>
      </c>
      <c r="BA7" s="39">
        <v>381.53</v>
      </c>
      <c r="BB7" s="39">
        <v>391.54</v>
      </c>
      <c r="BC7" s="39">
        <v>384.34</v>
      </c>
      <c r="BD7" s="39">
        <v>262.87</v>
      </c>
      <c r="BE7" s="39">
        <v>238.95</v>
      </c>
      <c r="BF7" s="39">
        <v>226.06</v>
      </c>
      <c r="BG7" s="39">
        <v>210.88</v>
      </c>
      <c r="BH7" s="39">
        <v>217.92</v>
      </c>
      <c r="BI7" s="39">
        <v>201.97</v>
      </c>
      <c r="BJ7" s="39">
        <v>404.78</v>
      </c>
      <c r="BK7" s="39">
        <v>400.38</v>
      </c>
      <c r="BL7" s="39">
        <v>393.27</v>
      </c>
      <c r="BM7" s="39">
        <v>386.97</v>
      </c>
      <c r="BN7" s="39">
        <v>380.58</v>
      </c>
      <c r="BO7" s="39">
        <v>270.87</v>
      </c>
      <c r="BP7" s="39">
        <v>118.65</v>
      </c>
      <c r="BQ7" s="39">
        <v>113.61</v>
      </c>
      <c r="BR7" s="39">
        <v>118.61</v>
      </c>
      <c r="BS7" s="39">
        <v>114.58</v>
      </c>
      <c r="BT7" s="39">
        <v>113.26</v>
      </c>
      <c r="BU7" s="39">
        <v>98.07</v>
      </c>
      <c r="BV7" s="39">
        <v>96.56</v>
      </c>
      <c r="BW7" s="39">
        <v>100.47</v>
      </c>
      <c r="BX7" s="39">
        <v>101.72</v>
      </c>
      <c r="BY7" s="39">
        <v>102.38</v>
      </c>
      <c r="BZ7" s="39">
        <v>105.59</v>
      </c>
      <c r="CA7" s="39">
        <v>125.09</v>
      </c>
      <c r="CB7" s="39">
        <v>130.9</v>
      </c>
      <c r="CC7" s="39">
        <v>124.78</v>
      </c>
      <c r="CD7" s="39">
        <v>129.87</v>
      </c>
      <c r="CE7" s="39">
        <v>131.33000000000001</v>
      </c>
      <c r="CF7" s="39">
        <v>172.26</v>
      </c>
      <c r="CG7" s="39">
        <v>177.14</v>
      </c>
      <c r="CH7" s="39">
        <v>169.82</v>
      </c>
      <c r="CI7" s="39">
        <v>168.2</v>
      </c>
      <c r="CJ7" s="39">
        <v>168.67</v>
      </c>
      <c r="CK7" s="39">
        <v>163.27000000000001</v>
      </c>
      <c r="CL7" s="39">
        <v>71.89</v>
      </c>
      <c r="CM7" s="39">
        <v>72.42</v>
      </c>
      <c r="CN7" s="39">
        <v>72.2</v>
      </c>
      <c r="CO7" s="39">
        <v>69.849999999999994</v>
      </c>
      <c r="CP7" s="39">
        <v>69.77</v>
      </c>
      <c r="CQ7" s="39">
        <v>55.68</v>
      </c>
      <c r="CR7" s="39">
        <v>55.64</v>
      </c>
      <c r="CS7" s="39">
        <v>55.13</v>
      </c>
      <c r="CT7" s="39">
        <v>54.77</v>
      </c>
      <c r="CU7" s="39">
        <v>54.92</v>
      </c>
      <c r="CV7" s="39">
        <v>59.94</v>
      </c>
      <c r="CW7" s="39">
        <v>85.86</v>
      </c>
      <c r="CX7" s="39">
        <v>85.58</v>
      </c>
      <c r="CY7" s="39">
        <v>85.78</v>
      </c>
      <c r="CZ7" s="39">
        <v>85.59</v>
      </c>
      <c r="DA7" s="39">
        <v>84.73</v>
      </c>
      <c r="DB7" s="39">
        <v>83.18</v>
      </c>
      <c r="DC7" s="39">
        <v>83.09</v>
      </c>
      <c r="DD7" s="39">
        <v>83</v>
      </c>
      <c r="DE7" s="39">
        <v>82.89</v>
      </c>
      <c r="DF7" s="39">
        <v>82.66</v>
      </c>
      <c r="DG7" s="39">
        <v>90.22</v>
      </c>
      <c r="DH7" s="39">
        <v>38.68</v>
      </c>
      <c r="DI7" s="39">
        <v>37.64</v>
      </c>
      <c r="DJ7" s="39">
        <v>39.89</v>
      </c>
      <c r="DK7" s="39">
        <v>40.69</v>
      </c>
      <c r="DL7" s="39">
        <v>42.65</v>
      </c>
      <c r="DM7" s="39">
        <v>38.07</v>
      </c>
      <c r="DN7" s="39">
        <v>39.06</v>
      </c>
      <c r="DO7" s="39">
        <v>46.66</v>
      </c>
      <c r="DP7" s="39">
        <v>47.46</v>
      </c>
      <c r="DQ7" s="39">
        <v>48.49</v>
      </c>
      <c r="DR7" s="39">
        <v>47.91</v>
      </c>
      <c r="DS7" s="39">
        <v>0.25</v>
      </c>
      <c r="DT7" s="39">
        <v>0.25</v>
      </c>
      <c r="DU7" s="39">
        <v>0</v>
      </c>
      <c r="DV7" s="39">
        <v>0</v>
      </c>
      <c r="DW7" s="39">
        <v>0.91</v>
      </c>
      <c r="DX7" s="39">
        <v>7.73</v>
      </c>
      <c r="DY7" s="39">
        <v>8.8699999999999992</v>
      </c>
      <c r="DZ7" s="39">
        <v>9.85</v>
      </c>
      <c r="EA7" s="39">
        <v>9.7100000000000009</v>
      </c>
      <c r="EB7" s="39">
        <v>12.79</v>
      </c>
      <c r="EC7" s="39">
        <v>15</v>
      </c>
      <c r="ED7" s="39">
        <v>0.12</v>
      </c>
      <c r="EE7" s="39">
        <v>0.57999999999999996</v>
      </c>
      <c r="EF7" s="39">
        <v>0.86</v>
      </c>
      <c r="EG7" s="39">
        <v>0.72</v>
      </c>
      <c r="EH7" s="39">
        <v>3.27</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2018-01-31T02:01:50Z</cp:lastPrinted>
  <dcterms:created xsi:type="dcterms:W3CDTF">2017-12-25T01:37:57Z</dcterms:created>
  <dcterms:modified xsi:type="dcterms:W3CDTF">2018-03-13T05:04:09Z</dcterms:modified>
  <cp:category/>
</cp:coreProperties>
</file>