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I10" i="4"/>
  <c r="B10"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<sst xmlns="http://schemas.openxmlformats.org/spreadsheetml/2006/main" count="251" uniqueCount="126">
  <si>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</si>
  <si>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</si>
  <si>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</si>
  <si>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</si>
  <si>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</si>
  <si>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</si>
  <si>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</si>
  <si>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</si>
  <si>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</si>
  <si>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</si>
  <si>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</si>
  <si>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</si>
  <si>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</si>
  <si>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</si>
  <si>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</si>
  <si>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</si>
  <si>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</si>
  <si>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</si>
  <si>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</si>
  <si>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</si>
  <si>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</si>
  <si>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</si>
  <si>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</si>
  <si>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</si>
  <si>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</si>
  <si>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</si>
  <si>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</si>
  <si>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</si>
  <si>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</si>
  <si>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</si>
  <si>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</si>
  <si>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</si>
  <si>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</si>
  <si>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</si>
  <si>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</si>
  <si>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</si>
  <si>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</si>
  <si>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</si>
  <si>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</si>
  <si>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</si>
  <si>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</si>
  <si>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</si>
  <si>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</si>
  <si>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</si>
  <si>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</si>
  <si>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</si>
  <si>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</si>
  <si>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</si>
  <si>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</si>
  <si>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</si>
  <si>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</si>
  <si>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</si>
  <si>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</si>
  <si>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</si>
  <si>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</si>
  <si>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</si>
  <si>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</si>
  <si>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</si>
  <si>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</si>
  <si>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</si>
  <si>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</si>
  <si>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</si>
  <si>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</si>
  <si>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</si>
  <si>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</si>
  <si>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</si>
  <si>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</si>
  <si>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</si>
  <si>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</si>
  <si>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</si>
  <si>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</si>
  <si>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</si>
  <si>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</si>
  <si>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</si>
  <si>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</si>
  <si>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</si>
  <si>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</si>
  <si>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</si>
  <si>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</si>
  <si>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</si>
  <si>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</si>
  <si>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</si>
  <si>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</si>
  <si>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</si>
  <si>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</si>
  <si>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</si>
  <si>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</si>
  <si>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</si>
  <si>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</si>
  <si>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</si>
  <si>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</si>
  <si>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</si>
  <si>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</si>
  <si>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</si>
  <si>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</si>
  <si>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</si>
  <si>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</si>
  <si>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</si>
  <si>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</si>
  <si>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</si>
  <si>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</si>
  <si>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</si>
  <si>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</si>
  <si>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</si>
  <si>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</si>
  <si>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</si>
  <si>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</si>
  <si>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</si>
  <si>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</si>
  <si>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</si>
  <si>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</si>
  <si>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</si>
  <si>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</si>
  <si>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</si>
  <si>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</si>
  <si>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</si>
  <si>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</si>
  <si>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</si>
  <si>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</si>
  <si>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</si>
  <si>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</si>
  <si>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</si>
  <si>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</si>
  <si>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27年度には下水道事業の地方公営企業法適用に向けて基本計画を策定しました。検討により得られる結果を活かし、また適正な維持管理を行うことにより維持管理費の抑制を図り、修繕・設置換えを見据えた長期的な経営の健全化を目指します。</t>
    <phoneticPr fontId="4"/>
  </si>
  <si>
    <t>①収益的収支比率
概ね右肩上がりで推移し、経営は良好です。
④企業債残高と一般会計負担分が同額のため０となっています。
⑤経費回収率
類似団体平均値を常に上回ってはいるものの、水洗化率100％であるにも関わらず、使用料収入のみでは経費をすべては賄えていない状況です。今後は経費削減に努める必要があります。
⑥汚水処理原価
類似団体平均値を常に下回ってはいますが、今後も維持管理費の削減に努めることが必要です。
⑦施設利用率
類似団体平均値を常に下回っている状況です。人口減少に伴う処理水量の減少により、施設利用率は微減傾向で推移していましたが、平成28年度は平成27年度に比べて1.6％の増となりました。
⑧水洗化率
100％で推移しており、良好です。</t>
    <rPh sb="108" eb="111">
      <t>シヨウリョウ</t>
    </rPh>
    <rPh sb="135" eb="137">
      <t>コンゴ</t>
    </rPh>
    <rPh sb="138" eb="140">
      <t>ケイヒ</t>
    </rPh>
    <rPh sb="140" eb="142">
      <t>サクゲン</t>
    </rPh>
    <rPh sb="143" eb="144">
      <t>ツト</t>
    </rPh>
    <rPh sb="146" eb="148">
      <t>ヒツヨウ</t>
    </rPh>
    <rPh sb="276" eb="278">
      <t>ヘイセイ</t>
    </rPh>
    <rPh sb="280" eb="282">
      <t>ネンド</t>
    </rPh>
    <rPh sb="283" eb="285">
      <t>ヘイセイ</t>
    </rPh>
    <rPh sb="287" eb="289">
      <t>ネンド</t>
    </rPh>
    <rPh sb="290" eb="291">
      <t>クラ</t>
    </rPh>
    <rPh sb="298" eb="299">
      <t>ゾウ</t>
    </rPh>
    <phoneticPr fontId="4"/>
  </si>
  <si>
    <t>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について検討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</si>
</sst>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217216"/>
        <c:axId val="80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0217216"/>
        <c:axId val="80219136"/>
      </c:lineChart>
      <c:dateAx>
        <c:axId val="80217216"/>
        <c:scaling>
          <c:orientation val="minMax"/>
        </c:scaling>
        <c:delete val="1"/>
        <c:axPos val="b"/>
        <c:numFmt formatCode="ge" sourceLinked="1"/>
        <c:majorTickMark val="none"/>
        <c:minorTickMark val="none"/>
        <c:tickLblPos val="none"/>
        <c:crossAx val="80219136"/>
        <c:crosses val="autoZero"/>
        <c:auto val="1"/>
        <c:lblOffset val="100"/>
        <c:baseTimeUnit val="years"/>
      </c:dateAx>
      <c:valAx>
        <c:axId val="80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49.73</c:v>
                </c:pt>
                <c:pt idx="1">
                  <c:v>49.2</c:v>
                </c:pt>
                <c:pt idx="2">
                  <c:v>48.13</c:v>
                </c:pt>
                <c:pt idx="3">
                  <c:v>48.13</c:v>
                </c:pt>
                <c:pt idx="4">
                  <c:v>49.73</c:v>
                </c:pt>
              </c:numCache>
            </c:numRef>
          </c:val>
        </c:ser>
        <c:dLbls>
          <c:showLegendKey val="0"/>
          <c:showVal val="0"/>
          <c:showCatName val="0"/>
          <c:showSerName val="0"/>
          <c:showPercent val="0"/>
          <c:showBubbleSize val="0"/>
        </c:dLbls>
        <c:gapWidth val="150"/>
        <c:axId val="86390272"/>
        <c:axId val="863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86390272"/>
        <c:axId val="86392192"/>
      </c:lineChart>
      <c:dateAx>
        <c:axId val="86390272"/>
        <c:scaling>
          <c:orientation val="minMax"/>
        </c:scaling>
        <c:delete val="1"/>
        <c:axPos val="b"/>
        <c:numFmt formatCode="ge" sourceLinked="1"/>
        <c:majorTickMark val="none"/>
        <c:minorTickMark val="none"/>
        <c:tickLblPos val="none"/>
        <c:crossAx val="86392192"/>
        <c:crosses val="autoZero"/>
        <c:auto val="1"/>
        <c:lblOffset val="100"/>
        <c:baseTimeUnit val="years"/>
      </c:dateAx>
      <c:valAx>
        <c:axId val="863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6459520"/>
        <c:axId val="864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86459520"/>
        <c:axId val="86461440"/>
      </c:lineChart>
      <c:dateAx>
        <c:axId val="86459520"/>
        <c:scaling>
          <c:orientation val="minMax"/>
        </c:scaling>
        <c:delete val="1"/>
        <c:axPos val="b"/>
        <c:numFmt formatCode="ge" sourceLinked="1"/>
        <c:majorTickMark val="none"/>
        <c:minorTickMark val="none"/>
        <c:tickLblPos val="none"/>
        <c:crossAx val="86461440"/>
        <c:crosses val="autoZero"/>
        <c:auto val="1"/>
        <c:lblOffset val="100"/>
        <c:baseTimeUnit val="years"/>
      </c:dateAx>
      <c:valAx>
        <c:axId val="864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94.73</c:v>
                </c:pt>
                <c:pt idx="1">
                  <c:v>98.84</c:v>
                </c:pt>
                <c:pt idx="2">
                  <c:v>103.63</c:v>
                </c:pt>
                <c:pt idx="3">
                  <c:v>106.63</c:v>
                </c:pt>
                <c:pt idx="4">
                  <c:v>106.66</c:v>
                </c:pt>
              </c:numCache>
            </c:numRef>
          </c:val>
        </c:ser>
        <c:dLbls>
          <c:showLegendKey val="0"/>
          <c:showVal val="0"/>
          <c:showCatName val="0"/>
          <c:showSerName val="0"/>
          <c:showPercent val="0"/>
          <c:showBubbleSize val="0"/>
        </c:dLbls>
        <c:gapWidth val="150"/>
        <c:axId val="80253696"/>
        <c:axId val="802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53696"/>
        <c:axId val="80255616"/>
      </c:lineChart>
      <c:dateAx>
        <c:axId val="80253696"/>
        <c:scaling>
          <c:orientation val="minMax"/>
        </c:scaling>
        <c:delete val="1"/>
        <c:axPos val="b"/>
        <c:numFmt formatCode="ge" sourceLinked="1"/>
        <c:majorTickMark val="none"/>
        <c:minorTickMark val="none"/>
        <c:tickLblPos val="none"/>
        <c:crossAx val="80255616"/>
        <c:crosses val="autoZero"/>
        <c:auto val="1"/>
        <c:lblOffset val="100"/>
        <c:baseTimeUnit val="years"/>
      </c:dateAx>
      <c:valAx>
        <c:axId val="802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76416"/>
        <c:axId val="85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76416"/>
        <c:axId val="85678336"/>
      </c:lineChart>
      <c:dateAx>
        <c:axId val="85676416"/>
        <c:scaling>
          <c:orientation val="minMax"/>
        </c:scaling>
        <c:delete val="1"/>
        <c:axPos val="b"/>
        <c:numFmt formatCode="ge" sourceLinked="1"/>
        <c:majorTickMark val="none"/>
        <c:minorTickMark val="none"/>
        <c:tickLblPos val="none"/>
        <c:crossAx val="85678336"/>
        <c:crosses val="autoZero"/>
        <c:auto val="1"/>
        <c:lblOffset val="100"/>
        <c:baseTimeUnit val="years"/>
      </c:dateAx>
      <c:valAx>
        <c:axId val="85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12896"/>
        <c:axId val="857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12896"/>
        <c:axId val="85714816"/>
      </c:lineChart>
      <c:dateAx>
        <c:axId val="85712896"/>
        <c:scaling>
          <c:orientation val="minMax"/>
        </c:scaling>
        <c:delete val="1"/>
        <c:axPos val="b"/>
        <c:numFmt formatCode="ge" sourceLinked="1"/>
        <c:majorTickMark val="none"/>
        <c:minorTickMark val="none"/>
        <c:tickLblPos val="none"/>
        <c:crossAx val="85714816"/>
        <c:crosses val="autoZero"/>
        <c:auto val="1"/>
        <c:lblOffset val="100"/>
        <c:baseTimeUnit val="years"/>
      </c:dateAx>
      <c:valAx>
        <c:axId val="857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20800"/>
        <c:axId val="862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20800"/>
        <c:axId val="86222720"/>
      </c:lineChart>
      <c:dateAx>
        <c:axId val="86220800"/>
        <c:scaling>
          <c:orientation val="minMax"/>
        </c:scaling>
        <c:delete val="1"/>
        <c:axPos val="b"/>
        <c:numFmt formatCode="ge" sourceLinked="1"/>
        <c:majorTickMark val="none"/>
        <c:minorTickMark val="none"/>
        <c:tickLblPos val="none"/>
        <c:crossAx val="86222720"/>
        <c:crosses val="autoZero"/>
        <c:auto val="1"/>
        <c:lblOffset val="100"/>
        <c:baseTimeUnit val="years"/>
      </c:dateAx>
      <c:valAx>
        <c:axId val="86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36544"/>
        <c:axId val="865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36544"/>
        <c:axId val="86529536"/>
      </c:lineChart>
      <c:dateAx>
        <c:axId val="86236544"/>
        <c:scaling>
          <c:orientation val="minMax"/>
        </c:scaling>
        <c:delete val="1"/>
        <c:axPos val="b"/>
        <c:numFmt formatCode="ge" sourceLinked="1"/>
        <c:majorTickMark val="none"/>
        <c:minorTickMark val="none"/>
        <c:tickLblPos val="none"/>
        <c:crossAx val="86529536"/>
        <c:crosses val="autoZero"/>
        <c:auto val="1"/>
        <c:lblOffset val="100"/>
        <c:baseTimeUnit val="years"/>
      </c:dateAx>
      <c:valAx>
        <c:axId val="865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602.27</c:v>
                </c:pt>
                <c:pt idx="1">
                  <c:v>572.19000000000005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6543360"/>
        <c:axId val="86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86543360"/>
        <c:axId val="86570112"/>
      </c:lineChart>
      <c:dateAx>
        <c:axId val="86543360"/>
        <c:scaling>
          <c:orientation val="minMax"/>
        </c:scaling>
        <c:delete val="1"/>
        <c:axPos val="b"/>
        <c:numFmt formatCode="ge" sourceLinked="1"/>
        <c:majorTickMark val="none"/>
        <c:minorTickMark val="none"/>
        <c:tickLblPos val="none"/>
        <c:crossAx val="86570112"/>
        <c:crosses val="autoZero"/>
        <c:auto val="1"/>
        <c:lblOffset val="100"/>
        <c:baseTimeUnit val="years"/>
      </c:dateAx>
      <c:valAx>
        <c:axId val="86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70.05</c:v>
                </c:pt>
                <c:pt idx="1">
                  <c:v>75.45</c:v>
                </c:pt>
                <c:pt idx="2">
                  <c:v>87.79</c:v>
                </c:pt>
                <c:pt idx="3">
                  <c:v>88.33</c:v>
                </c:pt>
                <c:pt idx="4">
                  <c:v>86.51</c:v>
                </c:pt>
              </c:numCache>
            </c:numRef>
          </c:val>
        </c:ser>
        <c:dLbls>
          <c:showLegendKey val="0"/>
          <c:showVal val="0"/>
          <c:showCatName val="0"/>
          <c:showSerName val="0"/>
          <c:showPercent val="0"/>
          <c:showBubbleSize val="0"/>
        </c:dLbls>
        <c:gapWidth val="150"/>
        <c:axId val="86256256"/>
        <c:axId val="86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86256256"/>
        <c:axId val="86270720"/>
      </c:lineChart>
      <c:dateAx>
        <c:axId val="86256256"/>
        <c:scaling>
          <c:orientation val="minMax"/>
        </c:scaling>
        <c:delete val="1"/>
        <c:axPos val="b"/>
        <c:numFmt formatCode="ge" sourceLinked="1"/>
        <c:majorTickMark val="none"/>
        <c:minorTickMark val="none"/>
        <c:tickLblPos val="none"/>
        <c:crossAx val="86270720"/>
        <c:crosses val="autoZero"/>
        <c:auto val="1"/>
        <c:lblOffset val="100"/>
        <c:baseTimeUnit val="years"/>
      </c:dateAx>
      <c:valAx>
        <c:axId val="86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240.82</c:v>
                </c:pt>
                <c:pt idx="1">
                  <c:v>224.95</c:v>
                </c:pt>
                <c:pt idx="2">
                  <c:v>198.26</c:v>
                </c:pt>
                <c:pt idx="3">
                  <c:v>198.31</c:v>
                </c:pt>
                <c:pt idx="4">
                  <c:v>201.24</c:v>
                </c:pt>
              </c:numCache>
            </c:numRef>
          </c:val>
        </c:ser>
        <c:dLbls>
          <c:showLegendKey val="0"/>
          <c:showVal val="0"/>
          <c:showCatName val="0"/>
          <c:showSerName val="0"/>
          <c:showPercent val="0"/>
          <c:showBubbleSize val="0"/>
        </c:dLbls>
        <c:gapWidth val="150"/>
        <c:axId val="86300544"/>
        <c:axId val="863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86300544"/>
        <c:axId val="86376448"/>
      </c:lineChart>
      <c:dateAx>
        <c:axId val="86300544"/>
        <c:scaling>
          <c:orientation val="minMax"/>
        </c:scaling>
        <c:delete val="1"/>
        <c:axPos val="b"/>
        <c:numFmt formatCode="ge" sourceLinked="1"/>
        <c:majorTickMark val="none"/>
        <c:minorTickMark val="none"/>
        <c:tickLblPos val="none"/>
        <c:crossAx val="86376448"/>
        <c:crosses val="autoZero"/>
        <c:auto val="1"/>
        <c:lblOffset val="100"/>
        <c:baseTimeUnit val="years"/>
      </c:dateAx>
      <c:valAx>
        <c:axId val="863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臼杵市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39952</v>
      </c>
      <c r="AM8" s="67"/>
      <c r="AN8" s="67"/>
      <c r="AO8" s="67"/>
      <c r="AP8" s="67"/>
      <c r="AQ8" s="67"/>
      <c r="AR8" s="67"/>
      <c r="AS8" s="67"/>
      <c r="AT8" s="66">
        <f>データ!T6</f>
        <v>291.2</v>
      </c>
      <c r="AU8" s="66"/>
      <c r="AV8" s="66"/>
      <c r="AW8" s="66"/>
      <c r="AX8" s="66"/>
      <c r="AY8" s="66"/>
      <c r="AZ8" s="66"/>
      <c r="BA8" s="66"/>
      <c r="BB8" s="66">
        <f>データ!U6</f>
        <v>137.19999999999999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1.24</v>
      </c>
      <c r="Q10" s="66"/>
      <c r="R10" s="66"/>
      <c r="S10" s="66"/>
      <c r="T10" s="66"/>
      <c r="U10" s="66"/>
      <c r="V10" s="66"/>
      <c r="W10" s="66">
        <f>データ!Q6</f>
        <v>100</v>
      </c>
      <c r="X10" s="66"/>
      <c r="Y10" s="66"/>
      <c r="Z10" s="66"/>
      <c r="AA10" s="66"/>
      <c r="AB10" s="66"/>
      <c r="AC10" s="66"/>
      <c r="AD10" s="67">
        <f>データ!R6</f>
        <v>3350</v>
      </c>
      <c r="AE10" s="67"/>
      <c r="AF10" s="67"/>
      <c r="AG10" s="67"/>
      <c r="AH10" s="67"/>
      <c r="AI10" s="67"/>
      <c r="AJ10" s="67"/>
      <c r="AK10" s="2"/>
      <c r="AL10" s="67">
        <f>データ!V6</f>
        <v>494</v>
      </c>
      <c r="AM10" s="67"/>
      <c r="AN10" s="67"/>
      <c r="AO10" s="67"/>
      <c r="AP10" s="67"/>
      <c r="AQ10" s="67"/>
      <c r="AR10" s="67"/>
      <c r="AS10" s="67"/>
      <c r="AT10" s="66">
        <f>データ!W6</f>
        <v>137.76</v>
      </c>
      <c r="AU10" s="66"/>
      <c r="AV10" s="66"/>
      <c r="AW10" s="66"/>
      <c r="AX10" s="66"/>
      <c r="AY10" s="66"/>
      <c r="AZ10" s="66"/>
      <c r="BA10" s="66"/>
      <c r="BB10" s="66">
        <f>データ!X6</f>
        <v>3.59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442062</v>
      </c>
      <c r="D6" s="33">
        <f t="shared" si="3"/>
        <v>47</v>
      </c>
      <c r="E6" s="33">
        <f t="shared" si="3"/>
        <v>18</v>
      </c>
      <c r="F6" s="33">
        <f t="shared" si="3"/>
        <v>0</v>
      </c>
      <c r="G6" s="33">
        <f t="shared" si="3"/>
        <v>0</v>
      </c>
      <c r="H6" s="33" t="str">
        <f t="shared" si="3"/>
        <v>大分県　臼杵市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1.24</v>
      </c>
      <c r="Q6" s="34">
        <f t="shared" si="3"/>
        <v>100</v>
      </c>
      <c r="R6" s="34">
        <f t="shared" si="3"/>
        <v>3350</v>
      </c>
      <c r="S6" s="34">
        <f t="shared" si="3"/>
        <v>39952</v>
      </c>
      <c r="T6" s="34">
        <f t="shared" si="3"/>
        <v>291.2</v>
      </c>
      <c r="U6" s="34">
        <f t="shared" si="3"/>
        <v>137.19999999999999</v>
      </c>
      <c r="V6" s="34">
        <f t="shared" si="3"/>
        <v>494</v>
      </c>
      <c r="W6" s="34">
        <f t="shared" si="3"/>
        <v>137.76</v>
      </c>
      <c r="X6" s="34">
        <f t="shared" si="3"/>
        <v>3.59</v>
      </c>
      <c r="Y6" s="35">
        <f>IF(Y7="",NA(),Y7)</f>
        <v>94.73</v>
      </c>
      <c r="Z6" s="35">
        <f t="shared" ref="Z6:AH6" si="4">IF(Z7="",NA(),Z7)</f>
        <v>98.84</v>
      </c>
      <c r="AA6" s="35">
        <f t="shared" si="4"/>
        <v>103.63</v>
      </c>
      <c r="AB6" s="35">
        <f t="shared" si="4"/>
        <v>106.63</v>
      </c>
      <c r="AC6" s="35">
        <f t="shared" si="4"/>
        <v>106.66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602.27</v>
      </c>
      <c r="BG6" s="35">
        <f t="shared" ref="BG6:BO6" si="7">IF(BG7="",NA(),BG7)</f>
        <v>572.19000000000005</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70.05</v>
      </c>
      <c r="BR6" s="35">
        <f t="shared" ref="BR6:BZ6" si="8">IF(BR7="",NA(),BR7)</f>
        <v>75.45</v>
      </c>
      <c r="BS6" s="35">
        <f t="shared" si="8"/>
        <v>87.79</v>
      </c>
      <c r="BT6" s="35">
        <f t="shared" si="8"/>
        <v>88.33</v>
      </c>
      <c r="BU6" s="35">
        <f t="shared" si="8"/>
        <v>86.51</v>
      </c>
      <c r="BV6" s="35">
        <f t="shared" si="8"/>
        <v>58.78</v>
      </c>
      <c r="BW6" s="35">
        <f t="shared" si="8"/>
        <v>58.53</v>
      </c>
      <c r="BX6" s="35">
        <f t="shared" si="8"/>
        <v>57.93</v>
      </c>
      <c r="BY6" s="35">
        <f t="shared" si="8"/>
        <v>57.03</v>
      </c>
      <c r="BZ6" s="35">
        <f t="shared" si="8"/>
        <v>55.84</v>
      </c>
      <c r="CA6" s="34" t="str">
        <f>IF(CA7="","",IF(CA7="-","【-】","【"&amp;SUBSTITUTE(TEXT(CA7,"#,##0.00"),"-","△")&amp;"】"))</f>
        <v>【59.83】</v>
      </c>
      <c r="CB6" s="35">
        <f>IF(CB7="",NA(),CB7)</f>
        <v>240.82</v>
      </c>
      <c r="CC6" s="35">
        <f t="shared" ref="CC6:CK6" si="9">IF(CC7="",NA(),CC7)</f>
        <v>224.95</v>
      </c>
      <c r="CD6" s="35">
        <f t="shared" si="9"/>
        <v>198.26</v>
      </c>
      <c r="CE6" s="35">
        <f t="shared" si="9"/>
        <v>198.31</v>
      </c>
      <c r="CF6" s="35">
        <f t="shared" si="9"/>
        <v>201.24</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49.73</v>
      </c>
      <c r="CN6" s="35">
        <f t="shared" ref="CN6:CV6" si="10">IF(CN7="",NA(),CN7)</f>
        <v>49.2</v>
      </c>
      <c r="CO6" s="35">
        <f t="shared" si="10"/>
        <v>48.13</v>
      </c>
      <c r="CP6" s="35">
        <f t="shared" si="10"/>
        <v>48.13</v>
      </c>
      <c r="CQ6" s="35">
        <f t="shared" si="10"/>
        <v>49.73</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442062</v>
      </c>
      <c r="D7" s="37">
        <v>47</v>
      </c>
      <c r="E7" s="37">
        <v>18</v>
      </c>
      <c r="F7" s="37">
        <v>0</v>
      </c>
      <c r="G7" s="37">
        <v>0</v>
      </c>
      <c r="H7" s="37" t="s">
        <v>110</v>
      </c>
      <c r="I7" s="37" t="s">
        <v>111</v>
      </c>
      <c r="J7" s="37" t="s">
        <v>112</v>
      </c>
      <c r="K7" s="37" t="s">
        <v>113</v>
      </c>
      <c r="L7" s="37" t="s">
        <v>114</v>
      </c>
      <c r="M7" s="37"/>
      <c r="N7" s="38" t="s">
        <v>115</v>
      </c>
      <c r="O7" s="38" t="s">
        <v>116</v>
      </c>
      <c r="P7" s="38">
        <v>1.24</v>
      </c>
      <c r="Q7" s="38">
        <v>100</v>
      </c>
      <c r="R7" s="38">
        <v>3350</v>
      </c>
      <c r="S7" s="38">
        <v>39952</v>
      </c>
      <c r="T7" s="38">
        <v>291.2</v>
      </c>
      <c r="U7" s="38">
        <v>137.19999999999999</v>
      </c>
      <c r="V7" s="38">
        <v>494</v>
      </c>
      <c r="W7" s="38">
        <v>137.76</v>
      </c>
      <c r="X7" s="38">
        <v>3.59</v>
      </c>
      <c r="Y7" s="38">
        <v>94.73</v>
      </c>
      <c r="Z7" s="38">
        <v>98.84</v>
      </c>
      <c r="AA7" s="38">
        <v>103.63</v>
      </c>
      <c r="AB7" s="38">
        <v>106.63</v>
      </c>
      <c r="AC7" s="38">
        <v>106.66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602.27</v>
      </c>
      <c r="BG7" s="38">
        <v>572.19000000000005</v>
      </c>
      <c r="BH7" s="38">
        <v>0</v>
      </c>
      <c r="BI7" s="38">
        <v>0</v>
      </c>
      <c r="BJ7" s="38">
        <v>0</v>
      </c>
      <c r="BK7" s="38">
        <v>430.64</v>
      </c>
      <c r="BL7" s="38">
        <v>446.63</v>
      </c>
      <c r="BM7" s="38">
        <v>416.91</v>
      </c>
      <c r="BN7" s="38">
        <v>392.19</v>
      </c>
      <c r="BO7" s="38">
        <v>413.5</v>
      </c>
      <c r="BP7" s="38">
        <v>346.13</v>
      </c>
      <c r="BQ7" s="38">
        <v>70.05</v>
      </c>
      <c r="BR7" s="38">
        <v>75.45</v>
      </c>
      <c r="BS7" s="38">
        <v>87.79</v>
      </c>
      <c r="BT7" s="38">
        <v>88.33</v>
      </c>
      <c r="BU7" s="38">
        <v>86.51</v>
      </c>
      <c r="BV7" s="38">
        <v>58.78</v>
      </c>
      <c r="BW7" s="38">
        <v>58.53</v>
      </c>
      <c r="BX7" s="38">
        <v>57.93</v>
      </c>
      <c r="BY7" s="38">
        <v>57.03</v>
      </c>
      <c r="BZ7" s="38">
        <v>55.84</v>
      </c>
      <c r="CA7" s="38">
        <v>59.83</v>
      </c>
      <c r="CB7" s="38">
        <v>240.82</v>
      </c>
      <c r="CC7" s="38">
        <v>224.95</v>
      </c>
      <c r="CD7" s="38">
        <v>198.26</v>
      </c>
      <c r="CE7" s="38">
        <v>198.31</v>
      </c>
      <c r="CF7" s="38">
        <v>201.24</v>
      </c>
      <c r="CG7" s="38">
        <v>257.02999999999997</v>
      </c>
      <c r="CH7" s="38">
        <v>266.57</v>
      </c>
      <c r="CI7" s="38">
        <v>276.93</v>
      </c>
      <c r="CJ7" s="38">
        <v>283.73</v>
      </c>
      <c r="CK7" s="38">
        <v>287.57</v>
      </c>
      <c r="CL7" s="38">
        <v>268.69</v>
      </c>
      <c r="CM7" s="38">
        <v>49.73</v>
      </c>
      <c r="CN7" s="38">
        <v>49.2</v>
      </c>
      <c r="CO7" s="38">
        <v>48.13</v>
      </c>
      <c r="CP7" s="38">
        <v>48.13</v>
      </c>
      <c r="CQ7" s="38">
        <v>49.73</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2018-02-09T08:15:41Z</cp:lastPrinted>
  <dcterms:created xsi:type="dcterms:W3CDTF">2017-12-25T02:42:14Z</dcterms:created>
  <dcterms:modified xsi:type="dcterms:W3CDTF">2018-03-13T05:00:33Z</dcterms:modified>
  <cp:category/>
</cp:coreProperties>
</file>