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<sst xmlns="http://schemas.openxmlformats.org/spreadsheetml/2006/main" count="237" uniqueCount="124">
  <si>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</si>
  <si>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</si>
  <si>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</si>
  <si>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</si>
  <si>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</si>
  <si>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</si>
  <si>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</si>
  <si>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</si>
  <si>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</si>
  <si>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</si>
  <si>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</si>
  <si>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</si>
  <si>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</si>
  <si>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</si>
  <si>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</si>
  <si>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</si>
  <si>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</si>
  <si>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</si>
  <si>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</si>
  <si>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</si>
  <si>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</si>
  <si>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</si>
  <si>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</si>
  <si>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</si>
  <si>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</si>
  <si>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</si>
  <si>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</si>
  <si>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</si>
  <si>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</si>
  <si>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</si>
  <si>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</si>
  <si>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</si>
  <si>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</si>
  <si>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</si>
  <si>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</si>
  <si>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</si>
  <si>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</si>
  <si>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</si>
  <si>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</si>
  <si>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</si>
  <si>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</si>
  <si>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</si>
  <si>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</si>
  <si>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</si>
  <si>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</si>
  <si>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</si>
  <si>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</si>
  <si>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</si>
  <si>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</si>
  <si>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</si>
  <si>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</si>
  <si>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</si>
  <si>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</si>
  <si>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</si>
  <si>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</si>
  <si>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</si>
  <si>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</si>
  <si>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</si>
  <si>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</si>
  <si>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</si>
  <si>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</si>
  <si>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</si>
  <si>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</si>
  <si>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</si>
  <si>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</si>
  <si>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</si>
  <si>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</si>
  <si>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</si>
  <si>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</si>
  <si>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</si>
  <si>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</si>
  <si>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</si>
  <si>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</si>
  <si>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</si>
  <si>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</si>
  <si>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</si>
  <si>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</si>
  <si>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</si>
  <si>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</si>
  <si>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</si>
  <si>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</si>
  <si>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</si>
  <si>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</si>
  <si>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</si>
  <si>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</si>
  <si>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</si>
  <si>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</si>
  <si>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</si>
  <si>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</si>
  <si>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</si>
  <si>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</si>
  <si>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</si>
  <si>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</si>
  <si>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</si>
  <si>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</si>
  <si>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</si>
  <si>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</si>
  <si>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</si>
  <si>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</si>
  <si>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</si>
  <si>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</si>
  <si>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</si>
  <si>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</si>
  <si>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</si>
  <si>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</si>
  <si>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</si>
  <si>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</si>
  <si>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</si>
  <si>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臼杵市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</si>
  <si>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</si>
  <si>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</si>
  <si>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</si>
  <si>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</si>
  <si>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</si>
  <si>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</si>
  <si>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</si>
  <si>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</si>
  <si>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</si>
  <si>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</si>
  <si>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</si>
  <si>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</si>
  <si>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当市の簡易水道事業については、平成26年度以降維持管理のみとなっていましたが、平成28年度に上北簡易水道の上水道統合のための建設投資を行いました。
①単年度収支の指標である収益的収支比率は100％に届いておらず、厳しい経営状況ですが、昨年度と比較して5.22ポイント改善しました。
④企業債残高については、類似団体と比較しても全国平均と比較しても依然として大きく上回っています。しかし平成25年度をピークに減少傾向にあることから、今後も会計運営を圧迫しないよう減らしていきます。
⑤給水に係る費用がどの程度給水収益で賄えているかを表した指標である料金回収率は、昨年度より5.07ポイント下がっています。給水に係る費用が料金収入以外の繰入金等で賄われている状況にあります。今後、支出を抑えながら改善を図る必要があります。
⑥有収水量1㎥あたりどれだけの費用がかかっているかを表す指標である給水原価については数値が大きく悪化していますが、これは平成27年度まで上水道事業で負担していた簡易水道施設の維持管理委託費用を、簡易水道会計で負担するようになり、維持管理費用が増加したことが主な要因です。
⑦配水能力に対する配水量の割合を示し、施設の利用状況を判断する指標である施設利用率は、類似団体平均は上回っていますが、全国平均は下回っています。平成26年度は上北簡易水道が新たに加わったものの、供用開始後一時十分な配水が行われなかったため施設の利用率が下がっています。今後も漏水等に注意し、利用率をさらに上げていく必要があります。
⑧施設の稼働状況が収益につながっているかを判断する指標である有収率は、類似団体平均、全国平均ともに上回っています。今後もこの状態を維持する必要があります。</t>
    <rPh sb="39" eb="41">
      <t>ヘイセイ</t>
    </rPh>
    <rPh sb="43" eb="44">
      <t>ネン</t>
    </rPh>
    <rPh sb="44" eb="45">
      <t>ド</t>
    </rPh>
    <rPh sb="46" eb="48">
      <t>カミキタ</t>
    </rPh>
    <rPh sb="48" eb="50">
      <t>カンイ</t>
    </rPh>
    <rPh sb="50" eb="52">
      <t>スイドウ</t>
    </rPh>
    <rPh sb="53" eb="56">
      <t>ジョウスイドウ</t>
    </rPh>
    <rPh sb="56" eb="58">
      <t>トウゴウ</t>
    </rPh>
    <rPh sb="62" eb="64">
      <t>ケンセツ</t>
    </rPh>
    <rPh sb="64" eb="66">
      <t>トウシ</t>
    </rPh>
    <rPh sb="67" eb="68">
      <t>オコナ</t>
    </rPh>
    <rPh sb="117" eb="120">
      <t>サクネンド</t>
    </rPh>
    <rPh sb="121" eb="123">
      <t>ヒカク</t>
    </rPh>
    <rPh sb="133" eb="135">
      <t>カイゼン</t>
    </rPh>
    <rPh sb="142" eb="144">
      <t>キギョウ</t>
    </rPh>
    <rPh sb="144" eb="145">
      <t>サイ</t>
    </rPh>
    <rPh sb="145" eb="147">
      <t>ザンダカ</t>
    </rPh>
    <rPh sb="153" eb="155">
      <t>ルイジ</t>
    </rPh>
    <rPh sb="155" eb="157">
      <t>ダンタイ</t>
    </rPh>
    <rPh sb="158" eb="160">
      <t>ヒカク</t>
    </rPh>
    <rPh sb="163" eb="165">
      <t>ゼンコク</t>
    </rPh>
    <rPh sb="165" eb="167">
      <t>ヘイキン</t>
    </rPh>
    <rPh sb="168" eb="170">
      <t>ヒカク</t>
    </rPh>
    <rPh sb="173" eb="175">
      <t>イゼン</t>
    </rPh>
    <rPh sb="178" eb="179">
      <t>オオ</t>
    </rPh>
    <rPh sb="181" eb="183">
      <t>ウワマワ</t>
    </rPh>
    <rPh sb="192" eb="194">
      <t>ヘイセイ</t>
    </rPh>
    <rPh sb="196" eb="197">
      <t>ネン</t>
    </rPh>
    <rPh sb="197" eb="198">
      <t>ド</t>
    </rPh>
    <rPh sb="203" eb="205">
      <t>ゲンショウ</t>
    </rPh>
    <rPh sb="205" eb="207">
      <t>ケイコウ</t>
    </rPh>
    <rPh sb="215" eb="217">
      <t>コンゴ</t>
    </rPh>
    <rPh sb="218" eb="220">
      <t>カイケイ</t>
    </rPh>
    <rPh sb="220" eb="222">
      <t>ウンエイ</t>
    </rPh>
    <rPh sb="223" eb="225">
      <t>アッパク</t>
    </rPh>
    <rPh sb="230" eb="231">
      <t>ヘ</t>
    </rPh>
    <rPh sb="241" eb="243">
      <t>キュウスイ</t>
    </rPh>
    <rPh sb="244" eb="245">
      <t>カカ</t>
    </rPh>
    <rPh sb="246" eb="248">
      <t>ヒヨウ</t>
    </rPh>
    <rPh sb="251" eb="253">
      <t>テイド</t>
    </rPh>
    <rPh sb="253" eb="255">
      <t>キュウスイ</t>
    </rPh>
    <rPh sb="255" eb="257">
      <t>シュウエキ</t>
    </rPh>
    <rPh sb="258" eb="259">
      <t>マカナ</t>
    </rPh>
    <rPh sb="265" eb="266">
      <t>アラワ</t>
    </rPh>
    <rPh sb="268" eb="270">
      <t>シヒョウ</t>
    </rPh>
    <rPh sb="273" eb="275">
      <t>リョウキン</t>
    </rPh>
    <rPh sb="275" eb="277">
      <t>カイシュウ</t>
    </rPh>
    <rPh sb="277" eb="278">
      <t>リツ</t>
    </rPh>
    <rPh sb="280" eb="283">
      <t>サクネンド</t>
    </rPh>
    <rPh sb="293" eb="294">
      <t>サ</t>
    </rPh>
    <rPh sb="301" eb="303">
      <t>キュウスイ</t>
    </rPh>
    <rPh sb="304" eb="305">
      <t>カカ</t>
    </rPh>
    <rPh sb="306" eb="308">
      <t>ヒヨウ</t>
    </rPh>
    <rPh sb="309" eb="311">
      <t>リョウキン</t>
    </rPh>
    <rPh sb="311" eb="313">
      <t>シュウニュウ</t>
    </rPh>
    <rPh sb="313" eb="315">
      <t>イガイ</t>
    </rPh>
    <rPh sb="316" eb="318">
      <t>クリイレ</t>
    </rPh>
    <rPh sb="318" eb="319">
      <t>キン</t>
    </rPh>
    <rPh sb="319" eb="320">
      <t>トウ</t>
    </rPh>
    <rPh sb="321" eb="322">
      <t>マカナ</t>
    </rPh>
    <rPh sb="327" eb="329">
      <t>ジョウキョウ</t>
    </rPh>
    <rPh sb="335" eb="337">
      <t>コンゴ</t>
    </rPh>
    <rPh sb="338" eb="340">
      <t>シシュツ</t>
    </rPh>
    <rPh sb="341" eb="342">
      <t>オサ</t>
    </rPh>
    <rPh sb="346" eb="348">
      <t>カイゼン</t>
    </rPh>
    <rPh sb="349" eb="350">
      <t>ハカ</t>
    </rPh>
    <rPh sb="351" eb="353">
      <t>ヒツヨウ</t>
    </rPh>
    <rPh sb="361" eb="363">
      <t>ユウシュウ</t>
    </rPh>
    <rPh sb="363" eb="365">
      <t>スイリョウ</t>
    </rPh>
    <rPh sb="375" eb="377">
      <t>ヒヨウ</t>
    </rPh>
    <rPh sb="386" eb="387">
      <t>アラワ</t>
    </rPh>
    <rPh sb="388" eb="390">
      <t>シヒョウ</t>
    </rPh>
    <rPh sb="393" eb="395">
      <t>キュウスイ</t>
    </rPh>
    <rPh sb="395" eb="397">
      <t>ゲンカ</t>
    </rPh>
    <rPh sb="402" eb="404">
      <t>スウチ</t>
    </rPh>
    <rPh sb="405" eb="406">
      <t>オオ</t>
    </rPh>
    <rPh sb="408" eb="410">
      <t>アッカ</t>
    </rPh>
    <rPh sb="420" eb="422">
      <t>ヘイセイ</t>
    </rPh>
    <rPh sb="424" eb="426">
      <t>ネンド</t>
    </rPh>
    <rPh sb="428" eb="429">
      <t>ジョウ</t>
    </rPh>
    <rPh sb="429" eb="431">
      <t>スイドウ</t>
    </rPh>
    <rPh sb="431" eb="433">
      <t>ジギョウ</t>
    </rPh>
    <rPh sb="434" eb="436">
      <t>フタン</t>
    </rPh>
    <rPh sb="440" eb="442">
      <t>カンイ</t>
    </rPh>
    <rPh sb="442" eb="444">
      <t>スイドウ</t>
    </rPh>
    <rPh sb="444" eb="446">
      <t>シセツ</t>
    </rPh>
    <rPh sb="447" eb="449">
      <t>イジ</t>
    </rPh>
    <rPh sb="449" eb="451">
      <t>カンリ</t>
    </rPh>
    <rPh sb="451" eb="453">
      <t>イタク</t>
    </rPh>
    <rPh sb="453" eb="455">
      <t>ヒヨウ</t>
    </rPh>
    <rPh sb="457" eb="459">
      <t>カンイ</t>
    </rPh>
    <rPh sb="459" eb="461">
      <t>スイドウ</t>
    </rPh>
    <rPh sb="461" eb="463">
      <t>カイケイ</t>
    </rPh>
    <rPh sb="464" eb="466">
      <t>フタン</t>
    </rPh>
    <rPh sb="474" eb="476">
      <t>イジ</t>
    </rPh>
    <rPh sb="476" eb="478">
      <t>カンリ</t>
    </rPh>
    <rPh sb="478" eb="480">
      <t>ヒヨウ</t>
    </rPh>
    <rPh sb="481" eb="483">
      <t>ゾウカ</t>
    </rPh>
    <rPh sb="488" eb="489">
      <t>オモ</t>
    </rPh>
    <rPh sb="490" eb="492">
      <t>ヨウイン</t>
    </rPh>
    <rPh sb="497" eb="499">
      <t>ハイスイ</t>
    </rPh>
    <rPh sb="499" eb="501">
      <t>ノウリョク</t>
    </rPh>
    <rPh sb="502" eb="503">
      <t>タイ</t>
    </rPh>
    <rPh sb="505" eb="507">
      <t>ハイスイ</t>
    </rPh>
    <rPh sb="507" eb="508">
      <t>リョウ</t>
    </rPh>
    <rPh sb="509" eb="511">
      <t>ワリアイ</t>
    </rPh>
    <rPh sb="512" eb="513">
      <t>シメ</t>
    </rPh>
    <rPh sb="515" eb="517">
      <t>シセツ</t>
    </rPh>
    <rPh sb="518" eb="520">
      <t>リヨウ</t>
    </rPh>
    <rPh sb="520" eb="522">
      <t>ジョウキョウ</t>
    </rPh>
    <rPh sb="523" eb="525">
      <t>ハンダン</t>
    </rPh>
    <rPh sb="527" eb="529">
      <t>シヒョウ</t>
    </rPh>
    <rPh sb="532" eb="534">
      <t>シセツ</t>
    </rPh>
    <rPh sb="534" eb="537">
      <t>リヨウリツ</t>
    </rPh>
    <rPh sb="539" eb="541">
      <t>ルイジ</t>
    </rPh>
    <rPh sb="541" eb="543">
      <t>ダンタイ</t>
    </rPh>
    <rPh sb="543" eb="545">
      <t>ヘイキン</t>
    </rPh>
    <rPh sb="546" eb="548">
      <t>ウワマワ</t>
    </rPh>
    <rPh sb="555" eb="557">
      <t>ゼンコク</t>
    </rPh>
    <rPh sb="557" eb="559">
      <t>ヘイキン</t>
    </rPh>
    <rPh sb="568" eb="570">
      <t>ヘイセイ</t>
    </rPh>
    <rPh sb="572" eb="573">
      <t>ネン</t>
    </rPh>
    <rPh sb="573" eb="574">
      <t>ド</t>
    </rPh>
    <rPh sb="575" eb="577">
      <t>カミキタ</t>
    </rPh>
    <rPh sb="577" eb="579">
      <t>カンイ</t>
    </rPh>
    <rPh sb="579" eb="581">
      <t>スイドウ</t>
    </rPh>
    <rPh sb="582" eb="583">
      <t>アラ</t>
    </rPh>
    <rPh sb="585" eb="586">
      <t>カ</t>
    </rPh>
    <rPh sb="593" eb="595">
      <t>キョウヨウ</t>
    </rPh>
    <rPh sb="595" eb="598">
      <t>カイシゴ</t>
    </rPh>
    <rPh sb="598" eb="600">
      <t>イチジ</t>
    </rPh>
    <rPh sb="600" eb="602">
      <t>ジュウブン</t>
    </rPh>
    <rPh sb="603" eb="605">
      <t>ハイスイ</t>
    </rPh>
    <rPh sb="606" eb="607">
      <t>オコナ</t>
    </rPh>
    <rPh sb="615" eb="617">
      <t>シセツ</t>
    </rPh>
    <rPh sb="618" eb="621">
      <t>リヨウリツ</t>
    </rPh>
    <rPh sb="622" eb="623">
      <t>サ</t>
    </rPh>
    <rPh sb="630" eb="632">
      <t>コンゴ</t>
    </rPh>
    <rPh sb="633" eb="635">
      <t>ロウスイ</t>
    </rPh>
    <rPh sb="635" eb="636">
      <t>トウ</t>
    </rPh>
    <rPh sb="637" eb="639">
      <t>チュウイ</t>
    </rPh>
    <rPh sb="641" eb="644">
      <t>リヨウリツ</t>
    </rPh>
    <rPh sb="648" eb="649">
      <t>ア</t>
    </rPh>
    <rPh sb="653" eb="655">
      <t>ヒツヨウ</t>
    </rPh>
    <rPh sb="663" eb="665">
      <t>シセツ</t>
    </rPh>
    <rPh sb="666" eb="668">
      <t>カドウ</t>
    </rPh>
    <rPh sb="668" eb="670">
      <t>ジョウキョウ</t>
    </rPh>
    <rPh sb="671" eb="673">
      <t>シュウエキ</t>
    </rPh>
    <rPh sb="683" eb="685">
      <t>ハンダン</t>
    </rPh>
    <rPh sb="687" eb="689">
      <t>シヒョウ</t>
    </rPh>
    <rPh sb="692" eb="694">
      <t>ユウシュウ</t>
    </rPh>
    <rPh sb="694" eb="695">
      <t>リツ</t>
    </rPh>
    <rPh sb="697" eb="699">
      <t>ルイジ</t>
    </rPh>
    <rPh sb="699" eb="701">
      <t>ダンタイ</t>
    </rPh>
    <rPh sb="701" eb="703">
      <t>ヘイキン</t>
    </rPh>
    <rPh sb="704" eb="706">
      <t>ゼンコク</t>
    </rPh>
    <rPh sb="706" eb="708">
      <t>ヘイキン</t>
    </rPh>
    <rPh sb="711" eb="713">
      <t>ウワマワ</t>
    </rPh>
    <rPh sb="719" eb="721">
      <t>コンゴ</t>
    </rPh>
    <rPh sb="724" eb="726">
      <t>ジョウタイ</t>
    </rPh>
    <rPh sb="727" eb="729">
      <t>イジ</t>
    </rPh>
    <rPh sb="731" eb="733">
      <t>ヒツヨウ</t>
    </rPh>
    <phoneticPr fontId="7"/>
  </si>
  <si>
    <t>当該年度に更新した管路延長の割合を示す管路更新率は、他都市と比べ低い水準で推移しています。平成26年度に更新率が上昇しているのは、上北簡易水道が整備され、決算に加わったことによるものです。臼杵市の簡易水道は比較的新しい施設であるため、今後は管の耐震化等計画的に整備していく必要があります。</t>
    <rPh sb="0" eb="2">
      <t>トウガイ</t>
    </rPh>
    <rPh sb="2" eb="4">
      <t>ネンド</t>
    </rPh>
    <rPh sb="5" eb="7">
      <t>コウシン</t>
    </rPh>
    <rPh sb="9" eb="11">
      <t>カンロ</t>
    </rPh>
    <rPh sb="11" eb="13">
      <t>エンチョウ</t>
    </rPh>
    <rPh sb="14" eb="16">
      <t>ワリアイ</t>
    </rPh>
    <rPh sb="17" eb="18">
      <t>シメ</t>
    </rPh>
    <rPh sb="19" eb="21">
      <t>カンロ</t>
    </rPh>
    <rPh sb="21" eb="23">
      <t>コウシン</t>
    </rPh>
    <rPh sb="23" eb="24">
      <t>リツ</t>
    </rPh>
    <rPh sb="26" eb="29">
      <t>タトシ</t>
    </rPh>
    <rPh sb="30" eb="31">
      <t>クラ</t>
    </rPh>
    <rPh sb="32" eb="33">
      <t>ヒク</t>
    </rPh>
    <rPh sb="34" eb="36">
      <t>スイジュン</t>
    </rPh>
    <rPh sb="37" eb="39">
      <t>スイイ</t>
    </rPh>
    <rPh sb="45" eb="47">
      <t>ヘイセイ</t>
    </rPh>
    <rPh sb="49" eb="50">
      <t>ネン</t>
    </rPh>
    <rPh sb="50" eb="51">
      <t>ド</t>
    </rPh>
    <rPh sb="52" eb="54">
      <t>コウシン</t>
    </rPh>
    <rPh sb="54" eb="55">
      <t>リツ</t>
    </rPh>
    <rPh sb="56" eb="58">
      <t>ジョウショウ</t>
    </rPh>
    <rPh sb="65" eb="67">
      <t>カミキタ</t>
    </rPh>
    <rPh sb="67" eb="69">
      <t>カンイ</t>
    </rPh>
    <rPh sb="69" eb="71">
      <t>スイドウ</t>
    </rPh>
    <rPh sb="72" eb="74">
      <t>セイビ</t>
    </rPh>
    <rPh sb="77" eb="79">
      <t>ケッサン</t>
    </rPh>
    <rPh sb="80" eb="81">
      <t>クワ</t>
    </rPh>
    <rPh sb="94" eb="97">
      <t>ウスキシ</t>
    </rPh>
    <rPh sb="98" eb="100">
      <t>カンイ</t>
    </rPh>
    <rPh sb="100" eb="102">
      <t>スイドウ</t>
    </rPh>
    <rPh sb="103" eb="106">
      <t>ヒカクテキ</t>
    </rPh>
    <rPh sb="106" eb="107">
      <t>アタラ</t>
    </rPh>
    <rPh sb="109" eb="111">
      <t>シセツ</t>
    </rPh>
    <rPh sb="117" eb="119">
      <t>コンゴ</t>
    </rPh>
    <rPh sb="120" eb="121">
      <t>カン</t>
    </rPh>
    <rPh sb="122" eb="125">
      <t>タイシンカ</t>
    </rPh>
    <rPh sb="125" eb="126">
      <t>トウ</t>
    </rPh>
    <rPh sb="126" eb="129">
      <t>ケイカクテキ</t>
    </rPh>
    <rPh sb="130" eb="132">
      <t>セイビ</t>
    </rPh>
    <rPh sb="136" eb="138">
      <t>ヒツヨウ</t>
    </rPh>
    <phoneticPr fontId="7"/>
  </si>
  <si>
    <t>当市の簡易水道は、中臼杵、東神野、上北の３地区の簡易水道を法非適用特別会計で運営してきました。運営方法は、水道企業職員が兼務し維持管理等を同時に実施することで効率化を進めています。
上北簡易水道が平成29年度に水道事業と統合したことから、今後残り二つの簡易水道についても水道事業との統合を見据えて、投資計画や料金面のシュミレーションなどを進めていく予定です。</t>
    <rPh sb="91" eb="93">
      <t>カミキタ</t>
    </rPh>
    <rPh sb="93" eb="95">
      <t>カンイ</t>
    </rPh>
    <rPh sb="95" eb="97">
      <t>スイドウ</t>
    </rPh>
    <rPh sb="98" eb="100">
      <t>ヘイセイ</t>
    </rPh>
    <rPh sb="102" eb="103">
      <t>ネン</t>
    </rPh>
    <rPh sb="103" eb="104">
      <t>ド</t>
    </rPh>
    <rPh sb="105" eb="107">
      <t>スイドウ</t>
    </rPh>
    <rPh sb="107" eb="109">
      <t>ジギョウ</t>
    </rPh>
    <rPh sb="110" eb="112">
      <t>トウゴウ</t>
    </rPh>
    <rPh sb="119" eb="121">
      <t>コンゴ</t>
    </rPh>
    <rPh sb="121" eb="122">
      <t>ノコ</t>
    </rPh>
    <rPh sb="123" eb="124">
      <t>フタ</t>
    </rPh>
    <rPh sb="126" eb="128">
      <t>カンイ</t>
    </rPh>
    <rPh sb="128" eb="130">
      <t>スイドウ</t>
    </rPh>
    <rPh sb="149" eb="151">
      <t>トウシ</t>
    </rPh>
    <rPh sb="151" eb="153">
      <t>ケイカク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</si>
</sst>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22.53</c:v>
                </c:pt>
                <c:pt idx="3">
                  <c:v>0</c:v>
                </c:pt>
                <c:pt idx="4">
                  <c:v>0</c:v>
                </c:pt>
              </c:numCache>
            </c:numRef>
          </c:val>
        </c:ser>
        <c:dLbls>
          <c:showLegendKey val="0"/>
          <c:showVal val="0"/>
          <c:showCatName val="0"/>
          <c:showSerName val="0"/>
          <c:showPercent val="0"/>
          <c:showBubbleSize val="0"/>
        </c:dLbls>
        <c:gapWidth val="150"/>
        <c:axId val="91296896"/>
        <c:axId val="912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91296896"/>
        <c:axId val="91298816"/>
      </c:lineChart>
      <c:dateAx>
        <c:axId val="91296896"/>
        <c:scaling>
          <c:orientation val="minMax"/>
        </c:scaling>
        <c:delete val="1"/>
        <c:axPos val="b"/>
        <c:numFmt formatCode="ge" sourceLinked="1"/>
        <c:majorTickMark val="none"/>
        <c:minorTickMark val="none"/>
        <c:tickLblPos val="none"/>
        <c:crossAx val="91298816"/>
        <c:crosses val="autoZero"/>
        <c:auto val="1"/>
        <c:lblOffset val="100"/>
        <c:baseTimeUnit val="years"/>
      </c:dateAx>
      <c:valAx>
        <c:axId val="9129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52.74</c:v>
                </c:pt>
                <c:pt idx="1">
                  <c:v>52.7</c:v>
                </c:pt>
                <c:pt idx="2">
                  <c:v>44.55</c:v>
                </c:pt>
                <c:pt idx="3">
                  <c:v>50.42</c:v>
                </c:pt>
                <c:pt idx="4">
                  <c:v>51.22</c:v>
                </c:pt>
              </c:numCache>
            </c:numRef>
          </c:val>
        </c:ser>
        <c:dLbls>
          <c:showLegendKey val="0"/>
          <c:showVal val="0"/>
          <c:showCatName val="0"/>
          <c:showSerName val="0"/>
          <c:showPercent val="0"/>
          <c:showBubbleSize val="0"/>
        </c:dLbls>
        <c:gapWidth val="150"/>
        <c:axId val="36591104"/>
        <c:axId val="365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36591104"/>
        <c:axId val="36593024"/>
      </c:lineChart>
      <c:dateAx>
        <c:axId val="36591104"/>
        <c:scaling>
          <c:orientation val="minMax"/>
        </c:scaling>
        <c:delete val="1"/>
        <c:axPos val="b"/>
        <c:numFmt formatCode="ge" sourceLinked="1"/>
        <c:majorTickMark val="none"/>
        <c:minorTickMark val="none"/>
        <c:tickLblPos val="none"/>
        <c:crossAx val="36593024"/>
        <c:crosses val="autoZero"/>
        <c:auto val="1"/>
        <c:lblOffset val="100"/>
        <c:baseTimeUnit val="years"/>
      </c:dateAx>
      <c:valAx>
        <c:axId val="365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94.06</c:v>
                </c:pt>
                <c:pt idx="1">
                  <c:v>94.06</c:v>
                </c:pt>
                <c:pt idx="2">
                  <c:v>93.05</c:v>
                </c:pt>
                <c:pt idx="3">
                  <c:v>92</c:v>
                </c:pt>
                <c:pt idx="4">
                  <c:v>91.62</c:v>
                </c:pt>
              </c:numCache>
            </c:numRef>
          </c:val>
        </c:ser>
        <c:dLbls>
          <c:showLegendKey val="0"/>
          <c:showVal val="0"/>
          <c:showCatName val="0"/>
          <c:showSerName val="0"/>
          <c:showPercent val="0"/>
          <c:showBubbleSize val="0"/>
        </c:dLbls>
        <c:gapWidth val="150"/>
        <c:axId val="36652160"/>
        <c:axId val="366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6652160"/>
        <c:axId val="36654080"/>
      </c:lineChart>
      <c:dateAx>
        <c:axId val="36652160"/>
        <c:scaling>
          <c:orientation val="minMax"/>
        </c:scaling>
        <c:delete val="1"/>
        <c:axPos val="b"/>
        <c:numFmt formatCode="ge" sourceLinked="1"/>
        <c:majorTickMark val="none"/>
        <c:minorTickMark val="none"/>
        <c:tickLblPos val="none"/>
        <c:crossAx val="36654080"/>
        <c:crosses val="autoZero"/>
        <c:auto val="1"/>
        <c:lblOffset val="100"/>
        <c:baseTimeUnit val="years"/>
      </c:dateAx>
      <c:valAx>
        <c:axId val="366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53.92</c:v>
                </c:pt>
                <c:pt idx="1">
                  <c:v>54.16</c:v>
                </c:pt>
                <c:pt idx="2">
                  <c:v>46.89</c:v>
                </c:pt>
                <c:pt idx="3">
                  <c:v>51.79</c:v>
                </c:pt>
                <c:pt idx="4">
                  <c:v>57.01</c:v>
                </c:pt>
              </c:numCache>
            </c:numRef>
          </c:val>
        </c:ser>
        <c:dLbls>
          <c:showLegendKey val="0"/>
          <c:showVal val="0"/>
          <c:showCatName val="0"/>
          <c:showSerName val="0"/>
          <c:showPercent val="0"/>
          <c:showBubbleSize val="0"/>
        </c:dLbls>
        <c:gapWidth val="150"/>
        <c:axId val="91333376"/>
        <c:axId val="913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91333376"/>
        <c:axId val="91335296"/>
      </c:lineChart>
      <c:dateAx>
        <c:axId val="91333376"/>
        <c:scaling>
          <c:orientation val="minMax"/>
        </c:scaling>
        <c:delete val="1"/>
        <c:axPos val="b"/>
        <c:numFmt formatCode="ge" sourceLinked="1"/>
        <c:majorTickMark val="none"/>
        <c:minorTickMark val="none"/>
        <c:tickLblPos val="none"/>
        <c:crossAx val="91335296"/>
        <c:crosses val="autoZero"/>
        <c:auto val="1"/>
        <c:lblOffset val="100"/>
        <c:baseTimeUnit val="years"/>
      </c:dateAx>
      <c:valAx>
        <c:axId val="913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262272"/>
        <c:axId val="362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62272"/>
        <c:axId val="36264192"/>
      </c:lineChart>
      <c:dateAx>
        <c:axId val="36262272"/>
        <c:scaling>
          <c:orientation val="minMax"/>
        </c:scaling>
        <c:delete val="1"/>
        <c:axPos val="b"/>
        <c:numFmt formatCode="ge" sourceLinked="1"/>
        <c:majorTickMark val="none"/>
        <c:minorTickMark val="none"/>
        <c:tickLblPos val="none"/>
        <c:crossAx val="36264192"/>
        <c:crosses val="autoZero"/>
        <c:auto val="1"/>
        <c:lblOffset val="100"/>
        <c:baseTimeUnit val="years"/>
      </c:dateAx>
      <c:valAx>
        <c:axId val="362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372480"/>
        <c:axId val="363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372480"/>
        <c:axId val="36374400"/>
      </c:lineChart>
      <c:dateAx>
        <c:axId val="36372480"/>
        <c:scaling>
          <c:orientation val="minMax"/>
        </c:scaling>
        <c:delete val="1"/>
        <c:axPos val="b"/>
        <c:numFmt formatCode="ge" sourceLinked="1"/>
        <c:majorTickMark val="none"/>
        <c:minorTickMark val="none"/>
        <c:tickLblPos val="none"/>
        <c:crossAx val="36374400"/>
        <c:crosses val="autoZero"/>
        <c:auto val="1"/>
        <c:lblOffset val="100"/>
        <c:baseTimeUnit val="years"/>
      </c:dateAx>
      <c:valAx>
        <c:axId val="363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413440"/>
        <c:axId val="364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413440"/>
        <c:axId val="36415360"/>
      </c:lineChart>
      <c:dateAx>
        <c:axId val="36413440"/>
        <c:scaling>
          <c:orientation val="minMax"/>
        </c:scaling>
        <c:delete val="1"/>
        <c:axPos val="b"/>
        <c:numFmt formatCode="ge" sourceLinked="1"/>
        <c:majorTickMark val="none"/>
        <c:minorTickMark val="none"/>
        <c:tickLblPos val="none"/>
        <c:crossAx val="36415360"/>
        <c:crosses val="autoZero"/>
        <c:auto val="1"/>
        <c:lblOffset val="100"/>
        <c:baseTimeUnit val="years"/>
      </c:dateAx>
      <c:valAx>
        <c:axId val="364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429184"/>
        <c:axId val="367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429184"/>
        <c:axId val="36759040"/>
      </c:lineChart>
      <c:dateAx>
        <c:axId val="36429184"/>
        <c:scaling>
          <c:orientation val="minMax"/>
        </c:scaling>
        <c:delete val="1"/>
        <c:axPos val="b"/>
        <c:numFmt formatCode="ge" sourceLinked="1"/>
        <c:majorTickMark val="none"/>
        <c:minorTickMark val="none"/>
        <c:tickLblPos val="none"/>
        <c:crossAx val="36759040"/>
        <c:crosses val="autoZero"/>
        <c:auto val="1"/>
        <c:lblOffset val="100"/>
        <c:baseTimeUnit val="years"/>
      </c:dateAx>
      <c:valAx>
        <c:axId val="367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6990.48</c:v>
                </c:pt>
                <c:pt idx="1">
                  <c:v>7270.61</c:v>
                </c:pt>
                <c:pt idx="2">
                  <c:v>6594.43</c:v>
                </c:pt>
                <c:pt idx="3">
                  <c:v>5556.41</c:v>
                </c:pt>
                <c:pt idx="4">
                  <c:v>5656.55</c:v>
                </c:pt>
              </c:numCache>
            </c:numRef>
          </c:val>
        </c:ser>
        <c:dLbls>
          <c:showLegendKey val="0"/>
          <c:showVal val="0"/>
          <c:showCatName val="0"/>
          <c:showSerName val="0"/>
          <c:showPercent val="0"/>
          <c:showBubbleSize val="0"/>
        </c:dLbls>
        <c:gapWidth val="150"/>
        <c:axId val="86465536"/>
        <c:axId val="864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86465536"/>
        <c:axId val="86496384"/>
      </c:lineChart>
      <c:dateAx>
        <c:axId val="86465536"/>
        <c:scaling>
          <c:orientation val="minMax"/>
        </c:scaling>
        <c:delete val="1"/>
        <c:axPos val="b"/>
        <c:numFmt formatCode="ge" sourceLinked="1"/>
        <c:majorTickMark val="none"/>
        <c:minorTickMark val="none"/>
        <c:tickLblPos val="none"/>
        <c:crossAx val="86496384"/>
        <c:crosses val="autoZero"/>
        <c:auto val="1"/>
        <c:lblOffset val="100"/>
        <c:baseTimeUnit val="years"/>
      </c:dateAx>
      <c:valAx>
        <c:axId val="864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23.61</c:v>
                </c:pt>
                <c:pt idx="1">
                  <c:v>22.7</c:v>
                </c:pt>
                <c:pt idx="2">
                  <c:v>23.83</c:v>
                </c:pt>
                <c:pt idx="3">
                  <c:v>25.61</c:v>
                </c:pt>
                <c:pt idx="4">
                  <c:v>20.54</c:v>
                </c:pt>
              </c:numCache>
            </c:numRef>
          </c:val>
        </c:ser>
        <c:dLbls>
          <c:showLegendKey val="0"/>
          <c:showVal val="0"/>
          <c:showCatName val="0"/>
          <c:showSerName val="0"/>
          <c:showPercent val="0"/>
          <c:showBubbleSize val="0"/>
        </c:dLbls>
        <c:gapWidth val="150"/>
        <c:axId val="36301440"/>
        <c:axId val="364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36301440"/>
        <c:axId val="36459264"/>
      </c:lineChart>
      <c:dateAx>
        <c:axId val="36301440"/>
        <c:scaling>
          <c:orientation val="minMax"/>
        </c:scaling>
        <c:delete val="1"/>
        <c:axPos val="b"/>
        <c:numFmt formatCode="ge" sourceLinked="1"/>
        <c:majorTickMark val="none"/>
        <c:minorTickMark val="none"/>
        <c:tickLblPos val="none"/>
        <c:crossAx val="36459264"/>
        <c:crosses val="autoZero"/>
        <c:auto val="1"/>
        <c:lblOffset val="100"/>
        <c:baseTimeUnit val="years"/>
      </c:dateAx>
      <c:valAx>
        <c:axId val="364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694.63</c:v>
                </c:pt>
                <c:pt idx="1">
                  <c:v>726.33</c:v>
                </c:pt>
                <c:pt idx="2">
                  <c:v>707.62</c:v>
                </c:pt>
                <c:pt idx="3">
                  <c:v>672.95</c:v>
                </c:pt>
                <c:pt idx="4">
                  <c:v>841.11</c:v>
                </c:pt>
              </c:numCache>
            </c:numRef>
          </c:val>
        </c:ser>
        <c:dLbls>
          <c:showLegendKey val="0"/>
          <c:showVal val="0"/>
          <c:showCatName val="0"/>
          <c:showSerName val="0"/>
          <c:showPercent val="0"/>
          <c:showBubbleSize val="0"/>
        </c:dLbls>
        <c:gapWidth val="150"/>
        <c:axId val="36730752"/>
        <c:axId val="365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6730752"/>
        <c:axId val="36569088"/>
      </c:lineChart>
      <c:dateAx>
        <c:axId val="36730752"/>
        <c:scaling>
          <c:orientation val="minMax"/>
        </c:scaling>
        <c:delete val="1"/>
        <c:axPos val="b"/>
        <c:numFmt formatCode="ge" sourceLinked="1"/>
        <c:majorTickMark val="none"/>
        <c:minorTickMark val="none"/>
        <c:tickLblPos val="none"/>
        <c:crossAx val="36569088"/>
        <c:crosses val="autoZero"/>
        <c:auto val="1"/>
        <c:lblOffset val="100"/>
        <c:baseTimeUnit val="years"/>
      </c:dateAx>
      <c:valAx>
        <c:axId val="365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大分県　臼杵市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120</v>
      </c>
      <c r="AE8" s="50"/>
      <c r="AF8" s="50"/>
      <c r="AG8" s="50"/>
      <c r="AH8" s="50"/>
      <c r="AI8" s="50"/>
      <c r="AJ8" s="50"/>
      <c r="AK8" s="2"/>
      <c r="AL8" s="51">
        <f>データ!$R$6</f>
        <v>39952</v>
      </c>
      <c r="AM8" s="51"/>
      <c r="AN8" s="51"/>
      <c r="AO8" s="51"/>
      <c r="AP8" s="51"/>
      <c r="AQ8" s="51"/>
      <c r="AR8" s="51"/>
      <c r="AS8" s="51"/>
      <c r="AT8" s="46">
        <f>データ!$S$6</f>
        <v>291.2</v>
      </c>
      <c r="AU8" s="46"/>
      <c r="AV8" s="46"/>
      <c r="AW8" s="46"/>
      <c r="AX8" s="46"/>
      <c r="AY8" s="46"/>
      <c r="AZ8" s="46"/>
      <c r="BA8" s="46"/>
      <c r="BB8" s="46">
        <f>データ!$T$6</f>
        <v>137.19999999999999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2.23</v>
      </c>
      <c r="Q10" s="46"/>
      <c r="R10" s="46"/>
      <c r="S10" s="46"/>
      <c r="T10" s="46"/>
      <c r="U10" s="46"/>
      <c r="V10" s="46"/>
      <c r="W10" s="51">
        <f>データ!$Q$6</f>
        <v>2930</v>
      </c>
      <c r="X10" s="51"/>
      <c r="Y10" s="51"/>
      <c r="Z10" s="51"/>
      <c r="AA10" s="51"/>
      <c r="AB10" s="51"/>
      <c r="AC10" s="51"/>
      <c r="AD10" s="2"/>
      <c r="AE10" s="2"/>
      <c r="AF10" s="2"/>
      <c r="AG10" s="2"/>
      <c r="AH10" s="2"/>
      <c r="AI10" s="2"/>
      <c r="AJ10" s="2"/>
      <c r="AK10" s="2"/>
      <c r="AL10" s="51">
        <f>データ!$U$6</f>
        <v>887</v>
      </c>
      <c r="AM10" s="51"/>
      <c r="AN10" s="51"/>
      <c r="AO10" s="51"/>
      <c r="AP10" s="51"/>
      <c r="AQ10" s="51"/>
      <c r="AR10" s="51"/>
      <c r="AS10" s="51"/>
      <c r="AT10" s="46">
        <f>データ!$V$6</f>
        <v>8.0500000000000007</v>
      </c>
      <c r="AU10" s="46"/>
      <c r="AV10" s="46"/>
      <c r="AW10" s="46"/>
      <c r="AX10" s="46"/>
      <c r="AY10" s="46"/>
      <c r="AZ10" s="46"/>
      <c r="BA10" s="46"/>
      <c r="BB10" s="46">
        <f>データ!$W$6</f>
        <v>110.19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442062</v>
      </c>
      <c r="D6" s="34">
        <f t="shared" si="3"/>
        <v>47</v>
      </c>
      <c r="E6" s="34">
        <f t="shared" si="3"/>
        <v>1</v>
      </c>
      <c r="F6" s="34">
        <f t="shared" si="3"/>
        <v>0</v>
      </c>
      <c r="G6" s="34">
        <f t="shared" si="3"/>
        <v>0</v>
      </c>
      <c r="H6" s="34" t="str">
        <f t="shared" si="3"/>
        <v>大分県　臼杵市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2.23</v>
      </c>
      <c r="Q6" s="35">
        <f t="shared" si="3"/>
        <v>2930</v>
      </c>
      <c r="R6" s="35">
        <f t="shared" si="3"/>
        <v>39952</v>
      </c>
      <c r="S6" s="35">
        <f t="shared" si="3"/>
        <v>291.2</v>
      </c>
      <c r="T6" s="35">
        <f t="shared" si="3"/>
        <v>137.19999999999999</v>
      </c>
      <c r="U6" s="35">
        <f t="shared" si="3"/>
        <v>887</v>
      </c>
      <c r="V6" s="35">
        <f t="shared" si="3"/>
        <v>8.0500000000000007</v>
      </c>
      <c r="W6" s="35">
        <f t="shared" si="3"/>
        <v>110.19</v>
      </c>
      <c r="X6" s="36">
        <f>IF(X7="",NA(),X7)</f>
        <v>53.92</v>
      </c>
      <c r="Y6" s="36">
        <f t="shared" ref="Y6:AG6" si="4">IF(Y7="",NA(),Y7)</f>
        <v>54.16</v>
      </c>
      <c r="Z6" s="36">
        <f t="shared" si="4"/>
        <v>46.89</v>
      </c>
      <c r="AA6" s="36">
        <f t="shared" si="4"/>
        <v>51.79</v>
      </c>
      <c r="AB6" s="36">
        <f t="shared" si="4"/>
        <v>57.01</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6990.48</v>
      </c>
      <c r="BF6" s="36">
        <f t="shared" ref="BF6:BN6" si="7">IF(BF7="",NA(),BF7)</f>
        <v>7270.61</v>
      </c>
      <c r="BG6" s="36">
        <f t="shared" si="7"/>
        <v>6594.43</v>
      </c>
      <c r="BH6" s="36">
        <f t="shared" si="7"/>
        <v>5556.41</v>
      </c>
      <c r="BI6" s="36">
        <f t="shared" si="7"/>
        <v>5656.55</v>
      </c>
      <c r="BJ6" s="36">
        <f t="shared" si="7"/>
        <v>1496.15</v>
      </c>
      <c r="BK6" s="36">
        <f t="shared" si="7"/>
        <v>1462.56</v>
      </c>
      <c r="BL6" s="36">
        <f t="shared" si="7"/>
        <v>1486.62</v>
      </c>
      <c r="BM6" s="36">
        <f t="shared" si="7"/>
        <v>1510.14</v>
      </c>
      <c r="BN6" s="36">
        <f t="shared" si="7"/>
        <v>1595.62</v>
      </c>
      <c r="BO6" s="35" t="str">
        <f>IF(BO7="","",IF(BO7="-","【-】","【"&amp;SUBSTITUTE(TEXT(BO7,"#,##0.00"),"-","△")&amp;"】"))</f>
        <v>【1,280.76】</v>
      </c>
      <c r="BP6" s="36">
        <f>IF(BP7="",NA(),BP7)</f>
        <v>23.61</v>
      </c>
      <c r="BQ6" s="36">
        <f t="shared" ref="BQ6:BY6" si="8">IF(BQ7="",NA(),BQ7)</f>
        <v>22.7</v>
      </c>
      <c r="BR6" s="36">
        <f t="shared" si="8"/>
        <v>23.83</v>
      </c>
      <c r="BS6" s="36">
        <f t="shared" si="8"/>
        <v>25.61</v>
      </c>
      <c r="BT6" s="36">
        <f t="shared" si="8"/>
        <v>20.54</v>
      </c>
      <c r="BU6" s="36">
        <f t="shared" si="8"/>
        <v>33.01</v>
      </c>
      <c r="BV6" s="36">
        <f t="shared" si="8"/>
        <v>32.39</v>
      </c>
      <c r="BW6" s="36">
        <f t="shared" si="8"/>
        <v>24.39</v>
      </c>
      <c r="BX6" s="36">
        <f t="shared" si="8"/>
        <v>22.67</v>
      </c>
      <c r="BY6" s="36">
        <f t="shared" si="8"/>
        <v>37.92</v>
      </c>
      <c r="BZ6" s="35" t="str">
        <f>IF(BZ7="","",IF(BZ7="-","【-】","【"&amp;SUBSTITUTE(TEXT(BZ7,"#,##0.00"),"-","△")&amp;"】"))</f>
        <v>【53.06】</v>
      </c>
      <c r="CA6" s="36">
        <f>IF(CA7="",NA(),CA7)</f>
        <v>694.63</v>
      </c>
      <c r="CB6" s="36">
        <f t="shared" ref="CB6:CJ6" si="9">IF(CB7="",NA(),CB7)</f>
        <v>726.33</v>
      </c>
      <c r="CC6" s="36">
        <f t="shared" si="9"/>
        <v>707.62</v>
      </c>
      <c r="CD6" s="36">
        <f t="shared" si="9"/>
        <v>672.95</v>
      </c>
      <c r="CE6" s="36">
        <f t="shared" si="9"/>
        <v>841.11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52.74</v>
      </c>
      <c r="CM6" s="36">
        <f t="shared" ref="CM6:CU6" si="10">IF(CM7="",NA(),CM7)</f>
        <v>52.7</v>
      </c>
      <c r="CN6" s="36">
        <f t="shared" si="10"/>
        <v>44.55</v>
      </c>
      <c r="CO6" s="36">
        <f t="shared" si="10"/>
        <v>50.42</v>
      </c>
      <c r="CP6" s="36">
        <f t="shared" si="10"/>
        <v>51.22</v>
      </c>
      <c r="CQ6" s="36">
        <f t="shared" si="10"/>
        <v>51.11</v>
      </c>
      <c r="CR6" s="36">
        <f t="shared" si="10"/>
        <v>50.49</v>
      </c>
      <c r="CS6" s="36">
        <f t="shared" si="10"/>
        <v>48.36</v>
      </c>
      <c r="CT6" s="36">
        <f t="shared" si="10"/>
        <v>48.7</v>
      </c>
      <c r="CU6" s="36">
        <f t="shared" si="10"/>
        <v>46.9</v>
      </c>
      <c r="CV6" s="35" t="str">
        <f>IF(CV7="","",IF(CV7="-","【-】","【"&amp;SUBSTITUTE(TEXT(CV7,"#,##0.00"),"-","△")&amp;"】"))</f>
        <v>【56.28】</v>
      </c>
      <c r="CW6" s="36">
        <f>IF(CW7="",NA(),CW7)</f>
        <v>94.06</v>
      </c>
      <c r="CX6" s="36">
        <f t="shared" ref="CX6:DF6" si="11">IF(CX7="",NA(),CX7)</f>
        <v>94.06</v>
      </c>
      <c r="CY6" s="36">
        <f t="shared" si="11"/>
        <v>93.05</v>
      </c>
      <c r="CZ6" s="36">
        <f t="shared" si="11"/>
        <v>92</v>
      </c>
      <c r="DA6" s="36">
        <f t="shared" si="11"/>
        <v>91.62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22.53</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442062</v>
      </c>
      <c r="D7" s="38">
        <v>47</v>
      </c>
      <c r="E7" s="38">
        <v>1</v>
      </c>
      <c r="F7" s="38">
        <v>0</v>
      </c>
      <c r="G7" s="38">
        <v>0</v>
      </c>
      <c r="H7" s="38" t="s">
        <v>108</v>
      </c>
      <c r="I7" s="38" t="s">
        <v>109</v>
      </c>
      <c r="J7" s="38" t="s">
        <v>110</v>
      </c>
      <c r="K7" s="38" t="s">
        <v>111</v>
      </c>
      <c r="L7" s="38" t="s">
        <v>112</v>
      </c>
      <c r="M7" s="38"/>
      <c r="N7" s="39" t="s">
        <v>113</v>
      </c>
      <c r="O7" s="39" t="s">
        <v>114</v>
      </c>
      <c r="P7" s="39">
        <v>2.23</v>
      </c>
      <c r="Q7" s="39">
        <v>2930</v>
      </c>
      <c r="R7" s="39">
        <v>39952</v>
      </c>
      <c r="S7" s="39">
        <v>291.2</v>
      </c>
      <c r="T7" s="39">
        <v>137.19999999999999</v>
      </c>
      <c r="U7" s="39">
        <v>887</v>
      </c>
      <c r="V7" s="39">
        <v>8.0500000000000007</v>
      </c>
      <c r="W7" s="39">
        <v>110.19</v>
      </c>
      <c r="X7" s="39">
        <v>53.92</v>
      </c>
      <c r="Y7" s="39">
        <v>54.16</v>
      </c>
      <c r="Z7" s="39">
        <v>46.89</v>
      </c>
      <c r="AA7" s="39">
        <v>51.79</v>
      </c>
      <c r="AB7" s="39">
        <v>57.01</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6990.48</v>
      </c>
      <c r="BF7" s="39">
        <v>7270.61</v>
      </c>
      <c r="BG7" s="39">
        <v>6594.43</v>
      </c>
      <c r="BH7" s="39">
        <v>5556.41</v>
      </c>
      <c r="BI7" s="39">
        <v>5656.55</v>
      </c>
      <c r="BJ7" s="39">
        <v>1496.15</v>
      </c>
      <c r="BK7" s="39">
        <v>1462.56</v>
      </c>
      <c r="BL7" s="39">
        <v>1486.62</v>
      </c>
      <c r="BM7" s="39">
        <v>1510.14</v>
      </c>
      <c r="BN7" s="39">
        <v>1595.62</v>
      </c>
      <c r="BO7" s="39">
        <v>1280.76</v>
      </c>
      <c r="BP7" s="39">
        <v>23.61</v>
      </c>
      <c r="BQ7" s="39">
        <v>22.7</v>
      </c>
      <c r="BR7" s="39">
        <v>23.83</v>
      </c>
      <c r="BS7" s="39">
        <v>25.61</v>
      </c>
      <c r="BT7" s="39">
        <v>20.54</v>
      </c>
      <c r="BU7" s="39">
        <v>33.01</v>
      </c>
      <c r="BV7" s="39">
        <v>32.39</v>
      </c>
      <c r="BW7" s="39">
        <v>24.39</v>
      </c>
      <c r="BX7" s="39">
        <v>22.67</v>
      </c>
      <c r="BY7" s="39">
        <v>37.92</v>
      </c>
      <c r="BZ7" s="39">
        <v>53.06</v>
      </c>
      <c r="CA7" s="39">
        <v>694.63</v>
      </c>
      <c r="CB7" s="39">
        <v>726.33</v>
      </c>
      <c r="CC7" s="39">
        <v>707.62</v>
      </c>
      <c r="CD7" s="39">
        <v>672.95</v>
      </c>
      <c r="CE7" s="39">
        <v>841.11</v>
      </c>
      <c r="CF7" s="39">
        <v>523.08000000000004</v>
      </c>
      <c r="CG7" s="39">
        <v>530.83000000000004</v>
      </c>
      <c r="CH7" s="39">
        <v>734.18</v>
      </c>
      <c r="CI7" s="39">
        <v>789.62</v>
      </c>
      <c r="CJ7" s="39">
        <v>423.18</v>
      </c>
      <c r="CK7" s="39">
        <v>314.83</v>
      </c>
      <c r="CL7" s="39">
        <v>52.74</v>
      </c>
      <c r="CM7" s="39">
        <v>52.7</v>
      </c>
      <c r="CN7" s="39">
        <v>44.55</v>
      </c>
      <c r="CO7" s="39">
        <v>50.42</v>
      </c>
      <c r="CP7" s="39">
        <v>51.22</v>
      </c>
      <c r="CQ7" s="39">
        <v>51.11</v>
      </c>
      <c r="CR7" s="39">
        <v>50.49</v>
      </c>
      <c r="CS7" s="39">
        <v>48.36</v>
      </c>
      <c r="CT7" s="39">
        <v>48.7</v>
      </c>
      <c r="CU7" s="39">
        <v>46.9</v>
      </c>
      <c r="CV7" s="39">
        <v>56.28</v>
      </c>
      <c r="CW7" s="39">
        <v>94.06</v>
      </c>
      <c r="CX7" s="39">
        <v>94.06</v>
      </c>
      <c r="CY7" s="39">
        <v>93.05</v>
      </c>
      <c r="CZ7" s="39">
        <v>92</v>
      </c>
      <c r="DA7" s="39">
        <v>91.62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22.53</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2018-02-06T04:25:50Z</cp:lastPrinted>
  <dcterms:created xsi:type="dcterms:W3CDTF">2017-12-25T01:48:08Z</dcterms:created>
  <dcterms:modified xsi:type="dcterms:W3CDTF">2018-03-13T04:58:08Z</dcterms:modified>
  <cp:category/>
</cp:coreProperties>
</file>