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<sst xmlns="http://schemas.openxmlformats.org/spreadsheetml/2006/main" count="240" uniqueCount="126">
  <si>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</si>
  <si>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</si>
  <si>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</si>
  <si>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</si>
  <si>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</si>
  <si>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</si>
  <si>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</si>
  <si>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</si>
  <si>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</si>
  <si>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</si>
  <si>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</si>
  <si>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</si>
  <si>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</si>
  <si>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</si>
  <si>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</si>
  <si>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</si>
  <si>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</si>
  <si>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</si>
  <si>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</si>
  <si>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</si>
  <si>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</si>
  <si>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</si>
  <si>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</si>
  <si>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</si>
  <si>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</si>
  <si>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</si>
  <si>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</si>
  <si>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</si>
  <si>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</si>
  <si>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</si>
  <si>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</si>
  <si>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</si>
  <si>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</si>
  <si>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</si>
  <si>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</si>
  <si>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</si>
  <si>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</si>
  <si>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</si>
  <si>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</si>
  <si>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</si>
  <si>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</si>
  <si>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</si>
  <si>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</si>
  <si>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</si>
  <si>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</si>
  <si>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</si>
  <si>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</si>
  <si>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</si>
  <si>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</si>
  <si>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</si>
  <si>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</si>
  <si>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</si>
  <si>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</si>
  <si>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</si>
  <si>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</si>
  <si>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</si>
  <si>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</si>
  <si>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</si>
  <si>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</si>
  <si>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</si>
  <si>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</si>
  <si>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</si>
  <si>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</si>
  <si>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</si>
  <si>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</si>
  <si>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</si>
  <si>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</si>
  <si>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</si>
  <si>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</si>
  <si>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</si>
  <si>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</si>
  <si>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</si>
  <si>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</si>
  <si>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</si>
  <si>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</si>
  <si>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</si>
  <si>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</si>
  <si>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</si>
  <si>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</si>
  <si>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</si>
  <si>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</si>
  <si>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</si>
  <si>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</si>
  <si>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</si>
  <si>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</si>
  <si>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</si>
  <si>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</si>
  <si>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</si>
  <si>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</si>
  <si>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</si>
  <si>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</si>
  <si>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</si>
  <si>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</si>
  <si>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</si>
  <si>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</si>
  <si>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</si>
  <si>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</si>
  <si>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</si>
  <si>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</si>
  <si>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</si>
  <si>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</si>
  <si>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</si>
  <si>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</si>
  <si>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</si>
  <si>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</si>
  <si>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</si>
  <si>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</si>
  <si>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</si>
  <si>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</si>
  <si>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</si>
  <si>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</si>
  <si>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</si>
  <si>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</si>
  <si>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</si>
  <si>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</si>
  <si>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</si>
  <si>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</si>
  <si>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</si>
  <si>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</si>
  <si>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</si>
  <si>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</si>
  <si>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</si>
  <si>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</si>
  <si>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決算時点で処理区域内人口の約94％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7"/>
  </si>
  <si>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単価』…有収水量1㎥当たりの汚水処理に要した費用で、汚水処理に係るコストを示す指標。経年での比較をすると汚水処理単価が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⑦『施設利用率』…施設の対応可能能力に対する処理水量の割合で、施設の利用状況を判断する指標。類似団体の平均と比べ若干低い水準で推移している。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phoneticPr fontId="4"/>
  </si>
  <si>
    <t>③『管渠改善率』…当該年度に更新した管渠延長の割合を示す指標。当該事業は供用が開始されてから15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</si>
</sst>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605568"/>
        <c:axId val="42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42605568"/>
        <c:axId val="42615936"/>
      </c:lineChart>
      <c:dateAx>
        <c:axId val="42605568"/>
        <c:scaling>
          <c:orientation val="minMax"/>
        </c:scaling>
        <c:delete val="1"/>
        <c:axPos val="b"/>
        <c:numFmt formatCode="ge" sourceLinked="1"/>
        <c:majorTickMark val="none"/>
        <c:minorTickMark val="none"/>
        <c:tickLblPos val="none"/>
        <c:crossAx val="42615936"/>
        <c:crosses val="autoZero"/>
        <c:auto val="1"/>
        <c:lblOffset val="100"/>
        <c:baseTimeUnit val="years"/>
      </c:dateAx>
      <c:valAx>
        <c:axId val="42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30.77</c:v>
                </c:pt>
                <c:pt idx="1">
                  <c:v>28.21</c:v>
                </c:pt>
                <c:pt idx="2">
                  <c:v>28.21</c:v>
                </c:pt>
                <c:pt idx="3">
                  <c:v>35.9</c:v>
                </c:pt>
                <c:pt idx="4">
                  <c:v>35.9</c:v>
                </c:pt>
              </c:numCache>
            </c:numRef>
          </c:val>
        </c:ser>
        <c:dLbls>
          <c:showLegendKey val="0"/>
          <c:showVal val="0"/>
          <c:showCatName val="0"/>
          <c:showSerName val="0"/>
          <c:showPercent val="0"/>
          <c:showBubbleSize val="0"/>
        </c:dLbls>
        <c:gapWidth val="150"/>
        <c:axId val="54914432"/>
        <c:axId val="54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54914432"/>
        <c:axId val="54920704"/>
      </c:lineChart>
      <c:dateAx>
        <c:axId val="54914432"/>
        <c:scaling>
          <c:orientation val="minMax"/>
        </c:scaling>
        <c:delete val="1"/>
        <c:axPos val="b"/>
        <c:numFmt formatCode="ge" sourceLinked="1"/>
        <c:majorTickMark val="none"/>
        <c:minorTickMark val="none"/>
        <c:tickLblPos val="none"/>
        <c:crossAx val="54920704"/>
        <c:crosses val="autoZero"/>
        <c:auto val="1"/>
        <c:lblOffset val="100"/>
        <c:baseTimeUnit val="years"/>
      </c:dateAx>
      <c:valAx>
        <c:axId val="54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94.05</c:v>
                </c:pt>
                <c:pt idx="1">
                  <c:v>94.05</c:v>
                </c:pt>
                <c:pt idx="2">
                  <c:v>93.83</c:v>
                </c:pt>
                <c:pt idx="3">
                  <c:v>93.83</c:v>
                </c:pt>
                <c:pt idx="4">
                  <c:v>93.51</c:v>
                </c:pt>
              </c:numCache>
            </c:numRef>
          </c:val>
        </c:ser>
        <c:dLbls>
          <c:showLegendKey val="0"/>
          <c:showVal val="0"/>
          <c:showCatName val="0"/>
          <c:showSerName val="0"/>
          <c:showPercent val="0"/>
          <c:showBubbleSize val="0"/>
        </c:dLbls>
        <c:gapWidth val="150"/>
        <c:axId val="54955008"/>
        <c:axId val="549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54955008"/>
        <c:axId val="54969472"/>
      </c:lineChart>
      <c:dateAx>
        <c:axId val="54955008"/>
        <c:scaling>
          <c:orientation val="minMax"/>
        </c:scaling>
        <c:delete val="1"/>
        <c:axPos val="b"/>
        <c:numFmt formatCode="ge" sourceLinked="1"/>
        <c:majorTickMark val="none"/>
        <c:minorTickMark val="none"/>
        <c:tickLblPos val="none"/>
        <c:crossAx val="54969472"/>
        <c:crosses val="autoZero"/>
        <c:auto val="1"/>
        <c:lblOffset val="100"/>
        <c:baseTimeUnit val="years"/>
      </c:dateAx>
      <c:valAx>
        <c:axId val="549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2633856"/>
        <c:axId val="42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33856"/>
        <c:axId val="42636032"/>
      </c:lineChart>
      <c:dateAx>
        <c:axId val="42633856"/>
        <c:scaling>
          <c:orientation val="minMax"/>
        </c:scaling>
        <c:delete val="1"/>
        <c:axPos val="b"/>
        <c:numFmt formatCode="ge" sourceLinked="1"/>
        <c:majorTickMark val="none"/>
        <c:minorTickMark val="none"/>
        <c:tickLblPos val="none"/>
        <c:crossAx val="42636032"/>
        <c:crosses val="autoZero"/>
        <c:auto val="1"/>
        <c:lblOffset val="100"/>
        <c:baseTimeUnit val="years"/>
      </c:dateAx>
      <c:valAx>
        <c:axId val="42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532352"/>
        <c:axId val="54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532352"/>
        <c:axId val="54534528"/>
      </c:lineChart>
      <c:dateAx>
        <c:axId val="54532352"/>
        <c:scaling>
          <c:orientation val="minMax"/>
        </c:scaling>
        <c:delete val="1"/>
        <c:axPos val="b"/>
        <c:numFmt formatCode="ge" sourceLinked="1"/>
        <c:majorTickMark val="none"/>
        <c:minorTickMark val="none"/>
        <c:tickLblPos val="none"/>
        <c:crossAx val="54534528"/>
        <c:crosses val="autoZero"/>
        <c:auto val="1"/>
        <c:lblOffset val="100"/>
        <c:baseTimeUnit val="years"/>
      </c:dateAx>
      <c:valAx>
        <c:axId val="54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566272"/>
        <c:axId val="545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566272"/>
        <c:axId val="54580736"/>
      </c:lineChart>
      <c:dateAx>
        <c:axId val="54566272"/>
        <c:scaling>
          <c:orientation val="minMax"/>
        </c:scaling>
        <c:delete val="1"/>
        <c:axPos val="b"/>
        <c:numFmt formatCode="ge" sourceLinked="1"/>
        <c:majorTickMark val="none"/>
        <c:minorTickMark val="none"/>
        <c:tickLblPos val="none"/>
        <c:crossAx val="54580736"/>
        <c:crosses val="autoZero"/>
        <c:auto val="1"/>
        <c:lblOffset val="100"/>
        <c:baseTimeUnit val="years"/>
      </c:dateAx>
      <c:valAx>
        <c:axId val="54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664576"/>
        <c:axId val="54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664576"/>
        <c:axId val="54687232"/>
      </c:lineChart>
      <c:dateAx>
        <c:axId val="54664576"/>
        <c:scaling>
          <c:orientation val="minMax"/>
        </c:scaling>
        <c:delete val="1"/>
        <c:axPos val="b"/>
        <c:numFmt formatCode="ge" sourceLinked="1"/>
        <c:majorTickMark val="none"/>
        <c:minorTickMark val="none"/>
        <c:tickLblPos val="none"/>
        <c:crossAx val="54687232"/>
        <c:crosses val="autoZero"/>
        <c:auto val="1"/>
        <c:lblOffset val="100"/>
        <c:baseTimeUnit val="years"/>
      </c:dateAx>
      <c:valAx>
        <c:axId val="54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01440"/>
        <c:axId val="54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01440"/>
        <c:axId val="54703616"/>
      </c:lineChart>
      <c:dateAx>
        <c:axId val="54701440"/>
        <c:scaling>
          <c:orientation val="minMax"/>
        </c:scaling>
        <c:delete val="1"/>
        <c:axPos val="b"/>
        <c:numFmt formatCode="ge" sourceLinked="1"/>
        <c:majorTickMark val="none"/>
        <c:minorTickMark val="none"/>
        <c:tickLblPos val="none"/>
        <c:crossAx val="54703616"/>
        <c:crosses val="autoZero"/>
        <c:auto val="1"/>
        <c:lblOffset val="100"/>
        <c:baseTimeUnit val="years"/>
      </c:dateAx>
      <c:valAx>
        <c:axId val="54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811648"/>
        <c:axId val="54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54811648"/>
        <c:axId val="54813824"/>
      </c:lineChart>
      <c:dateAx>
        <c:axId val="54811648"/>
        <c:scaling>
          <c:orientation val="minMax"/>
        </c:scaling>
        <c:delete val="1"/>
        <c:axPos val="b"/>
        <c:numFmt formatCode="ge" sourceLinked="1"/>
        <c:majorTickMark val="none"/>
        <c:minorTickMark val="none"/>
        <c:tickLblPos val="none"/>
        <c:crossAx val="54813824"/>
        <c:crosses val="autoZero"/>
        <c:auto val="1"/>
        <c:lblOffset val="100"/>
        <c:baseTimeUnit val="years"/>
      </c:dateAx>
      <c:valAx>
        <c:axId val="548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34.950000000000003</c:v>
                </c:pt>
                <c:pt idx="1">
                  <c:v>31.6</c:v>
                </c:pt>
                <c:pt idx="2">
                  <c:v>30.27</c:v>
                </c:pt>
                <c:pt idx="3">
                  <c:v>24.19</c:v>
                </c:pt>
                <c:pt idx="4">
                  <c:v>18.079999999999998</c:v>
                </c:pt>
              </c:numCache>
            </c:numRef>
          </c:val>
        </c:ser>
        <c:dLbls>
          <c:showLegendKey val="0"/>
          <c:showVal val="0"/>
          <c:showCatName val="0"/>
          <c:showSerName val="0"/>
          <c:showPercent val="0"/>
          <c:showBubbleSize val="0"/>
        </c:dLbls>
        <c:gapWidth val="150"/>
        <c:axId val="54854784"/>
        <c:axId val="54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54854784"/>
        <c:axId val="54856704"/>
      </c:lineChart>
      <c:dateAx>
        <c:axId val="54854784"/>
        <c:scaling>
          <c:orientation val="minMax"/>
        </c:scaling>
        <c:delete val="1"/>
        <c:axPos val="b"/>
        <c:numFmt formatCode="ge" sourceLinked="1"/>
        <c:majorTickMark val="none"/>
        <c:minorTickMark val="none"/>
        <c:tickLblPos val="none"/>
        <c:crossAx val="54856704"/>
        <c:crosses val="autoZero"/>
        <c:auto val="1"/>
        <c:lblOffset val="100"/>
        <c:baseTimeUnit val="years"/>
      </c:dateAx>
      <c:valAx>
        <c:axId val="54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422.83</c:v>
                </c:pt>
                <c:pt idx="1">
                  <c:v>467.7</c:v>
                </c:pt>
                <c:pt idx="2">
                  <c:v>498.89</c:v>
                </c:pt>
                <c:pt idx="3">
                  <c:v>626.79999999999995</c:v>
                </c:pt>
                <c:pt idx="4">
                  <c:v>826.75</c:v>
                </c:pt>
              </c:numCache>
            </c:numRef>
          </c:val>
        </c:ser>
        <c:dLbls>
          <c:showLegendKey val="0"/>
          <c:showVal val="0"/>
          <c:showCatName val="0"/>
          <c:showSerName val="0"/>
          <c:showPercent val="0"/>
          <c:showBubbleSize val="0"/>
        </c:dLbls>
        <c:gapWidth val="150"/>
        <c:axId val="54886784"/>
        <c:axId val="54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54886784"/>
        <c:axId val="54888704"/>
      </c:lineChart>
      <c:dateAx>
        <c:axId val="54886784"/>
        <c:scaling>
          <c:orientation val="minMax"/>
        </c:scaling>
        <c:delete val="1"/>
        <c:axPos val="b"/>
        <c:numFmt formatCode="ge" sourceLinked="1"/>
        <c:majorTickMark val="none"/>
        <c:minorTickMark val="none"/>
        <c:tickLblPos val="none"/>
        <c:crossAx val="54888704"/>
        <c:crosses val="autoZero"/>
        <c:auto val="1"/>
        <c:lblOffset val="100"/>
        <c:baseTimeUnit val="years"/>
      </c:dateAx>
      <c:valAx>
        <c:axId val="54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122</v>
      </c>
      <c r="AE8" s="49"/>
      <c r="AF8" s="49"/>
      <c r="AG8" s="49"/>
      <c r="AH8" s="49"/>
      <c r="AI8" s="49"/>
      <c r="AJ8" s="49"/>
      <c r="AK8" s="4"/>
      <c r="AL8" s="50">
        <f>データ!S6</f>
        <v>73925</v>
      </c>
      <c r="AM8" s="50"/>
      <c r="AN8" s="50"/>
      <c r="AO8" s="50"/>
      <c r="AP8" s="50"/>
      <c r="AQ8" s="50"/>
      <c r="AR8" s="50"/>
      <c r="AS8" s="50"/>
      <c r="AT8" s="45">
        <f>データ!T6</f>
        <v>903.11</v>
      </c>
      <c r="AU8" s="45"/>
      <c r="AV8" s="45"/>
      <c r="AW8" s="45"/>
      <c r="AX8" s="45"/>
      <c r="AY8" s="45"/>
      <c r="AZ8" s="45"/>
      <c r="BA8" s="45"/>
      <c r="BB8" s="45">
        <f>データ!U6</f>
        <v>81.86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v>
      </c>
      <c r="Q10" s="45"/>
      <c r="R10" s="45"/>
      <c r="S10" s="45"/>
      <c r="T10" s="45"/>
      <c r="U10" s="45"/>
      <c r="V10" s="45"/>
      <c r="W10" s="45">
        <f>データ!Q6</f>
        <v>100</v>
      </c>
      <c r="X10" s="45"/>
      <c r="Y10" s="45"/>
      <c r="Z10" s="45"/>
      <c r="AA10" s="45"/>
      <c r="AB10" s="45"/>
      <c r="AC10" s="45"/>
      <c r="AD10" s="50">
        <f>データ!R6</f>
        <v>2860</v>
      </c>
      <c r="AE10" s="50"/>
      <c r="AF10" s="50"/>
      <c r="AG10" s="50"/>
      <c r="AH10" s="50"/>
      <c r="AI10" s="50"/>
      <c r="AJ10" s="50"/>
      <c r="AK10" s="2"/>
      <c r="AL10" s="50">
        <f>データ!V6</f>
        <v>77</v>
      </c>
      <c r="AM10" s="50"/>
      <c r="AN10" s="50"/>
      <c r="AO10" s="50"/>
      <c r="AP10" s="50"/>
      <c r="AQ10" s="50"/>
      <c r="AR10" s="50"/>
      <c r="AS10" s="50"/>
      <c r="AT10" s="45">
        <f>データ!W6</f>
        <v>0.04</v>
      </c>
      <c r="AU10" s="45"/>
      <c r="AV10" s="45"/>
      <c r="AW10" s="45"/>
      <c r="AX10" s="45"/>
      <c r="AY10" s="45"/>
      <c r="AZ10" s="45"/>
      <c r="BA10" s="45"/>
      <c r="BB10" s="45">
        <f>データ!X6</f>
        <v>1925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0.1</v>
      </c>
      <c r="Q6" s="34">
        <f t="shared" si="3"/>
        <v>100</v>
      </c>
      <c r="R6" s="34">
        <f t="shared" si="3"/>
        <v>2860</v>
      </c>
      <c r="S6" s="34">
        <f t="shared" si="3"/>
        <v>73925</v>
      </c>
      <c r="T6" s="34">
        <f t="shared" si="3"/>
        <v>903.11</v>
      </c>
      <c r="U6" s="34">
        <f t="shared" si="3"/>
        <v>81.86</v>
      </c>
      <c r="V6" s="34">
        <f t="shared" si="3"/>
        <v>77</v>
      </c>
      <c r="W6" s="34">
        <f t="shared" si="3"/>
        <v>0.04</v>
      </c>
      <c r="X6" s="34">
        <f t="shared" si="3"/>
        <v>1925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34.950000000000003</v>
      </c>
      <c r="BR6" s="35">
        <f t="shared" ref="BR6:BZ6" si="8">IF(BR7="",NA(),BR7)</f>
        <v>31.6</v>
      </c>
      <c r="BS6" s="35">
        <f t="shared" si="8"/>
        <v>30.27</v>
      </c>
      <c r="BT6" s="35">
        <f t="shared" si="8"/>
        <v>24.19</v>
      </c>
      <c r="BU6" s="35">
        <f t="shared" si="8"/>
        <v>18.079999999999998</v>
      </c>
      <c r="BV6" s="35">
        <f t="shared" si="8"/>
        <v>29.25</v>
      </c>
      <c r="BW6" s="35">
        <f t="shared" si="8"/>
        <v>31.04</v>
      </c>
      <c r="BX6" s="35">
        <f t="shared" si="8"/>
        <v>29.21</v>
      </c>
      <c r="BY6" s="35">
        <f t="shared" si="8"/>
        <v>26.47</v>
      </c>
      <c r="BZ6" s="35">
        <f t="shared" si="8"/>
        <v>32.14</v>
      </c>
      <c r="CA6" s="34" t="str">
        <f>IF(CA7="","",IF(CA7="-","【-】","【"&amp;SUBSTITUTE(TEXT(CA7,"#,##0.00"),"-","△")&amp;"】"))</f>
        <v>【33.55】</v>
      </c>
      <c r="CB6" s="35">
        <f>IF(CB7="",NA(),CB7)</f>
        <v>422.83</v>
      </c>
      <c r="CC6" s="35">
        <f t="shared" ref="CC6:CK6" si="9">IF(CC7="",NA(),CC7)</f>
        <v>467.7</v>
      </c>
      <c r="CD6" s="35">
        <f t="shared" si="9"/>
        <v>498.89</v>
      </c>
      <c r="CE6" s="35">
        <f t="shared" si="9"/>
        <v>626.79999999999995</v>
      </c>
      <c r="CF6" s="35">
        <f t="shared" si="9"/>
        <v>826.75</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30.77</v>
      </c>
      <c r="CN6" s="35">
        <f t="shared" ref="CN6:CV6" si="10">IF(CN7="",NA(),CN7)</f>
        <v>28.21</v>
      </c>
      <c r="CO6" s="35">
        <f t="shared" si="10"/>
        <v>28.21</v>
      </c>
      <c r="CP6" s="35">
        <f t="shared" si="10"/>
        <v>35.9</v>
      </c>
      <c r="CQ6" s="35">
        <f t="shared" si="10"/>
        <v>35.9</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94.05</v>
      </c>
      <c r="CY6" s="35">
        <f t="shared" ref="CY6:DG6" si="11">IF(CY7="",NA(),CY7)</f>
        <v>94.05</v>
      </c>
      <c r="CZ6" s="35">
        <f t="shared" si="11"/>
        <v>93.83</v>
      </c>
      <c r="DA6" s="35">
        <f t="shared" si="11"/>
        <v>93.83</v>
      </c>
      <c r="DB6" s="35">
        <f t="shared" si="11"/>
        <v>93.51</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x14ac:dyDescent="0.15">
      <c r="A7" s="28"/>
      <c r="B7" s="37">
        <v>2016</v>
      </c>
      <c r="C7" s="37">
        <v>442054</v>
      </c>
      <c r="D7" s="37">
        <v>47</v>
      </c>
      <c r="E7" s="37">
        <v>17</v>
      </c>
      <c r="F7" s="37">
        <v>9</v>
      </c>
      <c r="G7" s="37">
        <v>0</v>
      </c>
      <c r="H7" s="37" t="s">
        <v>110</v>
      </c>
      <c r="I7" s="37" t="s">
        <v>111</v>
      </c>
      <c r="J7" s="37" t="s">
        <v>112</v>
      </c>
      <c r="K7" s="37" t="s">
        <v>113</v>
      </c>
      <c r="L7" s="37" t="s">
        <v>114</v>
      </c>
      <c r="M7" s="37"/>
      <c r="N7" s="38" t="s">
        <v>115</v>
      </c>
      <c r="O7" s="38" t="s">
        <v>116</v>
      </c>
      <c r="P7" s="38">
        <v>0.1</v>
      </c>
      <c r="Q7" s="38">
        <v>100</v>
      </c>
      <c r="R7" s="38">
        <v>2860</v>
      </c>
      <c r="S7" s="38">
        <v>73925</v>
      </c>
      <c r="T7" s="38">
        <v>903.11</v>
      </c>
      <c r="U7" s="38">
        <v>81.86</v>
      </c>
      <c r="V7" s="38">
        <v>77</v>
      </c>
      <c r="W7" s="38">
        <v>0.04</v>
      </c>
      <c r="X7" s="38">
        <v>1925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3055.24</v>
      </c>
      <c r="BL7" s="38">
        <v>2574.4699999999998</v>
      </c>
      <c r="BM7" s="38">
        <v>2784</v>
      </c>
      <c r="BN7" s="38">
        <v>3188.44</v>
      </c>
      <c r="BO7" s="38">
        <v>4170.3999999999996</v>
      </c>
      <c r="BP7" s="38">
        <v>2448.19</v>
      </c>
      <c r="BQ7" s="38">
        <v>34.950000000000003</v>
      </c>
      <c r="BR7" s="38">
        <v>31.6</v>
      </c>
      <c r="BS7" s="38">
        <v>30.27</v>
      </c>
      <c r="BT7" s="38">
        <v>24.19</v>
      </c>
      <c r="BU7" s="38">
        <v>18.079999999999998</v>
      </c>
      <c r="BV7" s="38">
        <v>29.25</v>
      </c>
      <c r="BW7" s="38">
        <v>31.04</v>
      </c>
      <c r="BX7" s="38">
        <v>29.21</v>
      </c>
      <c r="BY7" s="38">
        <v>26.47</v>
      </c>
      <c r="BZ7" s="38">
        <v>32.14</v>
      </c>
      <c r="CA7" s="38">
        <v>33.549999999999997</v>
      </c>
      <c r="CB7" s="38">
        <v>422.83</v>
      </c>
      <c r="CC7" s="38">
        <v>467.7</v>
      </c>
      <c r="CD7" s="38">
        <v>498.89</v>
      </c>
      <c r="CE7" s="38">
        <v>626.79999999999995</v>
      </c>
      <c r="CF7" s="38">
        <v>826.75</v>
      </c>
      <c r="CG7" s="38">
        <v>622.30999999999995</v>
      </c>
      <c r="CH7" s="38">
        <v>589.39</v>
      </c>
      <c r="CI7" s="38">
        <v>620.01</v>
      </c>
      <c r="CJ7" s="38">
        <v>688.46</v>
      </c>
      <c r="CK7" s="38">
        <v>562.9</v>
      </c>
      <c r="CL7" s="38">
        <v>556.04</v>
      </c>
      <c r="CM7" s="38">
        <v>30.77</v>
      </c>
      <c r="CN7" s="38">
        <v>28.21</v>
      </c>
      <c r="CO7" s="38">
        <v>28.21</v>
      </c>
      <c r="CP7" s="38">
        <v>35.9</v>
      </c>
      <c r="CQ7" s="38">
        <v>35.9</v>
      </c>
      <c r="CR7" s="38">
        <v>39.119999999999997</v>
      </c>
      <c r="CS7" s="38">
        <v>41.24</v>
      </c>
      <c r="CT7" s="38">
        <v>43.1</v>
      </c>
      <c r="CU7" s="38">
        <v>40.96</v>
      </c>
      <c r="CV7" s="38">
        <v>39.450000000000003</v>
      </c>
      <c r="CW7" s="38">
        <v>37.130000000000003</v>
      </c>
      <c r="CX7" s="38">
        <v>94.05</v>
      </c>
      <c r="CY7" s="38">
        <v>94.05</v>
      </c>
      <c r="CZ7" s="38">
        <v>93.83</v>
      </c>
      <c r="DA7" s="38">
        <v>93.83</v>
      </c>
      <c r="DB7" s="38">
        <v>93.51</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2018-02-07T12:00:25Z</cp:lastPrinted>
  <dcterms:created xsi:type="dcterms:W3CDTF">2017-12-25T02:38:43Z</dcterms:created>
  <dcterms:modified xsi:type="dcterms:W3CDTF">2018-03-13T04:53:12Z</dcterms:modified>
  <cp:category/>
</cp:coreProperties>
</file>