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<sst xmlns="http://schemas.openxmlformats.org/spreadsheetml/2006/main" count="240" uniqueCount="126">
  <si>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</si>
  <si>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</si>
  <si>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</si>
  <si>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</si>
  <si>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</si>
  <si>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</si>
  <si>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</si>
  <si>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</si>
  <si>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</si>
  <si>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</si>
  <si>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</si>
  <si>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</si>
  <si>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</si>
  <si>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</si>
  <si>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</si>
  <si>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</si>
  <si>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</si>
  <si>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</si>
  <si>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</si>
  <si>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</si>
  <si>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</si>
  <si>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</si>
  <si>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</si>
  <si>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</si>
  <si>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</si>
  <si>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</si>
  <si>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</si>
  <si>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</si>
  <si>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</si>
  <si>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</si>
  <si>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</si>
  <si>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</si>
  <si>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</si>
  <si>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</si>
  <si>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</si>
  <si>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</si>
  <si>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</si>
  <si>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</si>
  <si>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</si>
  <si>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</si>
  <si>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</si>
  <si>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</si>
  <si>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</si>
  <si>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</si>
  <si>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</si>
  <si>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</si>
  <si>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</si>
  <si>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</si>
  <si>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</si>
  <si>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</si>
  <si>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</si>
  <si>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</si>
  <si>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</si>
  <si>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</si>
  <si>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</si>
  <si>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</si>
  <si>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</si>
  <si>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</si>
  <si>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</si>
  <si>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</si>
  <si>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</si>
  <si>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</si>
  <si>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</si>
  <si>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</si>
  <si>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</si>
  <si>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</si>
  <si>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</si>
  <si>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</si>
  <si>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</si>
  <si>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</si>
  <si>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</si>
  <si>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</si>
  <si>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</si>
  <si>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</si>
  <si>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</si>
  <si>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</si>
  <si>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</si>
  <si>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</si>
  <si>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</si>
  <si>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</si>
  <si>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</si>
  <si>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</si>
  <si>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</si>
  <si>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</si>
  <si>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</si>
  <si>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</si>
  <si>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</si>
  <si>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</si>
  <si>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</si>
  <si>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</si>
  <si>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</si>
  <si>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</si>
  <si>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</si>
  <si>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</si>
  <si>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</si>
  <si>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</si>
  <si>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</si>
  <si>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</si>
  <si>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</si>
  <si>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</si>
  <si>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</si>
  <si>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</si>
  <si>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</si>
  <si>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</si>
  <si>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</si>
  <si>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</si>
  <si>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</si>
  <si>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</si>
  <si>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</si>
  <si>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</si>
  <si>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</si>
  <si>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</si>
  <si>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</si>
  <si>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</si>
  <si>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</si>
  <si>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</si>
  <si>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</si>
  <si>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</si>
  <si>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</si>
  <si>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</si>
  <si>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</si>
  <si>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</si>
  <si>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</si>
  <si>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7"/>
  </si>
  <si>
    <t xml:space="preserve">　農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④企業債残高対事業規模比率については、当該事業に係る企業債償還金の大部分に一般会計からの繰入金を充てているため類似団体の平均値を大きく下回っている。
　⑤経費回収率が類似団体平均値を上回り、⑥汚水処理原価は平均値より低くなっていることから、使用料収入の確保や維持管理費の抑制は比較的適正に行われているといえる。
　また、⑦施設利用率及び⑧水洗化率も類似団体平均値を上回っており、比較的適正な水準であるといえる。
</t>
    <rPh sb="143" eb="144">
      <t>キン</t>
    </rPh>
    <rPh sb="199" eb="202">
      <t>ヘイキンチ</t>
    </rPh>
    <rPh sb="250" eb="253">
      <t>ヒカクテキ</t>
    </rPh>
    <rPh sb="253" eb="255">
      <t>テキセイ</t>
    </rPh>
    <rPh sb="256" eb="257">
      <t>オコナ</t>
    </rPh>
    <rPh sb="278" eb="279">
      <t>オヨ</t>
    </rPh>
    <rPh sb="281" eb="284">
      <t>スイセンカ</t>
    </rPh>
    <rPh sb="284" eb="285">
      <t>リツ</t>
    </rPh>
    <rPh sb="286" eb="288">
      <t>ルイジ</t>
    </rPh>
    <rPh sb="288" eb="290">
      <t>ダンタイ</t>
    </rPh>
    <rPh sb="290" eb="292">
      <t>ヘイキン</t>
    </rPh>
    <rPh sb="292" eb="293">
      <t>チ</t>
    </rPh>
    <rPh sb="294" eb="296">
      <t>ウワマワ</t>
    </rPh>
    <rPh sb="301" eb="304">
      <t>ヒカクテキ</t>
    </rPh>
    <rPh sb="304" eb="306">
      <t>テキセイ</t>
    </rPh>
    <rPh sb="307" eb="309">
      <t>スイジュン</t>
    </rPh>
    <phoneticPr fontId="7"/>
  </si>
  <si>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施設の長寿命化計画に基づいた改築等により、維持管理費の抑制に努めるとともに、未加入世帯への加入促進等を行うことにより、経営の安定化に努める。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3" eb="126">
      <t>ミカニュウ</t>
    </rPh>
    <rPh sb="126" eb="128">
      <t>セタイ</t>
    </rPh>
    <rPh sb="130" eb="132">
      <t>カニュウ</t>
    </rPh>
    <rPh sb="132" eb="135">
      <t>ソクシントウ</t>
    </rPh>
    <rPh sb="136" eb="137">
      <t>オコナ</t>
    </rPh>
    <rPh sb="144" eb="146">
      <t>ケイエイ</t>
    </rPh>
    <rPh sb="147" eb="150">
      <t>アンテイカ</t>
    </rPh>
    <rPh sb="151" eb="15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</si>
</sst>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0.28000000000000003</c:v>
                </c:pt>
                <c:pt idx="3">
                  <c:v>0</c:v>
                </c:pt>
                <c:pt idx="4">
                  <c:v>0</c:v>
                </c:pt>
              </c:numCache>
            </c:numRef>
          </c:val>
        </c:ser>
        <c:dLbls>
          <c:showLegendKey val="0"/>
          <c:showVal val="0"/>
          <c:showCatName val="0"/>
          <c:showSerName val="0"/>
          <c:showPercent val="0"/>
          <c:showBubbleSize val="0"/>
        </c:dLbls>
        <c:gapWidth val="150"/>
        <c:axId val="42343424"/>
        <c:axId val="42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42343424"/>
        <c:axId val="42353792"/>
      </c:lineChart>
      <c:dateAx>
        <c:axId val="42343424"/>
        <c:scaling>
          <c:orientation val="minMax"/>
        </c:scaling>
        <c:delete val="1"/>
        <c:axPos val="b"/>
        <c:numFmt formatCode="ge" sourceLinked="1"/>
        <c:majorTickMark val="none"/>
        <c:minorTickMark val="none"/>
        <c:tickLblPos val="none"/>
        <c:crossAx val="42353792"/>
        <c:crosses val="autoZero"/>
        <c:auto val="1"/>
        <c:lblOffset val="100"/>
        <c:baseTimeUnit val="years"/>
      </c:dateAx>
      <c:valAx>
        <c:axId val="42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71.73</c:v>
                </c:pt>
                <c:pt idx="1">
                  <c:v>78.58</c:v>
                </c:pt>
                <c:pt idx="2">
                  <c:v>86.99</c:v>
                </c:pt>
                <c:pt idx="3">
                  <c:v>82.84</c:v>
                </c:pt>
                <c:pt idx="4">
                  <c:v>88.05</c:v>
                </c:pt>
              </c:numCache>
            </c:numRef>
          </c:val>
        </c:ser>
        <c:dLbls>
          <c:showLegendKey val="0"/>
          <c:showVal val="0"/>
          <c:showCatName val="0"/>
          <c:showSerName val="0"/>
          <c:showPercent val="0"/>
          <c:showBubbleSize val="0"/>
        </c:dLbls>
        <c:gapWidth val="150"/>
        <c:axId val="55254400"/>
        <c:axId val="55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55254400"/>
        <c:axId val="55256576"/>
      </c:lineChart>
      <c:dateAx>
        <c:axId val="55254400"/>
        <c:scaling>
          <c:orientation val="minMax"/>
        </c:scaling>
        <c:delete val="1"/>
        <c:axPos val="b"/>
        <c:numFmt formatCode="ge" sourceLinked="1"/>
        <c:majorTickMark val="none"/>
        <c:minorTickMark val="none"/>
        <c:tickLblPos val="none"/>
        <c:crossAx val="55256576"/>
        <c:crosses val="autoZero"/>
        <c:auto val="1"/>
        <c:lblOffset val="100"/>
        <c:baseTimeUnit val="years"/>
      </c:dateAx>
      <c:valAx>
        <c:axId val="55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c:v>
                </c:pt>
                <c:pt idx="1">
                  <c:v>84.09</c:v>
                </c:pt>
                <c:pt idx="2">
                  <c:v>87.55</c:v>
                </c:pt>
                <c:pt idx="3">
                  <c:v>87.86</c:v>
                </c:pt>
                <c:pt idx="4">
                  <c:v>89.58</c:v>
                </c:pt>
              </c:numCache>
            </c:numRef>
          </c:val>
        </c:ser>
        <c:dLbls>
          <c:showLegendKey val="0"/>
          <c:showVal val="0"/>
          <c:showCatName val="0"/>
          <c:showSerName val="0"/>
          <c:showPercent val="0"/>
          <c:showBubbleSize val="0"/>
        </c:dLbls>
        <c:gapWidth val="150"/>
        <c:axId val="55278592"/>
        <c:axId val="55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55278592"/>
        <c:axId val="55288960"/>
      </c:lineChart>
      <c:dateAx>
        <c:axId val="55278592"/>
        <c:scaling>
          <c:orientation val="minMax"/>
        </c:scaling>
        <c:delete val="1"/>
        <c:axPos val="b"/>
        <c:numFmt formatCode="ge" sourceLinked="1"/>
        <c:majorTickMark val="none"/>
        <c:minorTickMark val="none"/>
        <c:tickLblPos val="none"/>
        <c:crossAx val="55288960"/>
        <c:crosses val="autoZero"/>
        <c:auto val="1"/>
        <c:lblOffset val="100"/>
        <c:baseTimeUnit val="years"/>
      </c:dateAx>
      <c:valAx>
        <c:axId val="552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97.39</c:v>
                </c:pt>
                <c:pt idx="1">
                  <c:v>97.58</c:v>
                </c:pt>
                <c:pt idx="2">
                  <c:v>97.62</c:v>
                </c:pt>
                <c:pt idx="3">
                  <c:v>97.6</c:v>
                </c:pt>
                <c:pt idx="4">
                  <c:v>97.52</c:v>
                </c:pt>
              </c:numCache>
            </c:numRef>
          </c:val>
        </c:ser>
        <c:dLbls>
          <c:showLegendKey val="0"/>
          <c:showVal val="0"/>
          <c:showCatName val="0"/>
          <c:showSerName val="0"/>
          <c:showPercent val="0"/>
          <c:showBubbleSize val="0"/>
        </c:dLbls>
        <c:gapWidth val="150"/>
        <c:axId val="42371712"/>
        <c:axId val="42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71712"/>
        <c:axId val="42373888"/>
      </c:lineChart>
      <c:dateAx>
        <c:axId val="42371712"/>
        <c:scaling>
          <c:orientation val="minMax"/>
        </c:scaling>
        <c:delete val="1"/>
        <c:axPos val="b"/>
        <c:numFmt formatCode="ge" sourceLinked="1"/>
        <c:majorTickMark val="none"/>
        <c:minorTickMark val="none"/>
        <c:tickLblPos val="none"/>
        <c:crossAx val="42373888"/>
        <c:crosses val="autoZero"/>
        <c:auto val="1"/>
        <c:lblOffset val="100"/>
        <c:baseTimeUnit val="years"/>
      </c:dateAx>
      <c:valAx>
        <c:axId val="42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860032"/>
        <c:axId val="54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860032"/>
        <c:axId val="54862208"/>
      </c:lineChart>
      <c:dateAx>
        <c:axId val="54860032"/>
        <c:scaling>
          <c:orientation val="minMax"/>
        </c:scaling>
        <c:delete val="1"/>
        <c:axPos val="b"/>
        <c:numFmt formatCode="ge" sourceLinked="1"/>
        <c:majorTickMark val="none"/>
        <c:minorTickMark val="none"/>
        <c:tickLblPos val="none"/>
        <c:crossAx val="54862208"/>
        <c:crosses val="autoZero"/>
        <c:auto val="1"/>
        <c:lblOffset val="100"/>
        <c:baseTimeUnit val="years"/>
      </c:dateAx>
      <c:valAx>
        <c:axId val="54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896512"/>
        <c:axId val="549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896512"/>
        <c:axId val="54906880"/>
      </c:lineChart>
      <c:dateAx>
        <c:axId val="54896512"/>
        <c:scaling>
          <c:orientation val="minMax"/>
        </c:scaling>
        <c:delete val="1"/>
        <c:axPos val="b"/>
        <c:numFmt formatCode="ge" sourceLinked="1"/>
        <c:majorTickMark val="none"/>
        <c:minorTickMark val="none"/>
        <c:tickLblPos val="none"/>
        <c:crossAx val="54906880"/>
        <c:crosses val="autoZero"/>
        <c:auto val="1"/>
        <c:lblOffset val="100"/>
        <c:baseTimeUnit val="years"/>
      </c:dateAx>
      <c:valAx>
        <c:axId val="549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990720"/>
        <c:axId val="550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990720"/>
        <c:axId val="55017472"/>
      </c:lineChart>
      <c:dateAx>
        <c:axId val="54990720"/>
        <c:scaling>
          <c:orientation val="minMax"/>
        </c:scaling>
        <c:delete val="1"/>
        <c:axPos val="b"/>
        <c:numFmt formatCode="ge" sourceLinked="1"/>
        <c:majorTickMark val="none"/>
        <c:minorTickMark val="none"/>
        <c:tickLblPos val="none"/>
        <c:crossAx val="55017472"/>
        <c:crosses val="autoZero"/>
        <c:auto val="1"/>
        <c:lblOffset val="100"/>
        <c:baseTimeUnit val="years"/>
      </c:dateAx>
      <c:valAx>
        <c:axId val="550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027200"/>
        <c:axId val="550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27200"/>
        <c:axId val="55029120"/>
      </c:lineChart>
      <c:dateAx>
        <c:axId val="55027200"/>
        <c:scaling>
          <c:orientation val="minMax"/>
        </c:scaling>
        <c:delete val="1"/>
        <c:axPos val="b"/>
        <c:numFmt formatCode="ge" sourceLinked="1"/>
        <c:majorTickMark val="none"/>
        <c:minorTickMark val="none"/>
        <c:tickLblPos val="none"/>
        <c:crossAx val="55029120"/>
        <c:crosses val="autoZero"/>
        <c:auto val="1"/>
        <c:lblOffset val="100"/>
        <c:baseTimeUnit val="years"/>
      </c:dateAx>
      <c:valAx>
        <c:axId val="55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149.55000000000001</c:v>
                </c:pt>
                <c:pt idx="1">
                  <c:v>132.63999999999999</c:v>
                </c:pt>
                <c:pt idx="2">
                  <c:v>123.83</c:v>
                </c:pt>
                <c:pt idx="3">
                  <c:v>116.43</c:v>
                </c:pt>
                <c:pt idx="4">
                  <c:v>105.51</c:v>
                </c:pt>
              </c:numCache>
            </c:numRef>
          </c:val>
        </c:ser>
        <c:dLbls>
          <c:showLegendKey val="0"/>
          <c:showVal val="0"/>
          <c:showCatName val="0"/>
          <c:showSerName val="0"/>
          <c:showPercent val="0"/>
          <c:showBubbleSize val="0"/>
        </c:dLbls>
        <c:gapWidth val="150"/>
        <c:axId val="55141504"/>
        <c:axId val="551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55141504"/>
        <c:axId val="55143424"/>
      </c:lineChart>
      <c:dateAx>
        <c:axId val="55141504"/>
        <c:scaling>
          <c:orientation val="minMax"/>
        </c:scaling>
        <c:delete val="1"/>
        <c:axPos val="b"/>
        <c:numFmt formatCode="ge" sourceLinked="1"/>
        <c:majorTickMark val="none"/>
        <c:minorTickMark val="none"/>
        <c:tickLblPos val="none"/>
        <c:crossAx val="55143424"/>
        <c:crosses val="autoZero"/>
        <c:auto val="1"/>
        <c:lblOffset val="100"/>
        <c:baseTimeUnit val="years"/>
      </c:dateAx>
      <c:valAx>
        <c:axId val="551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74.78</c:v>
                </c:pt>
                <c:pt idx="1">
                  <c:v>74.22</c:v>
                </c:pt>
                <c:pt idx="2">
                  <c:v>67.77</c:v>
                </c:pt>
                <c:pt idx="3">
                  <c:v>65.5</c:v>
                </c:pt>
                <c:pt idx="4">
                  <c:v>71.09</c:v>
                </c:pt>
              </c:numCache>
            </c:numRef>
          </c:val>
        </c:ser>
        <c:dLbls>
          <c:showLegendKey val="0"/>
          <c:showVal val="0"/>
          <c:showCatName val="0"/>
          <c:showSerName val="0"/>
          <c:showPercent val="0"/>
          <c:showBubbleSize val="0"/>
        </c:dLbls>
        <c:gapWidth val="150"/>
        <c:axId val="55186176"/>
        <c:axId val="551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55186176"/>
        <c:axId val="55188096"/>
      </c:lineChart>
      <c:dateAx>
        <c:axId val="55186176"/>
        <c:scaling>
          <c:orientation val="minMax"/>
        </c:scaling>
        <c:delete val="1"/>
        <c:axPos val="b"/>
        <c:numFmt formatCode="ge" sourceLinked="1"/>
        <c:majorTickMark val="none"/>
        <c:minorTickMark val="none"/>
        <c:tickLblPos val="none"/>
        <c:crossAx val="55188096"/>
        <c:crosses val="autoZero"/>
        <c:auto val="1"/>
        <c:lblOffset val="100"/>
        <c:baseTimeUnit val="years"/>
      </c:dateAx>
      <c:valAx>
        <c:axId val="551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195.5</c:v>
                </c:pt>
                <c:pt idx="1">
                  <c:v>198.26</c:v>
                </c:pt>
                <c:pt idx="2">
                  <c:v>227.31</c:v>
                </c:pt>
                <c:pt idx="3">
                  <c:v>231.29</c:v>
                </c:pt>
                <c:pt idx="4">
                  <c:v>214.38</c:v>
                </c:pt>
              </c:numCache>
            </c:numRef>
          </c:val>
        </c:ser>
        <c:dLbls>
          <c:showLegendKey val="0"/>
          <c:showVal val="0"/>
          <c:showCatName val="0"/>
          <c:showSerName val="0"/>
          <c:showPercent val="0"/>
          <c:showBubbleSize val="0"/>
        </c:dLbls>
        <c:gapWidth val="150"/>
        <c:axId val="55214080"/>
        <c:axId val="55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55214080"/>
        <c:axId val="55216000"/>
      </c:lineChart>
      <c:dateAx>
        <c:axId val="55214080"/>
        <c:scaling>
          <c:orientation val="minMax"/>
        </c:scaling>
        <c:delete val="1"/>
        <c:axPos val="b"/>
        <c:numFmt formatCode="ge" sourceLinked="1"/>
        <c:majorTickMark val="none"/>
        <c:minorTickMark val="none"/>
        <c:tickLblPos val="none"/>
        <c:crossAx val="55216000"/>
        <c:crosses val="autoZero"/>
        <c:auto val="1"/>
        <c:lblOffset val="100"/>
        <c:baseTimeUnit val="years"/>
      </c:dateAx>
      <c:valAx>
        <c:axId val="55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122</v>
      </c>
      <c r="AE8" s="50"/>
      <c r="AF8" s="50"/>
      <c r="AG8" s="50"/>
      <c r="AH8" s="50"/>
      <c r="AI8" s="50"/>
      <c r="AJ8" s="51"/>
      <c r="AK8" s="4"/>
      <c r="AL8" s="52">
        <f>データ!S6</f>
        <v>73925</v>
      </c>
      <c r="AM8" s="52"/>
      <c r="AN8" s="52"/>
      <c r="AO8" s="52"/>
      <c r="AP8" s="52"/>
      <c r="AQ8" s="52"/>
      <c r="AR8" s="52"/>
      <c r="AS8" s="52"/>
      <c r="AT8" s="45">
        <f>データ!T6</f>
        <v>903.11</v>
      </c>
      <c r="AU8" s="45"/>
      <c r="AV8" s="45"/>
      <c r="AW8" s="45"/>
      <c r="AX8" s="45"/>
      <c r="AY8" s="45"/>
      <c r="AZ8" s="45"/>
      <c r="BA8" s="45"/>
      <c r="BB8" s="45">
        <f>データ!U6</f>
        <v>81.86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3" t="s">
        <v>20</v>
      </c>
      <c r="BM9" s="54"/>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10.23</v>
      </c>
      <c r="Q10" s="45"/>
      <c r="R10" s="45"/>
      <c r="S10" s="45"/>
      <c r="T10" s="45"/>
      <c r="U10" s="45"/>
      <c r="V10" s="45"/>
      <c r="W10" s="45">
        <f>データ!Q6</f>
        <v>75.3</v>
      </c>
      <c r="X10" s="45"/>
      <c r="Y10" s="45"/>
      <c r="Z10" s="45"/>
      <c r="AA10" s="45"/>
      <c r="AB10" s="45"/>
      <c r="AC10" s="45"/>
      <c r="AD10" s="52">
        <f>データ!R6</f>
        <v>2860</v>
      </c>
      <c r="AE10" s="52"/>
      <c r="AF10" s="52"/>
      <c r="AG10" s="52"/>
      <c r="AH10" s="52"/>
      <c r="AI10" s="52"/>
      <c r="AJ10" s="52"/>
      <c r="AK10" s="2"/>
      <c r="AL10" s="52">
        <f>データ!V6</f>
        <v>7527</v>
      </c>
      <c r="AM10" s="52"/>
      <c r="AN10" s="52"/>
      <c r="AO10" s="52"/>
      <c r="AP10" s="52"/>
      <c r="AQ10" s="52"/>
      <c r="AR10" s="52"/>
      <c r="AS10" s="52"/>
      <c r="AT10" s="45">
        <f>データ!W6</f>
        <v>3.24</v>
      </c>
      <c r="AU10" s="45"/>
      <c r="AV10" s="45"/>
      <c r="AW10" s="45"/>
      <c r="AX10" s="45"/>
      <c r="AY10" s="45"/>
      <c r="AZ10" s="45"/>
      <c r="BA10" s="45"/>
      <c r="BB10" s="45">
        <f>データ!X6</f>
        <v>2323.15</v>
      </c>
      <c r="BC10" s="45"/>
      <c r="BD10" s="45"/>
      <c r="BE10" s="45"/>
      <c r="BF10" s="45"/>
      <c r="BG10" s="45"/>
      <c r="BH10" s="45"/>
      <c r="BI10" s="45"/>
      <c r="BJ10" s="2"/>
      <c r="BK10" s="2"/>
      <c r="BL10" s="55" t="s">
        <v>22</v>
      </c>
      <c r="BM10" s="5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124</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123</v>
      </c>
      <c r="BM47" s="72"/>
      <c r="BN47" s="72"/>
      <c r="BO47" s="72"/>
      <c r="BP47" s="72"/>
      <c r="BQ47" s="72"/>
      <c r="BR47" s="72"/>
      <c r="BS47" s="72"/>
      <c r="BT47" s="72"/>
      <c r="BU47" s="72"/>
      <c r="BV47" s="72"/>
      <c r="BW47" s="72"/>
      <c r="BX47" s="72"/>
      <c r="BY47" s="72"/>
      <c r="BZ47" s="73"/>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1" t="s">
        <v>125</v>
      </c>
      <c r="BM66" s="72"/>
      <c r="BN66" s="72"/>
      <c r="BO66" s="72"/>
      <c r="BP66" s="72"/>
      <c r="BQ66" s="72"/>
      <c r="BR66" s="72"/>
      <c r="BS66" s="72"/>
      <c r="BT66" s="72"/>
      <c r="BU66" s="72"/>
      <c r="BV66" s="72"/>
      <c r="BW66" s="72"/>
      <c r="BX66" s="72"/>
      <c r="BY66" s="72"/>
      <c r="BZ66" s="73"/>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1"/>
      <c r="BM81" s="72"/>
      <c r="BN81" s="72"/>
      <c r="BO81" s="72"/>
      <c r="BP81" s="72"/>
      <c r="BQ81" s="72"/>
      <c r="BR81" s="72"/>
      <c r="BS81" s="72"/>
      <c r="BT81" s="72"/>
      <c r="BU81" s="72"/>
      <c r="BV81" s="72"/>
      <c r="BW81" s="72"/>
      <c r="BX81" s="72"/>
      <c r="BY81" s="72"/>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69</v>
      </c>
      <c r="B4" s="30"/>
      <c r="C4" s="30"/>
      <c r="D4" s="30"/>
      <c r="E4" s="30"/>
      <c r="F4" s="30"/>
      <c r="G4" s="30"/>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10.23</v>
      </c>
      <c r="Q6" s="34">
        <f t="shared" si="3"/>
        <v>75.3</v>
      </c>
      <c r="R6" s="34">
        <f t="shared" si="3"/>
        <v>2860</v>
      </c>
      <c r="S6" s="34">
        <f t="shared" si="3"/>
        <v>73925</v>
      </c>
      <c r="T6" s="34">
        <f t="shared" si="3"/>
        <v>903.11</v>
      </c>
      <c r="U6" s="34">
        <f t="shared" si="3"/>
        <v>81.86</v>
      </c>
      <c r="V6" s="34">
        <f t="shared" si="3"/>
        <v>7527</v>
      </c>
      <c r="W6" s="34">
        <f t="shared" si="3"/>
        <v>3.24</v>
      </c>
      <c r="X6" s="34">
        <f t="shared" si="3"/>
        <v>2323.15</v>
      </c>
      <c r="Y6" s="35">
        <f>IF(Y7="",NA(),Y7)</f>
        <v>97.39</v>
      </c>
      <c r="Z6" s="35">
        <f t="shared" ref="Z6:AH6" si="4">IF(Z7="",NA(),Z7)</f>
        <v>97.58</v>
      </c>
      <c r="AA6" s="35">
        <f t="shared" si="4"/>
        <v>97.62</v>
      </c>
      <c r="AB6" s="35">
        <f t="shared" si="4"/>
        <v>97.6</v>
      </c>
      <c r="AC6" s="35">
        <f t="shared" si="4"/>
        <v>97.52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149.55000000000001</v>
      </c>
      <c r="BG6" s="35">
        <f t="shared" ref="BG6:BO6" si="7">IF(BG7="",NA(),BG7)</f>
        <v>132.63999999999999</v>
      </c>
      <c r="BH6" s="35">
        <f t="shared" si="7"/>
        <v>123.83</v>
      </c>
      <c r="BI6" s="35">
        <f t="shared" si="7"/>
        <v>116.43</v>
      </c>
      <c r="BJ6" s="35">
        <f t="shared" si="7"/>
        <v>105.51</v>
      </c>
      <c r="BK6" s="35">
        <f t="shared" si="7"/>
        <v>1197.82</v>
      </c>
      <c r="BL6" s="35">
        <f t="shared" si="7"/>
        <v>1126.77</v>
      </c>
      <c r="BM6" s="35">
        <f t="shared" si="7"/>
        <v>1044.8</v>
      </c>
      <c r="BN6" s="35">
        <f t="shared" si="7"/>
        <v>1081.8</v>
      </c>
      <c r="BO6" s="35">
        <f t="shared" si="7"/>
        <v>685.34</v>
      </c>
      <c r="BP6" s="34" t="str">
        <f>IF(BP7="","",IF(BP7="-","【-】","【"&amp;SUBSTITUTE(TEXT(BP7,"#,##0.00"),"-","△")&amp;"】"))</f>
        <v>【914.53】</v>
      </c>
      <c r="BQ6" s="35">
        <f>IF(BQ7="",NA(),BQ7)</f>
        <v>74.78</v>
      </c>
      <c r="BR6" s="35">
        <f t="shared" ref="BR6:BZ6" si="8">IF(BR7="",NA(),BR7)</f>
        <v>74.22</v>
      </c>
      <c r="BS6" s="35">
        <f t="shared" si="8"/>
        <v>67.77</v>
      </c>
      <c r="BT6" s="35">
        <f t="shared" si="8"/>
        <v>65.5</v>
      </c>
      <c r="BU6" s="35">
        <f t="shared" si="8"/>
        <v>71.09</v>
      </c>
      <c r="BV6" s="35">
        <f t="shared" si="8"/>
        <v>51.03</v>
      </c>
      <c r="BW6" s="35">
        <f t="shared" si="8"/>
        <v>50.9</v>
      </c>
      <c r="BX6" s="35">
        <f t="shared" si="8"/>
        <v>50.82</v>
      </c>
      <c r="BY6" s="35">
        <f t="shared" si="8"/>
        <v>52.19</v>
      </c>
      <c r="BZ6" s="35">
        <f t="shared" si="8"/>
        <v>59.83</v>
      </c>
      <c r="CA6" s="34" t="str">
        <f>IF(CA7="","",IF(CA7="-","【-】","【"&amp;SUBSTITUTE(TEXT(CA7,"#,##0.00"),"-","△")&amp;"】"))</f>
        <v>【55.73】</v>
      </c>
      <c r="CB6" s="35">
        <f>IF(CB7="",NA(),CB7)</f>
        <v>195.5</v>
      </c>
      <c r="CC6" s="35">
        <f t="shared" ref="CC6:CK6" si="9">IF(CC7="",NA(),CC7)</f>
        <v>198.26</v>
      </c>
      <c r="CD6" s="35">
        <f t="shared" si="9"/>
        <v>227.31</v>
      </c>
      <c r="CE6" s="35">
        <f t="shared" si="9"/>
        <v>231.29</v>
      </c>
      <c r="CF6" s="35">
        <f t="shared" si="9"/>
        <v>214.38</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71.73</v>
      </c>
      <c r="CN6" s="35">
        <f t="shared" ref="CN6:CV6" si="10">IF(CN7="",NA(),CN7)</f>
        <v>78.58</v>
      </c>
      <c r="CO6" s="35">
        <f t="shared" si="10"/>
        <v>86.99</v>
      </c>
      <c r="CP6" s="35">
        <f t="shared" si="10"/>
        <v>82.84</v>
      </c>
      <c r="CQ6" s="35">
        <f t="shared" si="10"/>
        <v>88.05</v>
      </c>
      <c r="CR6" s="35">
        <f t="shared" si="10"/>
        <v>54.74</v>
      </c>
      <c r="CS6" s="35">
        <f t="shared" si="10"/>
        <v>53.78</v>
      </c>
      <c r="CT6" s="35">
        <f t="shared" si="10"/>
        <v>53.24</v>
      </c>
      <c r="CU6" s="35">
        <f t="shared" si="10"/>
        <v>52.31</v>
      </c>
      <c r="CV6" s="35">
        <f t="shared" si="10"/>
        <v>56</v>
      </c>
      <c r="CW6" s="34" t="str">
        <f>IF(CW7="","",IF(CW7="-","【-】","【"&amp;SUBSTITUTE(TEXT(CW7,"#,##0.00"),"-","△")&amp;"】"))</f>
        <v>【59.15】</v>
      </c>
      <c r="CX6" s="35">
        <f>IF(CX7="",NA(),CX7)</f>
        <v>84.7</v>
      </c>
      <c r="CY6" s="35">
        <f t="shared" ref="CY6:DG6" si="11">IF(CY7="",NA(),CY7)</f>
        <v>84.09</v>
      </c>
      <c r="CZ6" s="35">
        <f t="shared" si="11"/>
        <v>87.55</v>
      </c>
      <c r="DA6" s="35">
        <f t="shared" si="11"/>
        <v>87.86</v>
      </c>
      <c r="DB6" s="35">
        <f t="shared" si="11"/>
        <v>89.58</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0.28000000000000003</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x14ac:dyDescent="0.15">
      <c r="A7" s="28"/>
      <c r="B7" s="37">
        <v>2016</v>
      </c>
      <c r="C7" s="37">
        <v>442054</v>
      </c>
      <c r="D7" s="37">
        <v>47</v>
      </c>
      <c r="E7" s="37">
        <v>17</v>
      </c>
      <c r="F7" s="37">
        <v>5</v>
      </c>
      <c r="G7" s="37">
        <v>0</v>
      </c>
      <c r="H7" s="37" t="s">
        <v>110</v>
      </c>
      <c r="I7" s="37" t="s">
        <v>111</v>
      </c>
      <c r="J7" s="37" t="s">
        <v>112</v>
      </c>
      <c r="K7" s="37" t="s">
        <v>113</v>
      </c>
      <c r="L7" s="37" t="s">
        <v>114</v>
      </c>
      <c r="M7" s="37"/>
      <c r="N7" s="38" t="s">
        <v>115</v>
      </c>
      <c r="O7" s="38" t="s">
        <v>116</v>
      </c>
      <c r="P7" s="38">
        <v>10.23</v>
      </c>
      <c r="Q7" s="38">
        <v>75.3</v>
      </c>
      <c r="R7" s="38">
        <v>2860</v>
      </c>
      <c r="S7" s="38">
        <v>73925</v>
      </c>
      <c r="T7" s="38">
        <v>903.11</v>
      </c>
      <c r="U7" s="38">
        <v>81.86</v>
      </c>
      <c r="V7" s="38">
        <v>7527</v>
      </c>
      <c r="W7" s="38">
        <v>3.24</v>
      </c>
      <c r="X7" s="38">
        <v>2323.15</v>
      </c>
      <c r="Y7" s="38">
        <v>97.39</v>
      </c>
      <c r="Z7" s="38">
        <v>97.58</v>
      </c>
      <c r="AA7" s="38">
        <v>97.62</v>
      </c>
      <c r="AB7" s="38">
        <v>97.6</v>
      </c>
      <c r="AC7" s="38">
        <v>97.52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149.55000000000001</v>
      </c>
      <c r="BG7" s="38">
        <v>132.63999999999999</v>
      </c>
      <c r="BH7" s="38">
        <v>123.83</v>
      </c>
      <c r="BI7" s="38">
        <v>116.43</v>
      </c>
      <c r="BJ7" s="38">
        <v>105.51</v>
      </c>
      <c r="BK7" s="38">
        <v>1197.82</v>
      </c>
      <c r="BL7" s="38">
        <v>1126.77</v>
      </c>
      <c r="BM7" s="38">
        <v>1044.8</v>
      </c>
      <c r="BN7" s="38">
        <v>1081.8</v>
      </c>
      <c r="BO7" s="38">
        <v>685.34</v>
      </c>
      <c r="BP7" s="38">
        <v>914.53</v>
      </c>
      <c r="BQ7" s="38">
        <v>74.78</v>
      </c>
      <c r="BR7" s="38">
        <v>74.22</v>
      </c>
      <c r="BS7" s="38">
        <v>67.77</v>
      </c>
      <c r="BT7" s="38">
        <v>65.5</v>
      </c>
      <c r="BU7" s="38">
        <v>71.09</v>
      </c>
      <c r="BV7" s="38">
        <v>51.03</v>
      </c>
      <c r="BW7" s="38">
        <v>50.9</v>
      </c>
      <c r="BX7" s="38">
        <v>50.82</v>
      </c>
      <c r="BY7" s="38">
        <v>52.19</v>
      </c>
      <c r="BZ7" s="38">
        <v>59.83</v>
      </c>
      <c r="CA7" s="38">
        <v>55.73</v>
      </c>
      <c r="CB7" s="38">
        <v>195.5</v>
      </c>
      <c r="CC7" s="38">
        <v>198.26</v>
      </c>
      <c r="CD7" s="38">
        <v>227.31</v>
      </c>
      <c r="CE7" s="38">
        <v>231.29</v>
      </c>
      <c r="CF7" s="38">
        <v>214.38</v>
      </c>
      <c r="CG7" s="38">
        <v>289.60000000000002</v>
      </c>
      <c r="CH7" s="38">
        <v>293.27</v>
      </c>
      <c r="CI7" s="38">
        <v>300.52</v>
      </c>
      <c r="CJ7" s="38">
        <v>296.14</v>
      </c>
      <c r="CK7" s="38">
        <v>246.66</v>
      </c>
      <c r="CL7" s="38">
        <v>276.77999999999997</v>
      </c>
      <c r="CM7" s="38">
        <v>71.73</v>
      </c>
      <c r="CN7" s="38">
        <v>78.58</v>
      </c>
      <c r="CO7" s="38">
        <v>86.99</v>
      </c>
      <c r="CP7" s="38">
        <v>82.84</v>
      </c>
      <c r="CQ7" s="38">
        <v>88.05</v>
      </c>
      <c r="CR7" s="38">
        <v>54.74</v>
      </c>
      <c r="CS7" s="38">
        <v>53.78</v>
      </c>
      <c r="CT7" s="38">
        <v>53.24</v>
      </c>
      <c r="CU7" s="38">
        <v>52.31</v>
      </c>
      <c r="CV7" s="38">
        <v>56</v>
      </c>
      <c r="CW7" s="38">
        <v>59.15</v>
      </c>
      <c r="CX7" s="38">
        <v>84.7</v>
      </c>
      <c r="CY7" s="38">
        <v>84.09</v>
      </c>
      <c r="CZ7" s="38">
        <v>87.55</v>
      </c>
      <c r="DA7" s="38">
        <v>87.86</v>
      </c>
      <c r="DB7" s="38">
        <v>89.58</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0.28000000000000003</v>
      </c>
      <c r="EH7" s="38">
        <v>0</v>
      </c>
      <c r="EI7" s="38">
        <v>0</v>
      </c>
      <c r="EJ7" s="38">
        <v>0.04</v>
      </c>
      <c r="EK7" s="38">
        <v>0.03</v>
      </c>
      <c r="EL7" s="38">
        <v>0.02</v>
      </c>
      <c r="EM7" s="38">
        <v>0.01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2018-02-07T11:59:54Z</cp:lastPrinted>
  <dcterms:created xsi:type="dcterms:W3CDTF">2017-12-25T02:33:58Z</dcterms:created>
  <dcterms:modified xsi:type="dcterms:W3CDTF">2018-03-13T04:52:28Z</dcterms:modified>
  <cp:category/>
</cp:coreProperties>
</file>