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00" windowHeight="73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I10" i="4" s="1"/>
  <c r="N6" i="5"/>
  <c r="B10" i="4" s="1"/>
  <c r="M6" i="5"/>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BB8" i="4"/>
  <c r="W8" i="4"/>
  <c r="P8" i="4"/>
  <c r="B6" i="4"/>
  <c r="B10" i="5" l="1"/>
  <c r="F10" i="5"/>
  <c r="C10" i="5"/>
  <c r="D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<sst xmlns="http://schemas.openxmlformats.org/spreadsheetml/2006/main" count="240" uniqueCount="125">
  <si>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</si>
  <si>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</si>
  <si>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</si>
  <si>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</si>
  <si>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</si>
  <si>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</si>
  <si>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</si>
  <si>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</si>
  <si>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</si>
  <si>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</si>
  <si>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</si>
  <si>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</si>
  <si>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</si>
  <si>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</si>
  <si>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</si>
  <si>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</si>
  <si>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</si>
  <si>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</si>
  <si>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</si>
  <si>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</si>
  <si>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</si>
  <si>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</si>
  <si>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</si>
  <si>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</si>
  <si>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</si>
  <si>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</si>
  <si>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</si>
  <si>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</si>
  <si>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</si>
  <si>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</si>
  <si>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</si>
  <si>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</si>
  <si>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</si>
  <si>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</si>
  <si>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</si>
  <si>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</si>
  <si>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</si>
  <si>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</si>
  <si>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</si>
  <si>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</si>
  <si>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</si>
  <si>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</si>
  <si>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</si>
  <si>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</si>
  <si>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</si>
  <si>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</si>
  <si>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</si>
  <si>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</si>
  <si>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</si>
  <si>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</si>
  <si>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</si>
  <si>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</si>
  <si>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</si>
  <si>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</si>
  <si>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</si>
  <si>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</si>
  <si>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</si>
  <si>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</si>
  <si>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</si>
  <si>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</si>
  <si>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</si>
  <si>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</si>
  <si>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</si>
  <si>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</si>
  <si>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</si>
  <si>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</si>
  <si>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</si>
  <si>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</si>
  <si>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</si>
  <si>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</si>
  <si>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</si>
  <si>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</si>
  <si>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</si>
  <si>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</si>
  <si>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</si>
  <si>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</si>
  <si>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</si>
  <si>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</si>
  <si>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</si>
  <si>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</si>
  <si>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</si>
  <si>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</si>
  <si>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</si>
  <si>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</si>
  <si>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</si>
  <si>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</si>
  <si>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</si>
  <si>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</si>
  <si>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</si>
  <si>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</si>
  <si>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</si>
  <si>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</si>
  <si>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</si>
  <si>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</si>
  <si>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</si>
  <si>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</si>
  <si>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</si>
  <si>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</si>
  <si>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</si>
  <si>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</si>
  <si>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</si>
  <si>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</si>
  <si>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</si>
  <si>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</si>
  <si>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</si>
  <si>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</si>
  <si>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</si>
  <si>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</si>
  <si>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</si>
  <si>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日田市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</si>
  <si>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</si>
  <si>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</si>
  <si>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</si>
  <si>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</si>
  <si>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</si>
  <si>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</si>
  <si>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</si>
  <si>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</si>
  <si>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</si>
  <si>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</si>
  <si>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</si>
  <si>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①収益的収支比率の減少は、使用料収入が前年比　16.0%減少していることが主な要因であるが、これは地方公営企業会計への移行に伴う打ち切り決算による影響であり、一時的な現象であると考えられる。
④企業債残高対事業規模比率についても①と同様に、使用料収入の減少に伴い指標が増加に転じている。他団体に比較して低い水準にあるが、企業債残高の規模は大きく、今後の投資と企業債発行には十分な注意が必要である。
⑤経費回収率についても①と同様に、使用料収入の減少に伴い、指標が減少している。
⑥汚水処理原価についても、打ち切り決算に伴い、汚水処理費が前年比5.5％減少したため、指標が減少している。
⑦施設利用率は、事業計画の見直しに伴い処理能力を下げたことにより、大幅に指標が改善された。
⑧水洗化率は、管渠整備に伴い処理区域内人口が増加したことにより、指標が減少している。汚水管渠の整備は平成30年で終了する予定であり、今後は処理区域内での汚水処理人口割合の向上を目指す。</t>
    <rPh sb="1" eb="4">
      <t>シュウエキテキ</t>
    </rPh>
    <rPh sb="4" eb="6">
      <t>シュウシ</t>
    </rPh>
    <rPh sb="6" eb="8">
      <t>ヒリツ</t>
    </rPh>
    <rPh sb="9" eb="11">
      <t>ゲンショウ</t>
    </rPh>
    <rPh sb="13" eb="16">
      <t>シヨウリョウ</t>
    </rPh>
    <rPh sb="16" eb="18">
      <t>シュウニュウ</t>
    </rPh>
    <rPh sb="19" eb="22">
      <t>ゼンネンヒ</t>
    </rPh>
    <rPh sb="28" eb="30">
      <t>ゲンショウ</t>
    </rPh>
    <rPh sb="37" eb="38">
      <t>オモ</t>
    </rPh>
    <rPh sb="39" eb="41">
      <t>ヨウイン</t>
    </rPh>
    <rPh sb="49" eb="51">
      <t>チホウ</t>
    </rPh>
    <rPh sb="51" eb="53">
      <t>コウエイ</t>
    </rPh>
    <rPh sb="53" eb="55">
      <t>キギョウ</t>
    </rPh>
    <rPh sb="55" eb="57">
      <t>カイケイ</t>
    </rPh>
    <rPh sb="59" eb="61">
      <t>イコウ</t>
    </rPh>
    <rPh sb="62" eb="63">
      <t>トモナ</t>
    </rPh>
    <rPh sb="64" eb="65">
      <t>ウ</t>
    </rPh>
    <rPh sb="66" eb="67">
      <t>キ</t>
    </rPh>
    <rPh sb="68" eb="70">
      <t>ケッサン</t>
    </rPh>
    <rPh sb="73" eb="75">
      <t>エイキョウ</t>
    </rPh>
    <rPh sb="79" eb="82">
      <t>イチジテキ</t>
    </rPh>
    <rPh sb="83" eb="85">
      <t>ゲンショウ</t>
    </rPh>
    <rPh sb="89" eb="90">
      <t>カンガ</t>
    </rPh>
    <rPh sb="97" eb="99">
      <t>キギョウ</t>
    </rPh>
    <rPh sb="99" eb="100">
      <t>サイ</t>
    </rPh>
    <rPh sb="100" eb="102">
      <t>ザンダカ</t>
    </rPh>
    <rPh sb="102" eb="103">
      <t>タイ</t>
    </rPh>
    <rPh sb="103" eb="105">
      <t>ジギョウ</t>
    </rPh>
    <rPh sb="105" eb="107">
      <t>キボ</t>
    </rPh>
    <rPh sb="107" eb="109">
      <t>ヒリツ</t>
    </rPh>
    <rPh sb="116" eb="118">
      <t>ドウヨウ</t>
    </rPh>
    <rPh sb="120" eb="123">
      <t>シヨウリョウ</t>
    </rPh>
    <rPh sb="123" eb="125">
      <t>シュウニュウ</t>
    </rPh>
    <rPh sb="126" eb="128">
      <t>ゲンショウ</t>
    </rPh>
    <rPh sb="129" eb="130">
      <t>トモナ</t>
    </rPh>
    <rPh sb="131" eb="133">
      <t>シヒョウ</t>
    </rPh>
    <rPh sb="134" eb="136">
      <t>ゾウカ</t>
    </rPh>
    <rPh sb="137" eb="138">
      <t>テン</t>
    </rPh>
    <rPh sb="143" eb="144">
      <t>タ</t>
    </rPh>
    <rPh sb="144" eb="146">
      <t>ダンタイ</t>
    </rPh>
    <rPh sb="147" eb="149">
      <t>ヒカク</t>
    </rPh>
    <rPh sb="151" eb="152">
      <t>ヒク</t>
    </rPh>
    <rPh sb="153" eb="155">
      <t>スイジュン</t>
    </rPh>
    <rPh sb="160" eb="162">
      <t>キギョウ</t>
    </rPh>
    <rPh sb="162" eb="163">
      <t>サイ</t>
    </rPh>
    <rPh sb="163" eb="165">
      <t>ザンダカ</t>
    </rPh>
    <rPh sb="166" eb="168">
      <t>キボ</t>
    </rPh>
    <rPh sb="169" eb="170">
      <t>オオ</t>
    </rPh>
    <rPh sb="173" eb="175">
      <t>コンゴ</t>
    </rPh>
    <rPh sb="176" eb="178">
      <t>トウシ</t>
    </rPh>
    <rPh sb="179" eb="181">
      <t>キギョウ</t>
    </rPh>
    <rPh sb="181" eb="182">
      <t>サイ</t>
    </rPh>
    <rPh sb="182" eb="184">
      <t>ハッコウ</t>
    </rPh>
    <rPh sb="186" eb="188">
      <t>ジュウブン</t>
    </rPh>
    <rPh sb="189" eb="191">
      <t>チュウイ</t>
    </rPh>
    <rPh sb="192" eb="194">
      <t>ヒツヨウ</t>
    </rPh>
    <rPh sb="200" eb="202">
      <t>ケイヒ</t>
    </rPh>
    <rPh sb="202" eb="204">
      <t>カイシュウ</t>
    </rPh>
    <rPh sb="204" eb="205">
      <t>リツ</t>
    </rPh>
    <rPh sb="212" eb="214">
      <t>ドウヨウ</t>
    </rPh>
    <rPh sb="216" eb="219">
      <t>シヨウリョウ</t>
    </rPh>
    <rPh sb="219" eb="221">
      <t>シュウニュウ</t>
    </rPh>
    <rPh sb="222" eb="224">
      <t>ゲンショウ</t>
    </rPh>
    <rPh sb="225" eb="226">
      <t>トモナ</t>
    </rPh>
    <rPh sb="228" eb="230">
      <t>シヒョウ</t>
    </rPh>
    <rPh sb="231" eb="233">
      <t>ゲンショウ</t>
    </rPh>
    <rPh sb="240" eb="242">
      <t>オスイ</t>
    </rPh>
    <rPh sb="242" eb="244">
      <t>ショリ</t>
    </rPh>
    <rPh sb="244" eb="246">
      <t>ゲンカ</t>
    </rPh>
    <rPh sb="252" eb="253">
      <t>ウ</t>
    </rPh>
    <rPh sb="254" eb="255">
      <t>キ</t>
    </rPh>
    <rPh sb="256" eb="258">
      <t>ケッサン</t>
    </rPh>
    <rPh sb="259" eb="260">
      <t>トモナ</t>
    </rPh>
    <rPh sb="262" eb="264">
      <t>オスイ</t>
    </rPh>
    <rPh sb="264" eb="266">
      <t>ショリ</t>
    </rPh>
    <rPh sb="266" eb="267">
      <t>ヒ</t>
    </rPh>
    <rPh sb="268" eb="271">
      <t>ゼンネンヒ</t>
    </rPh>
    <rPh sb="275" eb="277">
      <t>ゲンショウ</t>
    </rPh>
    <rPh sb="282" eb="284">
      <t>シヒョウ</t>
    </rPh>
    <rPh sb="285" eb="287">
      <t>ゲンショウ</t>
    </rPh>
    <rPh sb="294" eb="296">
      <t>シセツ</t>
    </rPh>
    <rPh sb="296" eb="298">
      <t>リヨウ</t>
    </rPh>
    <rPh sb="298" eb="299">
      <t>リツ</t>
    </rPh>
    <rPh sb="301" eb="303">
      <t>ジギョウ</t>
    </rPh>
    <rPh sb="303" eb="305">
      <t>ケイカク</t>
    </rPh>
    <rPh sb="306" eb="308">
      <t>ミナオ</t>
    </rPh>
    <rPh sb="310" eb="311">
      <t>トモナ</t>
    </rPh>
    <rPh sb="312" eb="314">
      <t>ショリ</t>
    </rPh>
    <rPh sb="314" eb="316">
      <t>ノウリョク</t>
    </rPh>
    <rPh sb="317" eb="318">
      <t>サ</t>
    </rPh>
    <rPh sb="326" eb="328">
      <t>オオハバ</t>
    </rPh>
    <rPh sb="329" eb="331">
      <t>シヒョウ</t>
    </rPh>
    <rPh sb="332" eb="334">
      <t>カイゼン</t>
    </rPh>
    <rPh sb="340" eb="343">
      <t>スイセンカ</t>
    </rPh>
    <rPh sb="343" eb="344">
      <t>リツ</t>
    </rPh>
    <rPh sb="346" eb="348">
      <t>カンキョ</t>
    </rPh>
    <rPh sb="348" eb="350">
      <t>セイビ</t>
    </rPh>
    <rPh sb="351" eb="352">
      <t>トモナ</t>
    </rPh>
    <rPh sb="353" eb="355">
      <t>ショリ</t>
    </rPh>
    <rPh sb="355" eb="358">
      <t>クイキナイ</t>
    </rPh>
    <rPh sb="358" eb="360">
      <t>ジンコウ</t>
    </rPh>
    <rPh sb="361" eb="363">
      <t>ゾウカ</t>
    </rPh>
    <rPh sb="371" eb="373">
      <t>シヒョウ</t>
    </rPh>
    <rPh sb="374" eb="376">
      <t>ゲンショウ</t>
    </rPh>
    <rPh sb="381" eb="383">
      <t>オスイ</t>
    </rPh>
    <rPh sb="383" eb="385">
      <t>カンキョ</t>
    </rPh>
    <rPh sb="386" eb="388">
      <t>セイビ</t>
    </rPh>
    <rPh sb="389" eb="391">
      <t>ヘイセイ</t>
    </rPh>
    <rPh sb="393" eb="394">
      <t>ネン</t>
    </rPh>
    <rPh sb="395" eb="397">
      <t>シュウリョウ</t>
    </rPh>
    <rPh sb="399" eb="401">
      <t>ヨテイ</t>
    </rPh>
    <rPh sb="405" eb="407">
      <t>コンゴ</t>
    </rPh>
    <rPh sb="408" eb="410">
      <t>ショリ</t>
    </rPh>
    <rPh sb="427" eb="429">
      <t>メザ</t>
    </rPh>
    <phoneticPr fontId="4"/>
  </si>
  <si>
    <t>③管渠改善率については、前年度比で0.02ポイント下がっているが、ほぼ横ばいと言える。
　現状では、管渠の更新がほとんど行われていないが、これは供用開始から50年が経過していないこと、処理区域内の管渠整備にリソースを割いていることなどが主たる原因である。
　汚水管渠の整備については、平成30年度で終了する見込みであるが、一方で雨水対策が急務であり、今後はそちらへ主軸がシフトしていくことになる。
　今後は適宜管渠の更新を行っていく必要があるが、限られたリソースの中で機能を維持できるよう、適切なマネジメントが必要になる。</t>
    <rPh sb="1" eb="3">
      <t>カンキョ</t>
    </rPh>
    <rPh sb="3" eb="5">
      <t>カイゼン</t>
    </rPh>
    <rPh sb="5" eb="6">
      <t>リツ</t>
    </rPh>
    <rPh sb="12" eb="15">
      <t>ゼンネンド</t>
    </rPh>
    <rPh sb="15" eb="16">
      <t>ヒ</t>
    </rPh>
    <rPh sb="25" eb="26">
      <t>サ</t>
    </rPh>
    <rPh sb="35" eb="36">
      <t>ヨコ</t>
    </rPh>
    <rPh sb="39" eb="40">
      <t>イ</t>
    </rPh>
    <rPh sb="50" eb="52">
      <t>カンキョ</t>
    </rPh>
    <rPh sb="53" eb="55">
      <t>コウシン</t>
    </rPh>
    <rPh sb="60" eb="61">
      <t>オコナ</t>
    </rPh>
    <rPh sb="72" eb="74">
      <t>キョウヨウ</t>
    </rPh>
    <rPh sb="74" eb="76">
      <t>カイシ</t>
    </rPh>
    <rPh sb="80" eb="81">
      <t>ネン</t>
    </rPh>
    <rPh sb="82" eb="84">
      <t>ケイカ</t>
    </rPh>
    <rPh sb="92" eb="94">
      <t>ショリ</t>
    </rPh>
    <rPh sb="94" eb="96">
      <t>クイキ</t>
    </rPh>
    <rPh sb="96" eb="97">
      <t>ナイ</t>
    </rPh>
    <rPh sb="98" eb="100">
      <t>カンキョ</t>
    </rPh>
    <rPh sb="100" eb="102">
      <t>セイビ</t>
    </rPh>
    <rPh sb="108" eb="109">
      <t>サ</t>
    </rPh>
    <rPh sb="118" eb="119">
      <t>オモ</t>
    </rPh>
    <rPh sb="121" eb="123">
      <t>ゲンイン</t>
    </rPh>
    <rPh sb="129" eb="131">
      <t>オスイ</t>
    </rPh>
    <rPh sb="131" eb="133">
      <t>カンキョ</t>
    </rPh>
    <rPh sb="134" eb="136">
      <t>セイビ</t>
    </rPh>
    <rPh sb="142" eb="144">
      <t>ヘイセイ</t>
    </rPh>
    <rPh sb="146" eb="148">
      <t>ネンド</t>
    </rPh>
    <rPh sb="149" eb="151">
      <t>シュウリョウ</t>
    </rPh>
    <rPh sb="153" eb="155">
      <t>ミコ</t>
    </rPh>
    <rPh sb="169" eb="171">
      <t>キュウム</t>
    </rPh>
    <rPh sb="175" eb="177">
      <t>コンゴ</t>
    </rPh>
    <rPh sb="182" eb="184">
      <t>シュジク</t>
    </rPh>
    <rPh sb="200" eb="202">
      <t>コンゴ</t>
    </rPh>
    <rPh sb="203" eb="205">
      <t>テキギ</t>
    </rPh>
    <rPh sb="205" eb="207">
      <t>カンキョ</t>
    </rPh>
    <rPh sb="208" eb="210">
      <t>コウシン</t>
    </rPh>
    <rPh sb="211" eb="212">
      <t>オコナ</t>
    </rPh>
    <rPh sb="216" eb="218">
      <t>ヒツヨウ</t>
    </rPh>
    <rPh sb="223" eb="224">
      <t>カギ</t>
    </rPh>
    <rPh sb="232" eb="233">
      <t>ナカ</t>
    </rPh>
    <rPh sb="234" eb="236">
      <t>キノウ</t>
    </rPh>
    <rPh sb="237" eb="239">
      <t>イジ</t>
    </rPh>
    <rPh sb="255" eb="257">
      <t>ヒツヨウ</t>
    </rPh>
    <phoneticPr fontId="4"/>
  </si>
  <si>
    <t>　平成28年度決算は、平成29年度からの地方公営企業会計への移行に伴う打ち切り決算に伴い歳入歳出が減少したため各指標にも影響が見られ、単純な年度間比較が難しくなっている。
　汚水管渠の整備が平成30年度で終了することから、今後処理区域内人口及び使用料収入の増加は見込めず、減少に転じていくことが予想される。
　一方で、雨水対策に整備の主軸がシフトしていくことが予想されることから、そのような背景を踏まえた上で、持続可能な事業のあり方を提示できるよう中長期視点に立った事業計画の策定が急がれる。</t>
    <rPh sb="1" eb="3">
      <t>ヘイセイ</t>
    </rPh>
    <rPh sb="5" eb="6">
      <t>ネン</t>
    </rPh>
    <rPh sb="6" eb="7">
      <t>ド</t>
    </rPh>
    <rPh sb="7" eb="9">
      <t>ケッサン</t>
    </rPh>
    <rPh sb="11" eb="13">
      <t>ヘイセイ</t>
    </rPh>
    <rPh sb="15" eb="17">
      <t>ネンド</t>
    </rPh>
    <rPh sb="20" eb="22">
      <t>チホウ</t>
    </rPh>
    <rPh sb="22" eb="24">
      <t>コウエイ</t>
    </rPh>
    <rPh sb="24" eb="26">
      <t>キギョウ</t>
    </rPh>
    <rPh sb="26" eb="28">
      <t>カイケイ</t>
    </rPh>
    <rPh sb="30" eb="32">
      <t>イコウ</t>
    </rPh>
    <rPh sb="33" eb="34">
      <t>トモナ</t>
    </rPh>
    <rPh sb="35" eb="36">
      <t>ウ</t>
    </rPh>
    <rPh sb="37" eb="38">
      <t>キ</t>
    </rPh>
    <rPh sb="39" eb="41">
      <t>ケッサン</t>
    </rPh>
    <rPh sb="42" eb="43">
      <t>トモナ</t>
    </rPh>
    <rPh sb="44" eb="46">
      <t>サイニュウ</t>
    </rPh>
    <rPh sb="46" eb="48">
      <t>サイシュツ</t>
    </rPh>
    <rPh sb="49" eb="51">
      <t>ゲンショウ</t>
    </rPh>
    <rPh sb="55" eb="58">
      <t>カクシヒョウ</t>
    </rPh>
    <rPh sb="60" eb="62">
      <t>エイキョウ</t>
    </rPh>
    <rPh sb="63" eb="64">
      <t>ミ</t>
    </rPh>
    <rPh sb="67" eb="69">
      <t>タンジュン</t>
    </rPh>
    <rPh sb="70" eb="72">
      <t>ネンド</t>
    </rPh>
    <rPh sb="72" eb="73">
      <t>カン</t>
    </rPh>
    <rPh sb="73" eb="75">
      <t>ヒカク</t>
    </rPh>
    <rPh sb="76" eb="77">
      <t>ムズカ</t>
    </rPh>
    <rPh sb="87" eb="89">
      <t>オスイ</t>
    </rPh>
    <rPh sb="89" eb="91">
      <t>カンキョ</t>
    </rPh>
    <rPh sb="92" eb="94">
      <t>セイビ</t>
    </rPh>
    <rPh sb="95" eb="97">
      <t>ヘイセイ</t>
    </rPh>
    <rPh sb="99" eb="101">
      <t>ネンド</t>
    </rPh>
    <rPh sb="102" eb="104">
      <t>シュウリョウ</t>
    </rPh>
    <rPh sb="111" eb="113">
      <t>コンゴ</t>
    </rPh>
    <rPh sb="113" eb="115">
      <t>ショリ</t>
    </rPh>
    <rPh sb="115" eb="117">
      <t>クイキ</t>
    </rPh>
    <rPh sb="117" eb="118">
      <t>ナイ</t>
    </rPh>
    <rPh sb="118" eb="120">
      <t>ジンコウ</t>
    </rPh>
    <rPh sb="120" eb="121">
      <t>オヨ</t>
    </rPh>
    <rPh sb="122" eb="125">
      <t>シヨウリョウ</t>
    </rPh>
    <rPh sb="125" eb="127">
      <t>シュウニュウ</t>
    </rPh>
    <rPh sb="128" eb="130">
      <t>ゾウカ</t>
    </rPh>
    <rPh sb="131" eb="133">
      <t>ミコ</t>
    </rPh>
    <rPh sb="136" eb="138">
      <t>ゲンショウ</t>
    </rPh>
    <rPh sb="139" eb="140">
      <t>テン</t>
    </rPh>
    <rPh sb="147" eb="149">
      <t>ヨソウ</t>
    </rPh>
    <rPh sb="155" eb="157">
      <t>イッポウ</t>
    </rPh>
    <rPh sb="159" eb="161">
      <t>ウスイ</t>
    </rPh>
    <rPh sb="161" eb="163">
      <t>タイサク</t>
    </rPh>
    <rPh sb="164" eb="166">
      <t>セイビ</t>
    </rPh>
    <rPh sb="167" eb="169">
      <t>シュジク</t>
    </rPh>
    <rPh sb="180" eb="182">
      <t>ヨソウ</t>
    </rPh>
    <rPh sb="195" eb="197">
      <t>ハイケイ</t>
    </rPh>
    <rPh sb="198" eb="199">
      <t>フ</t>
    </rPh>
    <rPh sb="202" eb="203">
      <t>ウエ</t>
    </rPh>
    <rPh sb="205" eb="207">
      <t>ジゾク</t>
    </rPh>
    <rPh sb="207" eb="209">
      <t>カノウ</t>
    </rPh>
    <rPh sb="210" eb="212">
      <t>ジギョウ</t>
    </rPh>
    <rPh sb="215" eb="216">
      <t>カタ</t>
    </rPh>
    <rPh sb="217" eb="219">
      <t>テイジ</t>
    </rPh>
    <rPh sb="224" eb="227">
      <t>チュウチョウキ</t>
    </rPh>
    <rPh sb="227" eb="229">
      <t>シテン</t>
    </rPh>
    <rPh sb="230" eb="231">
      <t>タ</t>
    </rPh>
    <rPh sb="233" eb="235">
      <t>ジギョウ</t>
    </rPh>
    <rPh sb="235" eb="237">
      <t>ケイカク</t>
    </rPh>
    <rPh sb="238" eb="240">
      <t>サクテイ</t>
    </rPh>
    <rPh sb="241" eb="242">
      <t>イソ</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</si>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</sst>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0.06</c:v>
                </c:pt>
                <c:pt idx="4" formatCode="#,##0.00;&quot;△&quot;#,##0.00;&quot;-&quot;">
                  <c:v>0.04</c:v>
                </c:pt>
              </c:numCache>
            </c:numRef>
          </c:val>
          <c:extLst xmlns:c16r2="http://schemas.microsoft.com/office/drawing/2015/06/chart">
            <c:ext xmlns:c16="http://schemas.microsoft.com/office/drawing/2014/chart" uri="{C3380CC4-5D6E-409C-BE32-E72D297353CC}">
              <c16:uniqueId val="{00000000-9ADC-42A9-AA43-A5D0E7670EF5}"/>
            </c:ext>
          </c:extLst>
        </c:ser>
        <c:dLbls>
          <c:showLegendKey val="0"/>
          <c:showVal val="0"/>
          <c:showCatName val="0"/>
          <c:showSerName val="0"/>
          <c:showPercent val="0"/>
          <c:showBubbleSize val="0"/>
        </c:dLbls>
        <c:gapWidth val="150"/>
        <c:axId val="44581248"/>
        <c:axId val="44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xmlns:c16r2="http://schemas.microsoft.com/office/drawing/2015/06/chart">
            <c:ext xmlns:c16="http://schemas.microsoft.com/office/drawing/2014/chart" uri="{C3380CC4-5D6E-409C-BE32-E72D297353CC}">
              <c16:uniqueId val="{00000001-9ADC-42A9-AA43-A5D0E7670EF5}"/>
            </c:ext>
          </c:extLst>
        </c:ser>
        <c:dLbls>
          <c:showLegendKey val="0"/>
          <c:showVal val="0"/>
          <c:showCatName val="0"/>
          <c:showSerName val="0"/>
          <c:showPercent val="0"/>
          <c:showBubbleSize val="0"/>
        </c:dLbls>
        <c:marker val="1"/>
        <c:smooth val="0"/>
        <c:axId val="44581248"/>
        <c:axId val="44583168"/>
      </c:lineChart>
      <c:dateAx>
        <c:axId val="44581248"/>
        <c:scaling>
          <c:orientation val="minMax"/>
        </c:scaling>
        <c:delete val="1"/>
        <c:axPos val="b"/>
        <c:numFmt formatCode="ge" sourceLinked="1"/>
        <c:majorTickMark val="none"/>
        <c:minorTickMark val="none"/>
        <c:tickLblPos val="none"/>
        <c:crossAx val="44583168"/>
        <c:crosses val="autoZero"/>
        <c:auto val="1"/>
        <c:lblOffset val="100"/>
        <c:baseTimeUnit val="years"/>
      </c:dateAx>
      <c:valAx>
        <c:axId val="44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45.55</c:v>
                </c:pt>
                <c:pt idx="1">
                  <c:v>47.56</c:v>
                </c:pt>
                <c:pt idx="2">
                  <c:v>47.32</c:v>
                </c:pt>
                <c:pt idx="3">
                  <c:v>48.08</c:v>
                </c:pt>
                <c:pt idx="4">
                  <c:v>71.94</c:v>
                </c:pt>
              </c:numCache>
            </c:numRef>
          </c:val>
          <c:extLst xmlns:c16r2="http://schemas.microsoft.com/office/drawing/2015/06/chart">
            <c:ext xmlns:c16="http://schemas.microsoft.com/office/drawing/2014/chart" uri="{C3380CC4-5D6E-409C-BE32-E72D297353CC}">
              <c16:uniqueId val="{00000000-F735-4000-AB45-D02067AC12C4}"/>
            </c:ext>
          </c:extLst>
        </c:ser>
        <c:dLbls>
          <c:showLegendKey val="0"/>
          <c:showVal val="0"/>
          <c:showCatName val="0"/>
          <c:showSerName val="0"/>
          <c:showPercent val="0"/>
          <c:showBubbleSize val="0"/>
        </c:dLbls>
        <c:gapWidth val="150"/>
        <c:axId val="84361216"/>
        <c:axId val="84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xmlns:c16r2="http://schemas.microsoft.com/office/drawing/2015/06/chart">
            <c:ext xmlns:c16="http://schemas.microsoft.com/office/drawing/2014/chart" uri="{C3380CC4-5D6E-409C-BE32-E72D297353CC}">
              <c16:uniqueId val="{00000001-F735-4000-AB45-D02067AC12C4}"/>
            </c:ext>
          </c:extLst>
        </c:ser>
        <c:dLbls>
          <c:showLegendKey val="0"/>
          <c:showVal val="0"/>
          <c:showCatName val="0"/>
          <c:showSerName val="0"/>
          <c:showPercent val="0"/>
          <c:showBubbleSize val="0"/>
        </c:dLbls>
        <c:marker val="1"/>
        <c:smooth val="0"/>
        <c:axId val="84361216"/>
        <c:axId val="84363136"/>
      </c:lineChart>
      <c:dateAx>
        <c:axId val="84361216"/>
        <c:scaling>
          <c:orientation val="minMax"/>
        </c:scaling>
        <c:delete val="1"/>
        <c:axPos val="b"/>
        <c:numFmt formatCode="ge" sourceLinked="1"/>
        <c:majorTickMark val="none"/>
        <c:minorTickMark val="none"/>
        <c:tickLblPos val="none"/>
        <c:crossAx val="84363136"/>
        <c:crosses val="autoZero"/>
        <c:auto val="1"/>
        <c:lblOffset val="100"/>
        <c:baseTimeUnit val="years"/>
      </c:dateAx>
      <c:valAx>
        <c:axId val="84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89.98</c:v>
                </c:pt>
                <c:pt idx="1">
                  <c:v>91.83</c:v>
                </c:pt>
                <c:pt idx="2">
                  <c:v>90.51</c:v>
                </c:pt>
                <c:pt idx="3">
                  <c:v>91.16</c:v>
                </c:pt>
                <c:pt idx="4">
                  <c:v>90.19</c:v>
                </c:pt>
              </c:numCache>
            </c:numRef>
          </c:val>
          <c:extLst xmlns:c16r2="http://schemas.microsoft.com/office/drawing/2015/06/chart">
            <c:ext xmlns:c16="http://schemas.microsoft.com/office/drawing/2014/chart" uri="{C3380CC4-5D6E-409C-BE32-E72D297353CC}">
              <c16:uniqueId val="{00000000-1A09-4BE4-8B51-CBBFA569F828}"/>
            </c:ext>
          </c:extLst>
        </c:ser>
        <c:dLbls>
          <c:showLegendKey val="0"/>
          <c:showVal val="0"/>
          <c:showCatName val="0"/>
          <c:showSerName val="0"/>
          <c:showPercent val="0"/>
          <c:showBubbleSize val="0"/>
        </c:dLbls>
        <c:gapWidth val="150"/>
        <c:axId val="84406656"/>
        <c:axId val="844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xmlns:c16r2="http://schemas.microsoft.com/office/drawing/2015/06/chart">
            <c:ext xmlns:c16="http://schemas.microsoft.com/office/drawing/2014/chart" uri="{C3380CC4-5D6E-409C-BE32-E72D297353CC}">
              <c16:uniqueId val="{00000001-1A09-4BE4-8B51-CBBFA569F828}"/>
            </c:ext>
          </c:extLst>
        </c:ser>
        <c:dLbls>
          <c:showLegendKey val="0"/>
          <c:showVal val="0"/>
          <c:showCatName val="0"/>
          <c:showSerName val="0"/>
          <c:showPercent val="0"/>
          <c:showBubbleSize val="0"/>
        </c:dLbls>
        <c:marker val="1"/>
        <c:smooth val="0"/>
        <c:axId val="84406656"/>
        <c:axId val="84408576"/>
      </c:lineChart>
      <c:dateAx>
        <c:axId val="84406656"/>
        <c:scaling>
          <c:orientation val="minMax"/>
        </c:scaling>
        <c:delete val="1"/>
        <c:axPos val="b"/>
        <c:numFmt formatCode="ge" sourceLinked="1"/>
        <c:majorTickMark val="none"/>
        <c:minorTickMark val="none"/>
        <c:tickLblPos val="none"/>
        <c:crossAx val="84408576"/>
        <c:crosses val="autoZero"/>
        <c:auto val="1"/>
        <c:lblOffset val="100"/>
        <c:baseTimeUnit val="years"/>
      </c:dateAx>
      <c:valAx>
        <c:axId val="844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96.94</c:v>
                </c:pt>
                <c:pt idx="1">
                  <c:v>96.77</c:v>
                </c:pt>
                <c:pt idx="2">
                  <c:v>96.82</c:v>
                </c:pt>
                <c:pt idx="3">
                  <c:v>95.99</c:v>
                </c:pt>
                <c:pt idx="4">
                  <c:v>95.42</c:v>
                </c:pt>
              </c:numCache>
            </c:numRef>
          </c:val>
          <c:extLst xmlns:c16r2="http://schemas.microsoft.com/office/drawing/2015/06/chart">
            <c:ext xmlns:c16="http://schemas.microsoft.com/office/drawing/2014/chart" uri="{C3380CC4-5D6E-409C-BE32-E72D297353CC}">
              <c16:uniqueId val="{00000000-5CE2-4B5F-97BD-E669E434BBE4}"/>
            </c:ext>
          </c:extLst>
        </c:ser>
        <c:dLbls>
          <c:showLegendKey val="0"/>
          <c:showVal val="0"/>
          <c:showCatName val="0"/>
          <c:showSerName val="0"/>
          <c:showPercent val="0"/>
          <c:showBubbleSize val="0"/>
        </c:dLbls>
        <c:gapWidth val="150"/>
        <c:axId val="44602112"/>
        <c:axId val="44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E2-4B5F-97BD-E669E434BBE4}"/>
            </c:ext>
          </c:extLst>
        </c:ser>
        <c:dLbls>
          <c:showLegendKey val="0"/>
          <c:showVal val="0"/>
          <c:showCatName val="0"/>
          <c:showSerName val="0"/>
          <c:showPercent val="0"/>
          <c:showBubbleSize val="0"/>
        </c:dLbls>
        <c:marker val="1"/>
        <c:smooth val="0"/>
        <c:axId val="44602112"/>
        <c:axId val="44604032"/>
      </c:lineChart>
      <c:dateAx>
        <c:axId val="44602112"/>
        <c:scaling>
          <c:orientation val="minMax"/>
        </c:scaling>
        <c:delete val="1"/>
        <c:axPos val="b"/>
        <c:numFmt formatCode="ge" sourceLinked="1"/>
        <c:majorTickMark val="none"/>
        <c:minorTickMark val="none"/>
        <c:tickLblPos val="none"/>
        <c:crossAx val="44604032"/>
        <c:crosses val="autoZero"/>
        <c:auto val="1"/>
        <c:lblOffset val="100"/>
        <c:baseTimeUnit val="years"/>
      </c:dateAx>
      <c:valAx>
        <c:axId val="44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8A-4B8E-A835-D14BD6DA2426}"/>
            </c:ext>
          </c:extLst>
        </c:ser>
        <c:dLbls>
          <c:showLegendKey val="0"/>
          <c:showVal val="0"/>
          <c:showCatName val="0"/>
          <c:showSerName val="0"/>
          <c:showPercent val="0"/>
          <c:showBubbleSize val="0"/>
        </c:dLbls>
        <c:gapWidth val="150"/>
        <c:axId val="56042624"/>
        <c:axId val="560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A-4B8E-A835-D14BD6DA2426}"/>
            </c:ext>
          </c:extLst>
        </c:ser>
        <c:dLbls>
          <c:showLegendKey val="0"/>
          <c:showVal val="0"/>
          <c:showCatName val="0"/>
          <c:showSerName val="0"/>
          <c:showPercent val="0"/>
          <c:showBubbleSize val="0"/>
        </c:dLbls>
        <c:marker val="1"/>
        <c:smooth val="0"/>
        <c:axId val="56042624"/>
        <c:axId val="56044544"/>
      </c:lineChart>
      <c:dateAx>
        <c:axId val="56042624"/>
        <c:scaling>
          <c:orientation val="minMax"/>
        </c:scaling>
        <c:delete val="1"/>
        <c:axPos val="b"/>
        <c:numFmt formatCode="ge" sourceLinked="1"/>
        <c:majorTickMark val="none"/>
        <c:minorTickMark val="none"/>
        <c:tickLblPos val="none"/>
        <c:crossAx val="56044544"/>
        <c:crosses val="autoZero"/>
        <c:auto val="1"/>
        <c:lblOffset val="100"/>
        <c:baseTimeUnit val="years"/>
      </c:dateAx>
      <c:valAx>
        <c:axId val="560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4E-4C4B-9434-A451A65163CC}"/>
            </c:ext>
          </c:extLst>
        </c:ser>
        <c:dLbls>
          <c:showLegendKey val="0"/>
          <c:showVal val="0"/>
          <c:showCatName val="0"/>
          <c:showSerName val="0"/>
          <c:showPercent val="0"/>
          <c:showBubbleSize val="0"/>
        </c:dLbls>
        <c:gapWidth val="150"/>
        <c:axId val="56089600"/>
        <c:axId val="560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E-4C4B-9434-A451A65163CC}"/>
            </c:ext>
          </c:extLst>
        </c:ser>
        <c:dLbls>
          <c:showLegendKey val="0"/>
          <c:showVal val="0"/>
          <c:showCatName val="0"/>
          <c:showSerName val="0"/>
          <c:showPercent val="0"/>
          <c:showBubbleSize val="0"/>
        </c:dLbls>
        <c:marker val="1"/>
        <c:smooth val="0"/>
        <c:axId val="56089600"/>
        <c:axId val="56095872"/>
      </c:lineChart>
      <c:dateAx>
        <c:axId val="56089600"/>
        <c:scaling>
          <c:orientation val="minMax"/>
        </c:scaling>
        <c:delete val="1"/>
        <c:axPos val="b"/>
        <c:numFmt formatCode="ge" sourceLinked="1"/>
        <c:majorTickMark val="none"/>
        <c:minorTickMark val="none"/>
        <c:tickLblPos val="none"/>
        <c:crossAx val="56095872"/>
        <c:crosses val="autoZero"/>
        <c:auto val="1"/>
        <c:lblOffset val="100"/>
        <c:baseTimeUnit val="years"/>
      </c:dateAx>
      <c:valAx>
        <c:axId val="560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EB-4878-83DA-A03B36FF77D0}"/>
            </c:ext>
          </c:extLst>
        </c:ser>
        <c:dLbls>
          <c:showLegendKey val="0"/>
          <c:showVal val="0"/>
          <c:showCatName val="0"/>
          <c:showSerName val="0"/>
          <c:showPercent val="0"/>
          <c:showBubbleSize val="0"/>
        </c:dLbls>
        <c:gapWidth val="150"/>
        <c:axId val="84111360"/>
        <c:axId val="84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EB-4878-83DA-A03B36FF77D0}"/>
            </c:ext>
          </c:extLst>
        </c:ser>
        <c:dLbls>
          <c:showLegendKey val="0"/>
          <c:showVal val="0"/>
          <c:showCatName val="0"/>
          <c:showSerName val="0"/>
          <c:showPercent val="0"/>
          <c:showBubbleSize val="0"/>
        </c:dLbls>
        <c:marker val="1"/>
        <c:smooth val="0"/>
        <c:axId val="84111360"/>
        <c:axId val="84113280"/>
      </c:lineChart>
      <c:dateAx>
        <c:axId val="84111360"/>
        <c:scaling>
          <c:orientation val="minMax"/>
        </c:scaling>
        <c:delete val="1"/>
        <c:axPos val="b"/>
        <c:numFmt formatCode="ge" sourceLinked="1"/>
        <c:majorTickMark val="none"/>
        <c:minorTickMark val="none"/>
        <c:tickLblPos val="none"/>
        <c:crossAx val="84113280"/>
        <c:crosses val="autoZero"/>
        <c:auto val="1"/>
        <c:lblOffset val="100"/>
        <c:baseTimeUnit val="years"/>
      </c:dateAx>
      <c:valAx>
        <c:axId val="84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59-40F8-86CE-1186A45100B7}"/>
            </c:ext>
          </c:extLst>
        </c:ser>
        <c:dLbls>
          <c:showLegendKey val="0"/>
          <c:showVal val="0"/>
          <c:showCatName val="0"/>
          <c:showSerName val="0"/>
          <c:showPercent val="0"/>
          <c:showBubbleSize val="0"/>
        </c:dLbls>
        <c:gapWidth val="150"/>
        <c:axId val="84126720"/>
        <c:axId val="84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59-40F8-86CE-1186A45100B7}"/>
            </c:ext>
          </c:extLst>
        </c:ser>
        <c:dLbls>
          <c:showLegendKey val="0"/>
          <c:showVal val="0"/>
          <c:showCatName val="0"/>
          <c:showSerName val="0"/>
          <c:showPercent val="0"/>
          <c:showBubbleSize val="0"/>
        </c:dLbls>
        <c:marker val="1"/>
        <c:smooth val="0"/>
        <c:axId val="84126720"/>
        <c:axId val="84141184"/>
      </c:lineChart>
      <c:dateAx>
        <c:axId val="84126720"/>
        <c:scaling>
          <c:orientation val="minMax"/>
        </c:scaling>
        <c:delete val="1"/>
        <c:axPos val="b"/>
        <c:numFmt formatCode="ge" sourceLinked="1"/>
        <c:majorTickMark val="none"/>
        <c:minorTickMark val="none"/>
        <c:tickLblPos val="none"/>
        <c:crossAx val="84141184"/>
        <c:crosses val="autoZero"/>
        <c:auto val="1"/>
        <c:lblOffset val="100"/>
        <c:baseTimeUnit val="years"/>
      </c:dateAx>
      <c:valAx>
        <c:axId val="84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588.46</c:v>
                </c:pt>
                <c:pt idx="1">
                  <c:v>545.24</c:v>
                </c:pt>
                <c:pt idx="2">
                  <c:v>524.70000000000005</c:v>
                </c:pt>
                <c:pt idx="3">
                  <c:v>498.33</c:v>
                </c:pt>
                <c:pt idx="4">
                  <c:v>517.21</c:v>
                </c:pt>
              </c:numCache>
            </c:numRef>
          </c:val>
          <c:extLst xmlns:c16r2="http://schemas.microsoft.com/office/drawing/2015/06/chart">
            <c:ext xmlns:c16="http://schemas.microsoft.com/office/drawing/2014/chart" uri="{C3380CC4-5D6E-409C-BE32-E72D297353CC}">
              <c16:uniqueId val="{00000000-47C0-4F6F-ADA5-7FBD3CF92D6E}"/>
            </c:ext>
          </c:extLst>
        </c:ser>
        <c:dLbls>
          <c:showLegendKey val="0"/>
          <c:showVal val="0"/>
          <c:showCatName val="0"/>
          <c:showSerName val="0"/>
          <c:showPercent val="0"/>
          <c:showBubbleSize val="0"/>
        </c:dLbls>
        <c:gapWidth val="150"/>
        <c:axId val="84179968"/>
        <c:axId val="841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xmlns:c16r2="http://schemas.microsoft.com/office/drawing/2015/06/chart">
            <c:ext xmlns:c16="http://schemas.microsoft.com/office/drawing/2014/chart" uri="{C3380CC4-5D6E-409C-BE32-E72D297353CC}">
              <c16:uniqueId val="{00000001-47C0-4F6F-ADA5-7FBD3CF92D6E}"/>
            </c:ext>
          </c:extLst>
        </c:ser>
        <c:dLbls>
          <c:showLegendKey val="0"/>
          <c:showVal val="0"/>
          <c:showCatName val="0"/>
          <c:showSerName val="0"/>
          <c:showPercent val="0"/>
          <c:showBubbleSize val="0"/>
        </c:dLbls>
        <c:marker val="1"/>
        <c:smooth val="0"/>
        <c:axId val="84179968"/>
        <c:axId val="84182144"/>
      </c:lineChart>
      <c:dateAx>
        <c:axId val="84179968"/>
        <c:scaling>
          <c:orientation val="minMax"/>
        </c:scaling>
        <c:delete val="1"/>
        <c:axPos val="b"/>
        <c:numFmt formatCode="ge" sourceLinked="1"/>
        <c:majorTickMark val="none"/>
        <c:minorTickMark val="none"/>
        <c:tickLblPos val="none"/>
        <c:crossAx val="84182144"/>
        <c:crosses val="autoZero"/>
        <c:auto val="1"/>
        <c:lblOffset val="100"/>
        <c:baseTimeUnit val="years"/>
      </c:dateAx>
      <c:valAx>
        <c:axId val="841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99.76</c:v>
                </c:pt>
                <c:pt idx="1">
                  <c:v>99.51</c:v>
                </c:pt>
                <c:pt idx="2">
                  <c:v>100.13</c:v>
                </c:pt>
                <c:pt idx="3">
                  <c:v>98.88</c:v>
                </c:pt>
                <c:pt idx="4">
                  <c:v>96.58</c:v>
                </c:pt>
              </c:numCache>
            </c:numRef>
          </c:val>
          <c:extLst xmlns:c16r2="http://schemas.microsoft.com/office/drawing/2015/06/chart">
            <c:ext xmlns:c16="http://schemas.microsoft.com/office/drawing/2014/chart" uri="{C3380CC4-5D6E-409C-BE32-E72D297353CC}">
              <c16:uniqueId val="{00000000-2713-4697-8E8C-313C5B7BEDA3}"/>
            </c:ext>
          </c:extLst>
        </c:ser>
        <c:dLbls>
          <c:showLegendKey val="0"/>
          <c:showVal val="0"/>
          <c:showCatName val="0"/>
          <c:showSerName val="0"/>
          <c:showPercent val="0"/>
          <c:showBubbleSize val="0"/>
        </c:dLbls>
        <c:gapWidth val="150"/>
        <c:axId val="84286848"/>
        <c:axId val="84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xmlns:c16r2="http://schemas.microsoft.com/office/drawing/2015/06/chart">
            <c:ext xmlns:c16="http://schemas.microsoft.com/office/drawing/2014/chart" uri="{C3380CC4-5D6E-409C-BE32-E72D297353CC}">
              <c16:uniqueId val="{00000001-2713-4697-8E8C-313C5B7BEDA3}"/>
            </c:ext>
          </c:extLst>
        </c:ser>
        <c:dLbls>
          <c:showLegendKey val="0"/>
          <c:showVal val="0"/>
          <c:showCatName val="0"/>
          <c:showSerName val="0"/>
          <c:showPercent val="0"/>
          <c:showBubbleSize val="0"/>
        </c:dLbls>
        <c:marker val="1"/>
        <c:smooth val="0"/>
        <c:axId val="84286848"/>
        <c:axId val="84293120"/>
      </c:lineChart>
      <c:dateAx>
        <c:axId val="84286848"/>
        <c:scaling>
          <c:orientation val="minMax"/>
        </c:scaling>
        <c:delete val="1"/>
        <c:axPos val="b"/>
        <c:numFmt formatCode="ge" sourceLinked="1"/>
        <c:majorTickMark val="none"/>
        <c:minorTickMark val="none"/>
        <c:tickLblPos val="none"/>
        <c:crossAx val="84293120"/>
        <c:crosses val="autoZero"/>
        <c:auto val="1"/>
        <c:lblOffset val="100"/>
        <c:baseTimeUnit val="years"/>
      </c:dateAx>
      <c:valAx>
        <c:axId val="84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164.51</c:v>
                </c:pt>
                <c:pt idx="1">
                  <c:v>165.6</c:v>
                </c:pt>
                <c:pt idx="2">
                  <c:v>167.79</c:v>
                </c:pt>
                <c:pt idx="3">
                  <c:v>171.27</c:v>
                </c:pt>
                <c:pt idx="4">
                  <c:v>160.62</c:v>
                </c:pt>
              </c:numCache>
            </c:numRef>
          </c:val>
          <c:extLst xmlns:c16r2="http://schemas.microsoft.com/office/drawing/2015/06/chart">
            <c:ext xmlns:c16="http://schemas.microsoft.com/office/drawing/2014/chart" uri="{C3380CC4-5D6E-409C-BE32-E72D297353CC}">
              <c16:uniqueId val="{00000000-08AC-4AF2-80C9-901CF7C61036}"/>
            </c:ext>
          </c:extLst>
        </c:ser>
        <c:dLbls>
          <c:showLegendKey val="0"/>
          <c:showVal val="0"/>
          <c:showCatName val="0"/>
          <c:showSerName val="0"/>
          <c:showPercent val="0"/>
          <c:showBubbleSize val="0"/>
        </c:dLbls>
        <c:gapWidth val="150"/>
        <c:axId val="84319616"/>
        <c:axId val="84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xmlns:c16r2="http://schemas.microsoft.com/office/drawing/2015/06/chart">
            <c:ext xmlns:c16="http://schemas.microsoft.com/office/drawing/2014/chart" uri="{C3380CC4-5D6E-409C-BE32-E72D297353CC}">
              <c16:uniqueId val="{00000001-08AC-4AF2-80C9-901CF7C61036}"/>
            </c:ext>
          </c:extLst>
        </c:ser>
        <c:dLbls>
          <c:showLegendKey val="0"/>
          <c:showVal val="0"/>
          <c:showCatName val="0"/>
          <c:showSerName val="0"/>
          <c:showPercent val="0"/>
          <c:showBubbleSize val="0"/>
        </c:dLbls>
        <c:marker val="1"/>
        <c:smooth val="0"/>
        <c:axId val="84319616"/>
        <c:axId val="84334080"/>
      </c:lineChart>
      <c:dateAx>
        <c:axId val="84319616"/>
        <c:scaling>
          <c:orientation val="minMax"/>
        </c:scaling>
        <c:delete val="1"/>
        <c:axPos val="b"/>
        <c:numFmt formatCode="ge" sourceLinked="1"/>
        <c:majorTickMark val="none"/>
        <c:minorTickMark val="none"/>
        <c:tickLblPos val="none"/>
        <c:crossAx val="84334080"/>
        <c:crosses val="autoZero"/>
        <c:auto val="1"/>
        <c:lblOffset val="100"/>
        <c:baseTimeUnit val="years"/>
      </c:dateAx>
      <c:valAx>
        <c:axId val="84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67708</v>
      </c>
      <c r="AM8" s="50"/>
      <c r="AN8" s="50"/>
      <c r="AO8" s="50"/>
      <c r="AP8" s="50"/>
      <c r="AQ8" s="50"/>
      <c r="AR8" s="50"/>
      <c r="AS8" s="50"/>
      <c r="AT8" s="45">
        <f>データ!T6</f>
        <v>666.03</v>
      </c>
      <c r="AU8" s="45"/>
      <c r="AV8" s="45"/>
      <c r="AW8" s="45"/>
      <c r="AX8" s="45"/>
      <c r="AY8" s="45"/>
      <c r="AZ8" s="45"/>
      <c r="BA8" s="45"/>
      <c r="BB8" s="45">
        <f>データ!U6</f>
        <v>101.66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68.05</v>
      </c>
      <c r="Q10" s="45"/>
      <c r="R10" s="45"/>
      <c r="S10" s="45"/>
      <c r="T10" s="45"/>
      <c r="U10" s="45"/>
      <c r="V10" s="45"/>
      <c r="W10" s="45">
        <f>データ!Q6</f>
        <v>89.92</v>
      </c>
      <c r="X10" s="45"/>
      <c r="Y10" s="45"/>
      <c r="Z10" s="45"/>
      <c r="AA10" s="45"/>
      <c r="AB10" s="45"/>
      <c r="AC10" s="45"/>
      <c r="AD10" s="50">
        <f>データ!R6</f>
        <v>3080</v>
      </c>
      <c r="AE10" s="50"/>
      <c r="AF10" s="50"/>
      <c r="AG10" s="50"/>
      <c r="AH10" s="50"/>
      <c r="AI10" s="50"/>
      <c r="AJ10" s="50"/>
      <c r="AK10" s="2"/>
      <c r="AL10" s="50">
        <f>データ!V6</f>
        <v>45639</v>
      </c>
      <c r="AM10" s="50"/>
      <c r="AN10" s="50"/>
      <c r="AO10" s="50"/>
      <c r="AP10" s="50"/>
      <c r="AQ10" s="50"/>
      <c r="AR10" s="50"/>
      <c r="AS10" s="50"/>
      <c r="AT10" s="45">
        <f>データ!W6</f>
        <v>12.15</v>
      </c>
      <c r="AU10" s="45"/>
      <c r="AV10" s="45"/>
      <c r="AW10" s="45"/>
      <c r="AX10" s="45"/>
      <c r="AY10" s="45"/>
      <c r="AZ10" s="45"/>
      <c r="BA10" s="45"/>
      <c r="BB10" s="45">
        <f>データ!X6</f>
        <v>3756.3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442046</v>
      </c>
      <c r="D6" s="33">
        <f t="shared" si="3"/>
        <v>47</v>
      </c>
      <c r="E6" s="33">
        <f t="shared" si="3"/>
        <v>17</v>
      </c>
      <c r="F6" s="33">
        <f t="shared" si="3"/>
        <v>1</v>
      </c>
      <c r="G6" s="33">
        <f t="shared" si="3"/>
        <v>0</v>
      </c>
      <c r="H6" s="33" t="str">
        <f t="shared" si="3"/>
        <v>大分県　日田市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68.05</v>
      </c>
      <c r="Q6" s="34">
        <f t="shared" si="3"/>
        <v>89.92</v>
      </c>
      <c r="R6" s="34">
        <f t="shared" si="3"/>
        <v>3080</v>
      </c>
      <c r="S6" s="34">
        <f t="shared" si="3"/>
        <v>67708</v>
      </c>
      <c r="T6" s="34">
        <f t="shared" si="3"/>
        <v>666.03</v>
      </c>
      <c r="U6" s="34">
        <f t="shared" si="3"/>
        <v>101.66</v>
      </c>
      <c r="V6" s="34">
        <f t="shared" si="3"/>
        <v>45639</v>
      </c>
      <c r="W6" s="34">
        <f t="shared" si="3"/>
        <v>12.15</v>
      </c>
      <c r="X6" s="34">
        <f t="shared" si="3"/>
        <v>3756.3</v>
      </c>
      <c r="Y6" s="35">
        <f>IF(Y7="",NA(),Y7)</f>
        <v>96.94</v>
      </c>
      <c r="Z6" s="35">
        <f t="shared" ref="Z6:AH6" si="4">IF(Z7="",NA(),Z7)</f>
        <v>96.77</v>
      </c>
      <c r="AA6" s="35">
        <f t="shared" si="4"/>
        <v>96.82</v>
      </c>
      <c r="AB6" s="35">
        <f t="shared" si="4"/>
        <v>95.99</v>
      </c>
      <c r="AC6" s="35">
        <f t="shared" si="4"/>
        <v>95.42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588.46</v>
      </c>
      <c r="BG6" s="35">
        <f t="shared" ref="BG6:BO6" si="7">IF(BG7="",NA(),BG7)</f>
        <v>545.24</v>
      </c>
      <c r="BH6" s="35">
        <f t="shared" si="7"/>
        <v>524.70000000000005</v>
      </c>
      <c r="BI6" s="35">
        <f t="shared" si="7"/>
        <v>498.33</v>
      </c>
      <c r="BJ6" s="35">
        <f t="shared" si="7"/>
        <v>517.21</v>
      </c>
      <c r="BK6" s="35">
        <f t="shared" si="7"/>
        <v>918.88</v>
      </c>
      <c r="BL6" s="35">
        <f t="shared" si="7"/>
        <v>885.97</v>
      </c>
      <c r="BM6" s="35">
        <f t="shared" si="7"/>
        <v>854.16</v>
      </c>
      <c r="BN6" s="35">
        <f t="shared" si="7"/>
        <v>848.31</v>
      </c>
      <c r="BO6" s="35">
        <f t="shared" si="7"/>
        <v>774.99</v>
      </c>
      <c r="BP6" s="34" t="str">
        <f>IF(BP7="","",IF(BP7="-","【-】","【"&amp;SUBSTITUTE(TEXT(BP7,"#,##0.00"),"-","△")&amp;"】"))</f>
        <v>【728.30】</v>
      </c>
      <c r="BQ6" s="35">
        <f>IF(BQ7="",NA(),BQ7)</f>
        <v>99.76</v>
      </c>
      <c r="BR6" s="35">
        <f t="shared" ref="BR6:BZ6" si="8">IF(BR7="",NA(),BR7)</f>
        <v>99.51</v>
      </c>
      <c r="BS6" s="35">
        <f t="shared" si="8"/>
        <v>100.13</v>
      </c>
      <c r="BT6" s="35">
        <f t="shared" si="8"/>
        <v>98.88</v>
      </c>
      <c r="BU6" s="35">
        <f t="shared" si="8"/>
        <v>96.58</v>
      </c>
      <c r="BV6" s="35">
        <f t="shared" si="8"/>
        <v>88.2</v>
      </c>
      <c r="BW6" s="35">
        <f t="shared" si="8"/>
        <v>89.94</v>
      </c>
      <c r="BX6" s="35">
        <f t="shared" si="8"/>
        <v>93.13</v>
      </c>
      <c r="BY6" s="35">
        <f t="shared" si="8"/>
        <v>94.38</v>
      </c>
      <c r="BZ6" s="35">
        <f t="shared" si="8"/>
        <v>96.57</v>
      </c>
      <c r="CA6" s="34" t="str">
        <f>IF(CA7="","",IF(CA7="-","【-】","【"&amp;SUBSTITUTE(TEXT(CA7,"#,##0.00"),"-","△")&amp;"】"))</f>
        <v>【100.04】</v>
      </c>
      <c r="CB6" s="35">
        <f>IF(CB7="",NA(),CB7)</f>
        <v>164.51</v>
      </c>
      <c r="CC6" s="35">
        <f t="shared" ref="CC6:CK6" si="9">IF(CC7="",NA(),CC7)</f>
        <v>165.6</v>
      </c>
      <c r="CD6" s="35">
        <f t="shared" si="9"/>
        <v>167.79</v>
      </c>
      <c r="CE6" s="35">
        <f t="shared" si="9"/>
        <v>171.27</v>
      </c>
      <c r="CF6" s="35">
        <f t="shared" si="9"/>
        <v>160.62</v>
      </c>
      <c r="CG6" s="35">
        <f t="shared" si="9"/>
        <v>171.78</v>
      </c>
      <c r="CH6" s="35">
        <f t="shared" si="9"/>
        <v>168.57</v>
      </c>
      <c r="CI6" s="35">
        <f t="shared" si="9"/>
        <v>167.97</v>
      </c>
      <c r="CJ6" s="35">
        <f t="shared" si="9"/>
        <v>165.45</v>
      </c>
      <c r="CK6" s="35">
        <f t="shared" si="9"/>
        <v>161.54</v>
      </c>
      <c r="CL6" s="34" t="str">
        <f>IF(CL7="","",IF(CL7="-","【-】","【"&amp;SUBSTITUTE(TEXT(CL7,"#,##0.00"),"-","△")&amp;"】"))</f>
        <v>【137.82】</v>
      </c>
      <c r="CM6" s="35">
        <f>IF(CM7="",NA(),CM7)</f>
        <v>45.55</v>
      </c>
      <c r="CN6" s="35">
        <f t="shared" ref="CN6:CV6" si="10">IF(CN7="",NA(),CN7)</f>
        <v>47.56</v>
      </c>
      <c r="CO6" s="35">
        <f t="shared" si="10"/>
        <v>47.32</v>
      </c>
      <c r="CP6" s="35">
        <f t="shared" si="10"/>
        <v>48.08</v>
      </c>
      <c r="CQ6" s="35">
        <f t="shared" si="10"/>
        <v>71.94</v>
      </c>
      <c r="CR6" s="35">
        <f t="shared" si="10"/>
        <v>62.27</v>
      </c>
      <c r="CS6" s="35">
        <f t="shared" si="10"/>
        <v>64.12</v>
      </c>
      <c r="CT6" s="35">
        <f t="shared" si="10"/>
        <v>64.87</v>
      </c>
      <c r="CU6" s="35">
        <f t="shared" si="10"/>
        <v>65.62</v>
      </c>
      <c r="CV6" s="35">
        <f t="shared" si="10"/>
        <v>64.67</v>
      </c>
      <c r="CW6" s="34" t="str">
        <f>IF(CW7="","",IF(CW7="-","【-】","【"&amp;SUBSTITUTE(TEXT(CW7,"#,##0.00"),"-","△")&amp;"】"))</f>
        <v>【60.09】</v>
      </c>
      <c r="CX6" s="35">
        <f>IF(CX7="",NA(),CX7)</f>
        <v>89.98</v>
      </c>
      <c r="CY6" s="35">
        <f t="shared" ref="CY6:DG6" si="11">IF(CY7="",NA(),CY7)</f>
        <v>91.83</v>
      </c>
      <c r="CZ6" s="35">
        <f t="shared" si="11"/>
        <v>90.51</v>
      </c>
      <c r="DA6" s="35">
        <f t="shared" si="11"/>
        <v>91.16</v>
      </c>
      <c r="DB6" s="35">
        <f t="shared" si="11"/>
        <v>90.19</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0.06</v>
      </c>
      <c r="EI6" s="35">
        <f t="shared" si="14"/>
        <v>0.04</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442046</v>
      </c>
      <c r="D7" s="37">
        <v>47</v>
      </c>
      <c r="E7" s="37">
        <v>17</v>
      </c>
      <c r="F7" s="37">
        <v>1</v>
      </c>
      <c r="G7" s="37">
        <v>0</v>
      </c>
      <c r="H7" s="37" t="s">
        <v>109</v>
      </c>
      <c r="I7" s="37" t="s">
        <v>110</v>
      </c>
      <c r="J7" s="37" t="s">
        <v>111</v>
      </c>
      <c r="K7" s="37" t="s">
        <v>112</v>
      </c>
      <c r="L7" s="37" t="s">
        <v>113</v>
      </c>
      <c r="M7" s="37"/>
      <c r="N7" s="38" t="s">
        <v>114</v>
      </c>
      <c r="O7" s="38" t="s">
        <v>115</v>
      </c>
      <c r="P7" s="38">
        <v>68.05</v>
      </c>
      <c r="Q7" s="38">
        <v>89.92</v>
      </c>
      <c r="R7" s="38">
        <v>3080</v>
      </c>
      <c r="S7" s="38">
        <v>67708</v>
      </c>
      <c r="T7" s="38">
        <v>666.03</v>
      </c>
      <c r="U7" s="38">
        <v>101.66</v>
      </c>
      <c r="V7" s="38">
        <v>45639</v>
      </c>
      <c r="W7" s="38">
        <v>12.15</v>
      </c>
      <c r="X7" s="38">
        <v>3756.3</v>
      </c>
      <c r="Y7" s="38">
        <v>96.94</v>
      </c>
      <c r="Z7" s="38">
        <v>96.77</v>
      </c>
      <c r="AA7" s="38">
        <v>96.82</v>
      </c>
      <c r="AB7" s="38">
        <v>95.99</v>
      </c>
      <c r="AC7" s="38">
        <v>95.42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588.46</v>
      </c>
      <c r="BG7" s="38">
        <v>545.24</v>
      </c>
      <c r="BH7" s="38">
        <v>524.70000000000005</v>
      </c>
      <c r="BI7" s="38">
        <v>498.33</v>
      </c>
      <c r="BJ7" s="38">
        <v>517.21</v>
      </c>
      <c r="BK7" s="38">
        <v>918.88</v>
      </c>
      <c r="BL7" s="38">
        <v>885.97</v>
      </c>
      <c r="BM7" s="38">
        <v>854.16</v>
      </c>
      <c r="BN7" s="38">
        <v>848.31</v>
      </c>
      <c r="BO7" s="38">
        <v>774.99</v>
      </c>
      <c r="BP7" s="38">
        <v>728.3</v>
      </c>
      <c r="BQ7" s="38">
        <v>99.76</v>
      </c>
      <c r="BR7" s="38">
        <v>99.51</v>
      </c>
      <c r="BS7" s="38">
        <v>100.13</v>
      </c>
      <c r="BT7" s="38">
        <v>98.88</v>
      </c>
      <c r="BU7" s="38">
        <v>96.58</v>
      </c>
      <c r="BV7" s="38">
        <v>88.2</v>
      </c>
      <c r="BW7" s="38">
        <v>89.94</v>
      </c>
      <c r="BX7" s="38">
        <v>93.13</v>
      </c>
      <c r="BY7" s="38">
        <v>94.38</v>
      </c>
      <c r="BZ7" s="38">
        <v>96.57</v>
      </c>
      <c r="CA7" s="38">
        <v>100.04</v>
      </c>
      <c r="CB7" s="38">
        <v>164.51</v>
      </c>
      <c r="CC7" s="38">
        <v>165.6</v>
      </c>
      <c r="CD7" s="38">
        <v>167.79</v>
      </c>
      <c r="CE7" s="38">
        <v>171.27</v>
      </c>
      <c r="CF7" s="38">
        <v>160.62</v>
      </c>
      <c r="CG7" s="38">
        <v>171.78</v>
      </c>
      <c r="CH7" s="38">
        <v>168.57</v>
      </c>
      <c r="CI7" s="38">
        <v>167.97</v>
      </c>
      <c r="CJ7" s="38">
        <v>165.45</v>
      </c>
      <c r="CK7" s="38">
        <v>161.54</v>
      </c>
      <c r="CL7" s="38">
        <v>137.82</v>
      </c>
      <c r="CM7" s="38">
        <v>45.55</v>
      </c>
      <c r="CN7" s="38">
        <v>47.56</v>
      </c>
      <c r="CO7" s="38">
        <v>47.32</v>
      </c>
      <c r="CP7" s="38">
        <v>48.08</v>
      </c>
      <c r="CQ7" s="38">
        <v>71.94</v>
      </c>
      <c r="CR7" s="38">
        <v>62.27</v>
      </c>
      <c r="CS7" s="38">
        <v>64.12</v>
      </c>
      <c r="CT7" s="38">
        <v>64.87</v>
      </c>
      <c r="CU7" s="38">
        <v>65.62</v>
      </c>
      <c r="CV7" s="38">
        <v>64.67</v>
      </c>
      <c r="CW7" s="38">
        <v>60.09</v>
      </c>
      <c r="CX7" s="38">
        <v>89.98</v>
      </c>
      <c r="CY7" s="38">
        <v>91.83</v>
      </c>
      <c r="CZ7" s="38">
        <v>90.51</v>
      </c>
      <c r="DA7" s="38">
        <v>91.16</v>
      </c>
      <c r="DB7" s="38">
        <v>90.19</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0.04</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2018-02-05T01:14:32Z</cp:lastPrinted>
  <dcterms:created xsi:type="dcterms:W3CDTF">2017-12-25T02:13:25Z</dcterms:created>
  <dcterms:modified xsi:type="dcterms:W3CDTF">2018-03-13T04:45:39Z</dcterms:modified>
  <cp:category/>
</cp:coreProperties>
</file>