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00" windowHeight="736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<sst xmlns="http://schemas.openxmlformats.org/spreadsheetml/2006/main" count="237" uniqueCount="123">
  <si>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</si>
  <si>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</si>
  <si>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</si>
  <si>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</si>
  <si>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</si>
  <si>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</si>
  <si>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</si>
  <si>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</si>
  <si>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</si>
  <si>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</si>
  <si>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</si>
  <si>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</si>
  <si>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</si>
  <si>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</si>
  <si>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</si>
  <si>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</si>
  <si>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</si>
  <si>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</si>
  <si>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</si>
  <si>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</si>
  <si>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</si>
  <si>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</si>
  <si>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</si>
  <si>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</si>
  <si>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</si>
  <si>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</si>
  <si>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</si>
  <si>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</si>
  <si>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</si>
  <si>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</si>
  <si>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</si>
  <si>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</si>
  <si>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</si>
  <si>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</si>
  <si>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</si>
  <si>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</si>
  <si>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</si>
  <si>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</si>
  <si>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</si>
  <si>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</si>
  <si>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</si>
  <si>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</si>
  <si>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</si>
  <si>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</si>
  <si>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</si>
  <si>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</si>
  <si>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</si>
  <si>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</si>
  <si>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</si>
  <si>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</si>
  <si>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</si>
  <si>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</si>
  <si>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</si>
  <si>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</si>
  <si>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</si>
  <si>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</si>
  <si>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</si>
  <si>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</si>
  <si>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</si>
  <si>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</si>
  <si>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</si>
  <si>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</si>
  <si>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</si>
  <si>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</si>
  <si>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</si>
  <si>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</si>
  <si>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</si>
  <si>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</si>
  <si>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</si>
  <si>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</si>
  <si>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</si>
  <si>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</si>
  <si>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</si>
  <si>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</si>
  <si>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</si>
  <si>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</si>
  <si>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</si>
  <si>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</si>
  <si>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</si>
  <si>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</si>
  <si>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</si>
  <si>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</si>
  <si>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</si>
  <si>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</si>
  <si>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</si>
  <si>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</si>
  <si>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</si>
  <si>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</si>
  <si>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</si>
  <si>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</si>
  <si>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</si>
  <si>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</si>
  <si>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</si>
  <si>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</si>
  <si>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</si>
  <si>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</si>
  <si>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</si>
  <si>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</si>
  <si>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</si>
  <si>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</si>
  <si>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</si>
  <si>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</si>
  <si>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</si>
  <si>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</si>
  <si>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</si>
  <si>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</si>
  <si>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</si>
  <si>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日田市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</si>
  <si>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</si>
  <si>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</si>
  <si>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</si>
  <si>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</si>
  <si>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</si>
  <si>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</si>
  <si>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</si>
  <si>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</si>
  <si>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</si>
  <si>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</si>
  <si>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</si>
  <si>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</si>
  <si>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類似団体の平均値を下回っており、厳しい経営状況と言える。平成25年度に10ポイント低下しているが、これは営業外収益の減少によるものである。平成26年度以降については、平成25年10月から10年間の経過措置期間を設けて、上水道と料金を統一したので、徐々に収益が増大し、徐々に効果が現れてくる見込みである。
④その割合は平成24年度をピークに減少傾向にあるが、市内周辺部に44施設が点在しており、今後も施設の統合や老朽化に伴う整備事業等により、増加傾向になることが見込まれるので、ダウンサイジング等による建設コストの削減が必要となる。
⑤料金回収率が悪化した原因は市内中心部から比較的近く、収益性の高い地区の簡易水道を順次、上水道に統合したことに伴うものである。また、類似団体の平均値を大きく下回っており、さらなる給水人口の減少等により過大となる施設が増えることが想定されるため、料金統一に伴う収益増を見込んでも類似団体の平均値までの改善は見込めない状況と言える。
⑥給水原価の上昇についても、一部の簡易水道を順次、上水道に統合した影響によるものである。また、一部の浄水処理コストが高い地域への給水のための一定の費用負担や一定の建設投資が必要であるため、下げることは難しい状況である。
⑦給水人口の減少に伴い、施設規模が過大となり、今後さらに利用効率が下がることが想定される。
⑧定期的な施設の点検や漏水調査、修繕等により、類似団体の平均値を若干上回っている。</t>
    <rPh sb="1" eb="3">
      <t>ルイジ</t>
    </rPh>
    <rPh sb="3" eb="5">
      <t>ダンタイ</t>
    </rPh>
    <rPh sb="6" eb="9">
      <t>ヘイキンチ</t>
    </rPh>
    <rPh sb="10" eb="12">
      <t>シタマワ</t>
    </rPh>
    <rPh sb="17" eb="18">
      <t>キビ</t>
    </rPh>
    <rPh sb="20" eb="22">
      <t>ケイエイ</t>
    </rPh>
    <rPh sb="22" eb="24">
      <t>ジョウキョウ</t>
    </rPh>
    <rPh sb="25" eb="26">
      <t>イ</t>
    </rPh>
    <rPh sb="29" eb="31">
      <t>ヘイセイ</t>
    </rPh>
    <rPh sb="33" eb="35">
      <t>ネンド</t>
    </rPh>
    <rPh sb="42" eb="44">
      <t>テイカ</t>
    </rPh>
    <rPh sb="53" eb="55">
      <t>エイギョウ</t>
    </rPh>
    <rPh sb="55" eb="56">
      <t>ガイ</t>
    </rPh>
    <rPh sb="56" eb="58">
      <t>シュウエキ</t>
    </rPh>
    <rPh sb="59" eb="61">
      <t>ゲンショウ</t>
    </rPh>
    <rPh sb="70" eb="72">
      <t>ヘイセイ</t>
    </rPh>
    <rPh sb="74" eb="76">
      <t>ネンド</t>
    </rPh>
    <rPh sb="76" eb="78">
      <t>イコウ</t>
    </rPh>
    <rPh sb="84" eb="86">
      <t>ヘイセイ</t>
    </rPh>
    <rPh sb="88" eb="89">
      <t>ネン</t>
    </rPh>
    <rPh sb="91" eb="92">
      <t>ガツ</t>
    </rPh>
    <rPh sb="103" eb="105">
      <t>キカン</t>
    </rPh>
    <rPh sb="106" eb="107">
      <t>モウ</t>
    </rPh>
    <rPh sb="110" eb="113">
      <t>ジョウスイドウ</t>
    </rPh>
    <rPh sb="114" eb="116">
      <t>リョウキン</t>
    </rPh>
    <rPh sb="117" eb="119">
      <t>トウイツ</t>
    </rPh>
    <rPh sb="124" eb="126">
      <t>ジョジョ</t>
    </rPh>
    <rPh sb="127" eb="129">
      <t>シュウエキ</t>
    </rPh>
    <rPh sb="130" eb="132">
      <t>ゾウダイ</t>
    </rPh>
    <rPh sb="134" eb="136">
      <t>ジョジョ</t>
    </rPh>
    <rPh sb="137" eb="139">
      <t>コウカ</t>
    </rPh>
    <rPh sb="140" eb="141">
      <t>アラワ</t>
    </rPh>
    <rPh sb="145" eb="147">
      <t>ミコ</t>
    </rPh>
    <rPh sb="156" eb="158">
      <t>ワリアイ</t>
    </rPh>
    <rPh sb="159" eb="161">
      <t>ヘイセイ</t>
    </rPh>
    <rPh sb="163" eb="165">
      <t>ネンド</t>
    </rPh>
    <rPh sb="170" eb="172">
      <t>ゲンショウ</t>
    </rPh>
    <rPh sb="172" eb="174">
      <t>ケイコウ</t>
    </rPh>
    <rPh sb="179" eb="181">
      <t>シナイ</t>
    </rPh>
    <rPh sb="181" eb="183">
      <t>シュウヘン</t>
    </rPh>
    <rPh sb="183" eb="184">
      <t>ブ</t>
    </rPh>
    <rPh sb="187" eb="189">
      <t>シセツ</t>
    </rPh>
    <rPh sb="190" eb="192">
      <t>テンザイ</t>
    </rPh>
    <rPh sb="197" eb="199">
      <t>コンゴ</t>
    </rPh>
    <rPh sb="200" eb="202">
      <t>シセツ</t>
    </rPh>
    <rPh sb="203" eb="205">
      <t>トウゴウ</t>
    </rPh>
    <rPh sb="206" eb="209">
      <t>ロウキュウカ</t>
    </rPh>
    <rPh sb="210" eb="211">
      <t>トモナ</t>
    </rPh>
    <rPh sb="212" eb="214">
      <t>セイビ</t>
    </rPh>
    <rPh sb="214" eb="216">
      <t>ジギョウ</t>
    </rPh>
    <rPh sb="216" eb="217">
      <t>トウ</t>
    </rPh>
    <rPh sb="247" eb="248">
      <t>トウ</t>
    </rPh>
    <rPh sb="251" eb="253">
      <t>ケンセツ</t>
    </rPh>
    <rPh sb="257" eb="259">
      <t>サクゲン</t>
    </rPh>
    <rPh sb="260" eb="262">
      <t>ヒツヨウ</t>
    </rPh>
    <rPh sb="268" eb="270">
      <t>リョウキン</t>
    </rPh>
    <rPh sb="270" eb="272">
      <t>カイシュウ</t>
    </rPh>
    <rPh sb="272" eb="273">
      <t>リツ</t>
    </rPh>
    <rPh sb="274" eb="276">
      <t>アッカ</t>
    </rPh>
    <rPh sb="278" eb="280">
      <t>ゲンイン</t>
    </rPh>
    <rPh sb="281" eb="283">
      <t>シナイ</t>
    </rPh>
    <rPh sb="283" eb="286">
      <t>チュウシンブ</t>
    </rPh>
    <rPh sb="288" eb="291">
      <t>ヒカクテキ</t>
    </rPh>
    <rPh sb="291" eb="292">
      <t>チカ</t>
    </rPh>
    <rPh sb="298" eb="299">
      <t>タカ</t>
    </rPh>
    <rPh sb="300" eb="302">
      <t>チク</t>
    </rPh>
    <rPh sb="303" eb="305">
      <t>カンイ</t>
    </rPh>
    <rPh sb="305" eb="307">
      <t>スイドウ</t>
    </rPh>
    <rPh sb="308" eb="310">
      <t>ジュンジ</t>
    </rPh>
    <rPh sb="311" eb="314">
      <t>ジョウスイドウ</t>
    </rPh>
    <rPh sb="315" eb="317">
      <t>トウゴウ</t>
    </rPh>
    <rPh sb="322" eb="323">
      <t>トモナ</t>
    </rPh>
    <rPh sb="342" eb="343">
      <t>オオ</t>
    </rPh>
    <rPh sb="345" eb="347">
      <t>シタマワ</t>
    </rPh>
    <rPh sb="363" eb="364">
      <t>トウ</t>
    </rPh>
    <rPh sb="367" eb="369">
      <t>カダイ</t>
    </rPh>
    <rPh sb="372" eb="374">
      <t>シセツ</t>
    </rPh>
    <rPh sb="375" eb="376">
      <t>フ</t>
    </rPh>
    <rPh sb="381" eb="383">
      <t>ソウテイ</t>
    </rPh>
    <rPh sb="389" eb="391">
      <t>リョウキン</t>
    </rPh>
    <rPh sb="391" eb="393">
      <t>トウイツ</t>
    </rPh>
    <rPh sb="394" eb="395">
      <t>トモナ</t>
    </rPh>
    <rPh sb="396" eb="398">
      <t>シュウエキ</t>
    </rPh>
    <rPh sb="398" eb="399">
      <t>ゾウ</t>
    </rPh>
    <rPh sb="400" eb="402">
      <t>ミコ</t>
    </rPh>
    <rPh sb="416" eb="418">
      <t>カイゼン</t>
    </rPh>
    <rPh sb="419" eb="421">
      <t>ミコ</t>
    </rPh>
    <rPh sb="433" eb="435">
      <t>キュウスイ</t>
    </rPh>
    <rPh sb="435" eb="437">
      <t>ゲンカ</t>
    </rPh>
    <rPh sb="438" eb="440">
      <t>ジョウショウ</t>
    </rPh>
    <rPh sb="479" eb="481">
      <t>イチブ</t>
    </rPh>
    <rPh sb="482" eb="484">
      <t>ジョウスイ</t>
    </rPh>
    <rPh sb="484" eb="486">
      <t>ショリ</t>
    </rPh>
    <rPh sb="490" eb="491">
      <t>タカ</t>
    </rPh>
    <rPh sb="492" eb="494">
      <t>チイキ</t>
    </rPh>
    <rPh sb="496" eb="498">
      <t>キュウスイ</t>
    </rPh>
    <rPh sb="502" eb="504">
      <t>イッテイ</t>
    </rPh>
    <rPh sb="505" eb="507">
      <t>ヒヨウ</t>
    </rPh>
    <rPh sb="507" eb="509">
      <t>フタン</t>
    </rPh>
    <rPh sb="510" eb="512">
      <t>イッテイ</t>
    </rPh>
    <rPh sb="513" eb="515">
      <t>ケンセツ</t>
    </rPh>
    <rPh sb="515" eb="517">
      <t>トウシ</t>
    </rPh>
    <rPh sb="518" eb="520">
      <t>ヒツヨウ</t>
    </rPh>
    <rPh sb="526" eb="527">
      <t>サ</t>
    </rPh>
    <rPh sb="532" eb="533">
      <t>ムズカ</t>
    </rPh>
    <rPh sb="535" eb="537">
      <t>ジョウキョウ</t>
    </rPh>
    <rPh sb="543" eb="545">
      <t>キュウスイ</t>
    </rPh>
    <rPh sb="545" eb="547">
      <t>ジンコウ</t>
    </rPh>
    <rPh sb="548" eb="550">
      <t>ゲンショウ</t>
    </rPh>
    <rPh sb="551" eb="552">
      <t>トモナ</t>
    </rPh>
    <rPh sb="554" eb="556">
      <t>シセツ</t>
    </rPh>
    <rPh sb="556" eb="558">
      <t>キボ</t>
    </rPh>
    <rPh sb="559" eb="561">
      <t>カダイ</t>
    </rPh>
    <rPh sb="565" eb="567">
      <t>コンゴ</t>
    </rPh>
    <rPh sb="570" eb="572">
      <t>リヨウ</t>
    </rPh>
    <rPh sb="572" eb="574">
      <t>コウリツ</t>
    </rPh>
    <rPh sb="575" eb="576">
      <t>サ</t>
    </rPh>
    <rPh sb="581" eb="583">
      <t>ソウテイ</t>
    </rPh>
    <rPh sb="589" eb="592">
      <t>テイキテキ</t>
    </rPh>
    <rPh sb="593" eb="595">
      <t>シセツ</t>
    </rPh>
    <rPh sb="596" eb="598">
      <t>テンケン</t>
    </rPh>
    <rPh sb="599" eb="601">
      <t>ロウスイ</t>
    </rPh>
    <rPh sb="601" eb="603">
      <t>チョウサ</t>
    </rPh>
    <rPh sb="604" eb="606">
      <t>シュウゼン</t>
    </rPh>
    <rPh sb="606" eb="607">
      <t>トウ</t>
    </rPh>
    <rPh sb="620" eb="622">
      <t>ジャッカン</t>
    </rPh>
    <phoneticPr fontId="7"/>
  </si>
  <si>
    <t>③計画的に老朽管更新事業や道路改良に伴う配水管移設事業を実施しているところであるが、平成24年度は2地区の簡易水道を上水道に統合するために管路の更新事業を実施したため、更新率が高くなっている。
　平成28年度からは全施設の資産調査を実施しており、更新の必要性の高い管路については経営に与える影響を踏まえ、更新計画を見直す予定である。
　</t>
    <rPh sb="1" eb="4">
      <t>ケイカクテキ</t>
    </rPh>
    <rPh sb="5" eb="7">
      <t>ロウキュウ</t>
    </rPh>
    <rPh sb="7" eb="8">
      <t>カン</t>
    </rPh>
    <rPh sb="8" eb="10">
      <t>コウシン</t>
    </rPh>
    <rPh sb="10" eb="12">
      <t>ジギョウ</t>
    </rPh>
    <rPh sb="13" eb="15">
      <t>ドウロ</t>
    </rPh>
    <rPh sb="15" eb="17">
      <t>カイリョウ</t>
    </rPh>
    <rPh sb="18" eb="19">
      <t>トモナ</t>
    </rPh>
    <rPh sb="20" eb="23">
      <t>ハイスイカン</t>
    </rPh>
    <rPh sb="23" eb="25">
      <t>イセツ</t>
    </rPh>
    <rPh sb="25" eb="27">
      <t>ジギョウ</t>
    </rPh>
    <rPh sb="28" eb="30">
      <t>ジッシ</t>
    </rPh>
    <rPh sb="50" eb="52">
      <t>チク</t>
    </rPh>
    <rPh sb="53" eb="55">
      <t>カンイ</t>
    </rPh>
    <rPh sb="55" eb="57">
      <t>スイドウ</t>
    </rPh>
    <rPh sb="58" eb="61">
      <t>ジョウスイドウ</t>
    </rPh>
    <rPh sb="62" eb="64">
      <t>トウゴウ</t>
    </rPh>
    <rPh sb="69" eb="71">
      <t>カンロ</t>
    </rPh>
    <rPh sb="72" eb="74">
      <t>コウシン</t>
    </rPh>
    <rPh sb="74" eb="76">
      <t>ジギョウ</t>
    </rPh>
    <rPh sb="77" eb="79">
      <t>ジッシ</t>
    </rPh>
    <rPh sb="84" eb="86">
      <t>コウシン</t>
    </rPh>
    <rPh sb="86" eb="87">
      <t>リツ</t>
    </rPh>
    <rPh sb="88" eb="89">
      <t>タカ</t>
    </rPh>
    <rPh sb="98" eb="100">
      <t>ヘイセイ</t>
    </rPh>
    <rPh sb="102" eb="104">
      <t>ネンド</t>
    </rPh>
    <rPh sb="107" eb="108">
      <t>ゼン</t>
    </rPh>
    <rPh sb="108" eb="110">
      <t>シセツ</t>
    </rPh>
    <rPh sb="111" eb="113">
      <t>シサン</t>
    </rPh>
    <rPh sb="113" eb="115">
      <t>チョウサ</t>
    </rPh>
    <rPh sb="116" eb="118">
      <t>ジッシ</t>
    </rPh>
    <rPh sb="123" eb="125">
      <t>コウシン</t>
    </rPh>
    <rPh sb="126" eb="129">
      <t>ヒツヨウセイ</t>
    </rPh>
    <rPh sb="130" eb="131">
      <t>タカ</t>
    </rPh>
    <rPh sb="132" eb="134">
      <t>カンロ</t>
    </rPh>
    <rPh sb="139" eb="141">
      <t>ケイエイ</t>
    </rPh>
    <rPh sb="142" eb="143">
      <t>アタ</t>
    </rPh>
    <rPh sb="145" eb="147">
      <t>エイキョウ</t>
    </rPh>
    <rPh sb="148" eb="149">
      <t>フ</t>
    </rPh>
    <rPh sb="152" eb="154">
      <t>コウシン</t>
    </rPh>
    <rPh sb="154" eb="156">
      <t>ケイカク</t>
    </rPh>
    <rPh sb="157" eb="159">
      <t>ミナオ</t>
    </rPh>
    <rPh sb="160" eb="162">
      <t>ヨテイ</t>
    </rPh>
    <phoneticPr fontId="7"/>
  </si>
  <si>
    <t>　有収率及び施設利用率を除く項目について類似団体平均値を下回っており、非常に厳しい経営状況であると言える。この原因は施設が市内周辺部に点在しているため、管路延長が長いこと、起伏に富んだ地形であるため、多数のポンプ施設が必要になること、施設数が多いこと等が挙げられる。
　今後は料金水準の改善が見込めるものの、それだけでは十分と言える状況ではないため、施設・設備の更新においては、人口減少や給水需要の減少を踏まえ、ダウンサイジングやスペックダウン、また施設の長寿命化を図りながら効率的な投資を行うとともに、民間委託等による業務の効率化を図る必要がある。
　ただし、給水人口の減少や起債残高の状況から、簡易水道事業単独で経営健全化を図ることは困難な状況であり、継続した一般財源の投入が必要となる。</t>
    <rPh sb="4" eb="5">
      <t>オヨ</t>
    </rPh>
    <rPh sb="6" eb="8">
      <t>シセツ</t>
    </rPh>
    <rPh sb="8" eb="11">
      <t>リヨウリツ</t>
    </rPh>
    <rPh sb="58" eb="60">
      <t>シセツ</t>
    </rPh>
    <rPh sb="125" eb="126">
      <t>ナド</t>
    </rPh>
    <rPh sb="135" eb="137">
      <t>コンゴ</t>
    </rPh>
    <rPh sb="138" eb="140">
      <t>リョウキン</t>
    </rPh>
    <rPh sb="140" eb="142">
      <t>スイジュン</t>
    </rPh>
    <rPh sb="143" eb="145">
      <t>カイゼン</t>
    </rPh>
    <rPh sb="146" eb="148">
      <t>ミコ</t>
    </rPh>
    <rPh sb="160" eb="162">
      <t>ジュウブン</t>
    </rPh>
    <rPh sb="163" eb="164">
      <t>イ</t>
    </rPh>
    <rPh sb="166" eb="168">
      <t>ジョウキョウ</t>
    </rPh>
    <rPh sb="175" eb="177">
      <t>シセツ</t>
    </rPh>
    <rPh sb="178" eb="180">
      <t>セツビ</t>
    </rPh>
    <rPh sb="181" eb="183">
      <t>コウシン</t>
    </rPh>
    <rPh sb="189" eb="191">
      <t>ジンコウ</t>
    </rPh>
    <rPh sb="191" eb="193">
      <t>ゲンショウ</t>
    </rPh>
    <rPh sb="194" eb="196">
      <t>キュウスイ</t>
    </rPh>
    <rPh sb="196" eb="198">
      <t>ジュヨウ</t>
    </rPh>
    <rPh sb="199" eb="201">
      <t>ゲンショウ</t>
    </rPh>
    <rPh sb="202" eb="203">
      <t>フ</t>
    </rPh>
    <rPh sb="225" eb="227">
      <t>シセツ</t>
    </rPh>
    <rPh sb="228" eb="229">
      <t>チョウ</t>
    </rPh>
    <rPh sb="229" eb="232">
      <t>ジュミョウカ</t>
    </rPh>
    <rPh sb="233" eb="234">
      <t>ハカ</t>
    </rPh>
    <rPh sb="238" eb="240">
      <t>コウリツ</t>
    </rPh>
    <rPh sb="240" eb="241">
      <t>テキ</t>
    </rPh>
    <rPh sb="242" eb="244">
      <t>トウシ</t>
    </rPh>
    <rPh sb="245" eb="246">
      <t>オコナ</t>
    </rPh>
    <rPh sb="252" eb="254">
      <t>ミンカン</t>
    </rPh>
    <rPh sb="254" eb="256">
      <t>イタク</t>
    </rPh>
    <rPh sb="256" eb="257">
      <t>トウ</t>
    </rPh>
    <rPh sb="260" eb="262">
      <t>ギョウム</t>
    </rPh>
    <rPh sb="263" eb="266">
      <t>コウリツカ</t>
    </rPh>
    <rPh sb="267" eb="268">
      <t>ハカ</t>
    </rPh>
    <rPh sb="269" eb="271">
      <t>ヒツヨウ</t>
    </rPh>
    <rPh sb="281" eb="283">
      <t>キュウスイ</t>
    </rPh>
    <rPh sb="283" eb="285">
      <t>ジンコウ</t>
    </rPh>
    <rPh sb="286" eb="288">
      <t>ゲンショウ</t>
    </rPh>
    <rPh sb="289" eb="291">
      <t>キサイ</t>
    </rPh>
    <rPh sb="291" eb="293">
      <t>ザンダカ</t>
    </rPh>
    <rPh sb="294" eb="296">
      <t>ジョウキョウ</t>
    </rPh>
    <rPh sb="299" eb="301">
      <t>カンイ</t>
    </rPh>
    <rPh sb="301" eb="303">
      <t>スイドウ</t>
    </rPh>
    <rPh sb="303" eb="305">
      <t>ジギョウ</t>
    </rPh>
    <rPh sb="305" eb="307">
      <t>タンドク</t>
    </rPh>
    <rPh sb="308" eb="310">
      <t>ケイエイ</t>
    </rPh>
    <rPh sb="310" eb="313">
      <t>ケンゼンカ</t>
    </rPh>
    <rPh sb="314" eb="315">
      <t>ハカ</t>
    </rPh>
    <rPh sb="319" eb="321">
      <t>コンナン</t>
    </rPh>
    <rPh sb="322" eb="324">
      <t>ジョウキョウ</t>
    </rPh>
    <rPh sb="328" eb="330">
      <t>ケイゾク</t>
    </rPh>
    <rPh sb="332" eb="334">
      <t>イッパン</t>
    </rPh>
    <rPh sb="334" eb="336">
      <t>ザイゲン</t>
    </rPh>
    <rPh sb="340" eb="34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</si>
</sst>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2.39</c:v>
                </c:pt>
                <c:pt idx="1">
                  <c:v>0.3</c:v>
                </c:pt>
                <c:pt idx="2">
                  <c:v>0.03</c:v>
                </c:pt>
                <c:pt idx="3">
                  <c:v>0.98</c:v>
                </c:pt>
                <c:pt idx="4">
                  <c:v>7.0000000000000007E-2</c:v>
                </c:pt>
              </c:numCache>
            </c:numRef>
          </c:val>
          <c:extLst xmlns:c16r2="http://schemas.microsoft.com/office/drawing/2015/06/chart">
            <c:ext xmlns:c16="http://schemas.microsoft.com/office/drawing/2014/chart" uri="{C3380CC4-5D6E-409C-BE32-E72D297353CC}">
              <c16:uniqueId val="{00000000-7BC7-4BC8-83A2-EC1C31F12F8B}"/>
            </c:ext>
          </c:extLst>
        </c:ser>
        <c:dLbls>
          <c:showLegendKey val="0"/>
          <c:showVal val="0"/>
          <c:showCatName val="0"/>
          <c:showSerName val="0"/>
          <c:showPercent val="0"/>
          <c:showBubbleSize val="0"/>
        </c:dLbls>
        <c:gapWidth val="150"/>
        <c:axId val="65607552"/>
        <c:axId val="656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0.76</c:v>
                </c:pt>
                <c:pt idx="4">
                  <c:v>0.8</c:v>
                </c:pt>
              </c:numCache>
            </c:numRef>
          </c:val>
          <c:smooth val="0"/>
          <c:extLst xmlns:c16r2="http://schemas.microsoft.com/office/drawing/2015/06/chart">
            <c:ext xmlns:c16="http://schemas.microsoft.com/office/drawing/2014/chart" uri="{C3380CC4-5D6E-409C-BE32-E72D297353CC}">
              <c16:uniqueId val="{00000001-7BC7-4BC8-83A2-EC1C31F12F8B}"/>
            </c:ext>
          </c:extLst>
        </c:ser>
        <c:dLbls>
          <c:showLegendKey val="0"/>
          <c:showVal val="0"/>
          <c:showCatName val="0"/>
          <c:showSerName val="0"/>
          <c:showPercent val="0"/>
          <c:showBubbleSize val="0"/>
        </c:dLbls>
        <c:marker val="1"/>
        <c:smooth val="0"/>
        <c:axId val="65607552"/>
        <c:axId val="65622016"/>
      </c:lineChart>
      <c:dateAx>
        <c:axId val="65607552"/>
        <c:scaling>
          <c:orientation val="minMax"/>
        </c:scaling>
        <c:delete val="1"/>
        <c:axPos val="b"/>
        <c:numFmt formatCode="ge" sourceLinked="1"/>
        <c:majorTickMark val="none"/>
        <c:minorTickMark val="none"/>
        <c:tickLblPos val="none"/>
        <c:crossAx val="65622016"/>
        <c:crosses val="autoZero"/>
        <c:auto val="1"/>
        <c:lblOffset val="100"/>
        <c:baseTimeUnit val="years"/>
      </c:dateAx>
      <c:valAx>
        <c:axId val="656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58.12</c:v>
                </c:pt>
                <c:pt idx="1">
                  <c:v>56.49</c:v>
                </c:pt>
                <c:pt idx="2">
                  <c:v>58.38</c:v>
                </c:pt>
                <c:pt idx="3">
                  <c:v>57.31</c:v>
                </c:pt>
                <c:pt idx="4">
                  <c:v>57.88</c:v>
                </c:pt>
              </c:numCache>
            </c:numRef>
          </c:val>
          <c:extLst xmlns:c16r2="http://schemas.microsoft.com/office/drawing/2015/06/chart">
            <c:ext xmlns:c16="http://schemas.microsoft.com/office/drawing/2014/chart" uri="{C3380CC4-5D6E-409C-BE32-E72D297353CC}">
              <c16:uniqueId val="{00000000-E4EE-4CE2-9935-A16E3C28E7E3}"/>
            </c:ext>
          </c:extLst>
        </c:ser>
        <c:dLbls>
          <c:showLegendKey val="0"/>
          <c:showVal val="0"/>
          <c:showCatName val="0"/>
          <c:showSerName val="0"/>
          <c:showPercent val="0"/>
          <c:showBubbleSize val="0"/>
        </c:dLbls>
        <c:gapWidth val="150"/>
        <c:axId val="76977664"/>
        <c:axId val="76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58.1</c:v>
                </c:pt>
                <c:pt idx="4">
                  <c:v>56.19</c:v>
                </c:pt>
              </c:numCache>
            </c:numRef>
          </c:val>
          <c:smooth val="0"/>
          <c:extLst xmlns:c16r2="http://schemas.microsoft.com/office/drawing/2015/06/chart">
            <c:ext xmlns:c16="http://schemas.microsoft.com/office/drawing/2014/chart" uri="{C3380CC4-5D6E-409C-BE32-E72D297353CC}">
              <c16:uniqueId val="{00000001-E4EE-4CE2-9935-A16E3C28E7E3}"/>
            </c:ext>
          </c:extLst>
        </c:ser>
        <c:dLbls>
          <c:showLegendKey val="0"/>
          <c:showVal val="0"/>
          <c:showCatName val="0"/>
          <c:showSerName val="0"/>
          <c:showPercent val="0"/>
          <c:showBubbleSize val="0"/>
        </c:dLbls>
        <c:marker val="1"/>
        <c:smooth val="0"/>
        <c:axId val="76977664"/>
        <c:axId val="76979584"/>
      </c:lineChart>
      <c:dateAx>
        <c:axId val="76977664"/>
        <c:scaling>
          <c:orientation val="minMax"/>
        </c:scaling>
        <c:delete val="1"/>
        <c:axPos val="b"/>
        <c:numFmt formatCode="ge" sourceLinked="1"/>
        <c:majorTickMark val="none"/>
        <c:minorTickMark val="none"/>
        <c:tickLblPos val="none"/>
        <c:crossAx val="76979584"/>
        <c:crosses val="autoZero"/>
        <c:auto val="1"/>
        <c:lblOffset val="100"/>
        <c:baseTimeUnit val="years"/>
      </c:dateAx>
      <c:valAx>
        <c:axId val="76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84.86</c:v>
                </c:pt>
                <c:pt idx="1">
                  <c:v>86.09</c:v>
                </c:pt>
                <c:pt idx="2">
                  <c:v>78.400000000000006</c:v>
                </c:pt>
                <c:pt idx="3">
                  <c:v>79.400000000000006</c:v>
                </c:pt>
                <c:pt idx="4">
                  <c:v>77.63</c:v>
                </c:pt>
              </c:numCache>
            </c:numRef>
          </c:val>
          <c:extLst xmlns:c16r2="http://schemas.microsoft.com/office/drawing/2015/06/chart">
            <c:ext xmlns:c16="http://schemas.microsoft.com/office/drawing/2014/chart" uri="{C3380CC4-5D6E-409C-BE32-E72D297353CC}">
              <c16:uniqueId val="{00000000-810A-4A98-9E18-518A16B80B0B}"/>
            </c:ext>
          </c:extLst>
        </c:ser>
        <c:dLbls>
          <c:showLegendKey val="0"/>
          <c:showVal val="0"/>
          <c:showCatName val="0"/>
          <c:showSerName val="0"/>
          <c:showPercent val="0"/>
          <c:showBubbleSize val="0"/>
        </c:dLbls>
        <c:gapWidth val="150"/>
        <c:axId val="77096832"/>
        <c:axId val="77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76.69</c:v>
                </c:pt>
                <c:pt idx="4">
                  <c:v>77.180000000000007</c:v>
                </c:pt>
              </c:numCache>
            </c:numRef>
          </c:val>
          <c:smooth val="0"/>
          <c:extLst xmlns:c16r2="http://schemas.microsoft.com/office/drawing/2015/06/chart">
            <c:ext xmlns:c16="http://schemas.microsoft.com/office/drawing/2014/chart" uri="{C3380CC4-5D6E-409C-BE32-E72D297353CC}">
              <c16:uniqueId val="{00000001-810A-4A98-9E18-518A16B80B0B}"/>
            </c:ext>
          </c:extLst>
        </c:ser>
        <c:dLbls>
          <c:showLegendKey val="0"/>
          <c:showVal val="0"/>
          <c:showCatName val="0"/>
          <c:showSerName val="0"/>
          <c:showPercent val="0"/>
          <c:showBubbleSize val="0"/>
        </c:dLbls>
        <c:marker val="1"/>
        <c:smooth val="0"/>
        <c:axId val="77096832"/>
        <c:axId val="77099008"/>
      </c:lineChart>
      <c:dateAx>
        <c:axId val="77096832"/>
        <c:scaling>
          <c:orientation val="minMax"/>
        </c:scaling>
        <c:delete val="1"/>
        <c:axPos val="b"/>
        <c:numFmt formatCode="ge" sourceLinked="1"/>
        <c:majorTickMark val="none"/>
        <c:minorTickMark val="none"/>
        <c:tickLblPos val="none"/>
        <c:crossAx val="77099008"/>
        <c:crosses val="autoZero"/>
        <c:auto val="1"/>
        <c:lblOffset val="100"/>
        <c:baseTimeUnit val="years"/>
      </c:dateAx>
      <c:valAx>
        <c:axId val="770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60.98</c:v>
                </c:pt>
                <c:pt idx="1">
                  <c:v>51.06</c:v>
                </c:pt>
                <c:pt idx="2">
                  <c:v>58.04</c:v>
                </c:pt>
                <c:pt idx="3">
                  <c:v>59.27</c:v>
                </c:pt>
                <c:pt idx="4">
                  <c:v>55.9</c:v>
                </c:pt>
              </c:numCache>
            </c:numRef>
          </c:val>
          <c:extLst xmlns:c16r2="http://schemas.microsoft.com/office/drawing/2015/06/chart">
            <c:ext xmlns:c16="http://schemas.microsoft.com/office/drawing/2014/chart" uri="{C3380CC4-5D6E-409C-BE32-E72D297353CC}">
              <c16:uniqueId val="{00000000-C8C2-495E-94DD-BBBAAE79A289}"/>
            </c:ext>
          </c:extLst>
        </c:ser>
        <c:dLbls>
          <c:showLegendKey val="0"/>
          <c:showVal val="0"/>
          <c:showCatName val="0"/>
          <c:showSerName val="0"/>
          <c:showPercent val="0"/>
          <c:showBubbleSize val="0"/>
        </c:dLbls>
        <c:gapWidth val="150"/>
        <c:axId val="65644800"/>
        <c:axId val="65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75.34</c:v>
                </c:pt>
                <c:pt idx="4">
                  <c:v>76.650000000000006</c:v>
                </c:pt>
              </c:numCache>
            </c:numRef>
          </c:val>
          <c:smooth val="0"/>
          <c:extLst xmlns:c16r2="http://schemas.microsoft.com/office/drawing/2015/06/chart">
            <c:ext xmlns:c16="http://schemas.microsoft.com/office/drawing/2014/chart" uri="{C3380CC4-5D6E-409C-BE32-E72D297353CC}">
              <c16:uniqueId val="{00000001-C8C2-495E-94DD-BBBAAE79A289}"/>
            </c:ext>
          </c:extLst>
        </c:ser>
        <c:dLbls>
          <c:showLegendKey val="0"/>
          <c:showVal val="0"/>
          <c:showCatName val="0"/>
          <c:showSerName val="0"/>
          <c:showPercent val="0"/>
          <c:showBubbleSize val="0"/>
        </c:dLbls>
        <c:marker val="1"/>
        <c:smooth val="0"/>
        <c:axId val="65644800"/>
        <c:axId val="65651072"/>
      </c:lineChart>
      <c:dateAx>
        <c:axId val="65644800"/>
        <c:scaling>
          <c:orientation val="minMax"/>
        </c:scaling>
        <c:delete val="1"/>
        <c:axPos val="b"/>
        <c:numFmt formatCode="ge" sourceLinked="1"/>
        <c:majorTickMark val="none"/>
        <c:minorTickMark val="none"/>
        <c:tickLblPos val="none"/>
        <c:crossAx val="65651072"/>
        <c:crosses val="autoZero"/>
        <c:auto val="1"/>
        <c:lblOffset val="100"/>
        <c:baseTimeUnit val="years"/>
      </c:dateAx>
      <c:valAx>
        <c:axId val="65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B4-42D1-99D0-EC07B10FF076}"/>
            </c:ext>
          </c:extLst>
        </c:ser>
        <c:dLbls>
          <c:showLegendKey val="0"/>
          <c:showVal val="0"/>
          <c:showCatName val="0"/>
          <c:showSerName val="0"/>
          <c:showPercent val="0"/>
          <c:showBubbleSize val="0"/>
        </c:dLbls>
        <c:gapWidth val="150"/>
        <c:axId val="65682048"/>
        <c:axId val="65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4-42D1-99D0-EC07B10FF076}"/>
            </c:ext>
          </c:extLst>
        </c:ser>
        <c:dLbls>
          <c:showLegendKey val="0"/>
          <c:showVal val="0"/>
          <c:showCatName val="0"/>
          <c:showSerName val="0"/>
          <c:showPercent val="0"/>
          <c:showBubbleSize val="0"/>
        </c:dLbls>
        <c:marker val="1"/>
        <c:smooth val="0"/>
        <c:axId val="65682048"/>
        <c:axId val="65692416"/>
      </c:lineChart>
      <c:dateAx>
        <c:axId val="65682048"/>
        <c:scaling>
          <c:orientation val="minMax"/>
        </c:scaling>
        <c:delete val="1"/>
        <c:axPos val="b"/>
        <c:numFmt formatCode="ge" sourceLinked="1"/>
        <c:majorTickMark val="none"/>
        <c:minorTickMark val="none"/>
        <c:tickLblPos val="none"/>
        <c:crossAx val="65692416"/>
        <c:crosses val="autoZero"/>
        <c:auto val="1"/>
        <c:lblOffset val="100"/>
        <c:baseTimeUnit val="years"/>
      </c:dateAx>
      <c:valAx>
        <c:axId val="65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DB-4D9E-9D1A-3F8577A15A0E}"/>
            </c:ext>
          </c:extLst>
        </c:ser>
        <c:dLbls>
          <c:showLegendKey val="0"/>
          <c:showVal val="0"/>
          <c:showCatName val="0"/>
          <c:showSerName val="0"/>
          <c:showPercent val="0"/>
          <c:showBubbleSize val="0"/>
        </c:dLbls>
        <c:gapWidth val="150"/>
        <c:axId val="65731584"/>
        <c:axId val="77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DB-4D9E-9D1A-3F8577A15A0E}"/>
            </c:ext>
          </c:extLst>
        </c:ser>
        <c:dLbls>
          <c:showLegendKey val="0"/>
          <c:showVal val="0"/>
          <c:showCatName val="0"/>
          <c:showSerName val="0"/>
          <c:showPercent val="0"/>
          <c:showBubbleSize val="0"/>
        </c:dLbls>
        <c:marker val="1"/>
        <c:smooth val="0"/>
        <c:axId val="65731584"/>
        <c:axId val="77018240"/>
      </c:lineChart>
      <c:dateAx>
        <c:axId val="65731584"/>
        <c:scaling>
          <c:orientation val="minMax"/>
        </c:scaling>
        <c:delete val="1"/>
        <c:axPos val="b"/>
        <c:numFmt formatCode="ge" sourceLinked="1"/>
        <c:majorTickMark val="none"/>
        <c:minorTickMark val="none"/>
        <c:tickLblPos val="none"/>
        <c:crossAx val="77018240"/>
        <c:crosses val="autoZero"/>
        <c:auto val="1"/>
        <c:lblOffset val="100"/>
        <c:baseTimeUnit val="years"/>
      </c:dateAx>
      <c:valAx>
        <c:axId val="77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3A-488C-A0B9-511A5C38C8BF}"/>
            </c:ext>
          </c:extLst>
        </c:ser>
        <c:dLbls>
          <c:showLegendKey val="0"/>
          <c:showVal val="0"/>
          <c:showCatName val="0"/>
          <c:showSerName val="0"/>
          <c:showPercent val="0"/>
          <c:showBubbleSize val="0"/>
        </c:dLbls>
        <c:gapWidth val="150"/>
        <c:axId val="77049856"/>
        <c:axId val="770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3A-488C-A0B9-511A5C38C8BF}"/>
            </c:ext>
          </c:extLst>
        </c:ser>
        <c:dLbls>
          <c:showLegendKey val="0"/>
          <c:showVal val="0"/>
          <c:showCatName val="0"/>
          <c:showSerName val="0"/>
          <c:showPercent val="0"/>
          <c:showBubbleSize val="0"/>
        </c:dLbls>
        <c:marker val="1"/>
        <c:smooth val="0"/>
        <c:axId val="77049856"/>
        <c:axId val="77051776"/>
      </c:lineChart>
      <c:dateAx>
        <c:axId val="77049856"/>
        <c:scaling>
          <c:orientation val="minMax"/>
        </c:scaling>
        <c:delete val="1"/>
        <c:axPos val="b"/>
        <c:numFmt formatCode="ge" sourceLinked="1"/>
        <c:majorTickMark val="none"/>
        <c:minorTickMark val="none"/>
        <c:tickLblPos val="none"/>
        <c:crossAx val="77051776"/>
        <c:crosses val="autoZero"/>
        <c:auto val="1"/>
        <c:lblOffset val="100"/>
        <c:baseTimeUnit val="years"/>
      </c:dateAx>
      <c:valAx>
        <c:axId val="770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9B-4429-B78C-9B09C1A43D15}"/>
            </c:ext>
          </c:extLst>
        </c:ser>
        <c:dLbls>
          <c:showLegendKey val="0"/>
          <c:showVal val="0"/>
          <c:showCatName val="0"/>
          <c:showSerName val="0"/>
          <c:showPercent val="0"/>
          <c:showBubbleSize val="0"/>
        </c:dLbls>
        <c:gapWidth val="150"/>
        <c:axId val="76771712"/>
        <c:axId val="767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9B-4429-B78C-9B09C1A43D15}"/>
            </c:ext>
          </c:extLst>
        </c:ser>
        <c:dLbls>
          <c:showLegendKey val="0"/>
          <c:showVal val="0"/>
          <c:showCatName val="0"/>
          <c:showSerName val="0"/>
          <c:showPercent val="0"/>
          <c:showBubbleSize val="0"/>
        </c:dLbls>
        <c:marker val="1"/>
        <c:smooth val="0"/>
        <c:axId val="76771712"/>
        <c:axId val="76773632"/>
      </c:lineChart>
      <c:dateAx>
        <c:axId val="76771712"/>
        <c:scaling>
          <c:orientation val="minMax"/>
        </c:scaling>
        <c:delete val="1"/>
        <c:axPos val="b"/>
        <c:numFmt formatCode="ge" sourceLinked="1"/>
        <c:majorTickMark val="none"/>
        <c:minorTickMark val="none"/>
        <c:tickLblPos val="none"/>
        <c:crossAx val="76773632"/>
        <c:crosses val="autoZero"/>
        <c:auto val="1"/>
        <c:lblOffset val="100"/>
        <c:baseTimeUnit val="years"/>
      </c:dateAx>
      <c:valAx>
        <c:axId val="767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1971.47</c:v>
                </c:pt>
                <c:pt idx="1">
                  <c:v>1959.09</c:v>
                </c:pt>
                <c:pt idx="2">
                  <c:v>1824.54</c:v>
                </c:pt>
                <c:pt idx="3">
                  <c:v>1728.03</c:v>
                </c:pt>
                <c:pt idx="4">
                  <c:v>1578.62</c:v>
                </c:pt>
              </c:numCache>
            </c:numRef>
          </c:val>
          <c:extLst xmlns:c16r2="http://schemas.microsoft.com/office/drawing/2015/06/chart">
            <c:ext xmlns:c16="http://schemas.microsoft.com/office/drawing/2014/chart" uri="{C3380CC4-5D6E-409C-BE32-E72D297353CC}">
              <c16:uniqueId val="{00000000-4A74-471A-A0AA-D860DFC3AF72}"/>
            </c:ext>
          </c:extLst>
        </c:ser>
        <c:dLbls>
          <c:showLegendKey val="0"/>
          <c:showVal val="0"/>
          <c:showCatName val="0"/>
          <c:showSerName val="0"/>
          <c:showPercent val="0"/>
          <c:showBubbleSize val="0"/>
        </c:dLbls>
        <c:gapWidth val="150"/>
        <c:axId val="76813056"/>
        <c:axId val="768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1280.18</c:v>
                </c:pt>
                <c:pt idx="4">
                  <c:v>1346.23</c:v>
                </c:pt>
              </c:numCache>
            </c:numRef>
          </c:val>
          <c:smooth val="0"/>
          <c:extLst xmlns:c16r2="http://schemas.microsoft.com/office/drawing/2015/06/chart">
            <c:ext xmlns:c16="http://schemas.microsoft.com/office/drawing/2014/chart" uri="{C3380CC4-5D6E-409C-BE32-E72D297353CC}">
              <c16:uniqueId val="{00000001-4A74-471A-A0AA-D860DFC3AF72}"/>
            </c:ext>
          </c:extLst>
        </c:ser>
        <c:dLbls>
          <c:showLegendKey val="0"/>
          <c:showVal val="0"/>
          <c:showCatName val="0"/>
          <c:showSerName val="0"/>
          <c:showPercent val="0"/>
          <c:showBubbleSize val="0"/>
        </c:dLbls>
        <c:marker val="1"/>
        <c:smooth val="0"/>
        <c:axId val="76813056"/>
        <c:axId val="76814976"/>
      </c:lineChart>
      <c:dateAx>
        <c:axId val="76813056"/>
        <c:scaling>
          <c:orientation val="minMax"/>
        </c:scaling>
        <c:delete val="1"/>
        <c:axPos val="b"/>
        <c:numFmt formatCode="ge" sourceLinked="1"/>
        <c:majorTickMark val="none"/>
        <c:minorTickMark val="none"/>
        <c:tickLblPos val="none"/>
        <c:crossAx val="76814976"/>
        <c:crosses val="autoZero"/>
        <c:auto val="1"/>
        <c:lblOffset val="100"/>
        <c:baseTimeUnit val="years"/>
      </c:dateAx>
      <c:valAx>
        <c:axId val="768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37.03</c:v>
                </c:pt>
                <c:pt idx="1">
                  <c:v>36.229999999999997</c:v>
                </c:pt>
                <c:pt idx="2">
                  <c:v>34.29</c:v>
                </c:pt>
                <c:pt idx="3">
                  <c:v>34.32</c:v>
                </c:pt>
                <c:pt idx="4">
                  <c:v>36.01</c:v>
                </c:pt>
              </c:numCache>
            </c:numRef>
          </c:val>
          <c:extLst xmlns:c16r2="http://schemas.microsoft.com/office/drawing/2015/06/chart">
            <c:ext xmlns:c16="http://schemas.microsoft.com/office/drawing/2014/chart" uri="{C3380CC4-5D6E-409C-BE32-E72D297353CC}">
              <c16:uniqueId val="{00000000-CB82-4325-9F79-6227E4187B22}"/>
            </c:ext>
          </c:extLst>
        </c:ser>
        <c:dLbls>
          <c:showLegendKey val="0"/>
          <c:showVal val="0"/>
          <c:showCatName val="0"/>
          <c:showSerName val="0"/>
          <c:showPercent val="0"/>
          <c:showBubbleSize val="0"/>
        </c:dLbls>
        <c:gapWidth val="150"/>
        <c:axId val="76842112"/>
        <c:axId val="768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53.62</c:v>
                </c:pt>
                <c:pt idx="4">
                  <c:v>53.41</c:v>
                </c:pt>
              </c:numCache>
            </c:numRef>
          </c:val>
          <c:smooth val="0"/>
          <c:extLst xmlns:c16r2="http://schemas.microsoft.com/office/drawing/2015/06/chart">
            <c:ext xmlns:c16="http://schemas.microsoft.com/office/drawing/2014/chart" uri="{C3380CC4-5D6E-409C-BE32-E72D297353CC}">
              <c16:uniqueId val="{00000001-CB82-4325-9F79-6227E4187B22}"/>
            </c:ext>
          </c:extLst>
        </c:ser>
        <c:dLbls>
          <c:showLegendKey val="0"/>
          <c:showVal val="0"/>
          <c:showCatName val="0"/>
          <c:showSerName val="0"/>
          <c:showPercent val="0"/>
          <c:showBubbleSize val="0"/>
        </c:dLbls>
        <c:marker val="1"/>
        <c:smooth val="0"/>
        <c:axId val="76842112"/>
        <c:axId val="76844032"/>
      </c:lineChart>
      <c:dateAx>
        <c:axId val="76842112"/>
        <c:scaling>
          <c:orientation val="minMax"/>
        </c:scaling>
        <c:delete val="1"/>
        <c:axPos val="b"/>
        <c:numFmt formatCode="ge" sourceLinked="1"/>
        <c:majorTickMark val="none"/>
        <c:minorTickMark val="none"/>
        <c:tickLblPos val="none"/>
        <c:crossAx val="76844032"/>
        <c:crosses val="autoZero"/>
        <c:auto val="1"/>
        <c:lblOffset val="100"/>
        <c:baseTimeUnit val="years"/>
      </c:dateAx>
      <c:valAx>
        <c:axId val="768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331.45</c:v>
                </c:pt>
                <c:pt idx="1">
                  <c:v>340.5</c:v>
                </c:pt>
                <c:pt idx="2">
                  <c:v>379.75</c:v>
                </c:pt>
                <c:pt idx="3">
                  <c:v>406.59</c:v>
                </c:pt>
                <c:pt idx="4">
                  <c:v>418.84</c:v>
                </c:pt>
              </c:numCache>
            </c:numRef>
          </c:val>
          <c:extLst xmlns:c16r2="http://schemas.microsoft.com/office/drawing/2015/06/chart">
            <c:ext xmlns:c16="http://schemas.microsoft.com/office/drawing/2014/chart" uri="{C3380CC4-5D6E-409C-BE32-E72D297353CC}">
              <c16:uniqueId val="{00000000-8A8A-4D77-BC3C-8709D4B51F55}"/>
            </c:ext>
          </c:extLst>
        </c:ser>
        <c:dLbls>
          <c:showLegendKey val="0"/>
          <c:showVal val="0"/>
          <c:showCatName val="0"/>
          <c:showSerName val="0"/>
          <c:showPercent val="0"/>
          <c:showBubbleSize val="0"/>
        </c:dLbls>
        <c:gapWidth val="150"/>
        <c:axId val="76870784"/>
        <c:axId val="76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287.7</c:v>
                </c:pt>
                <c:pt idx="4">
                  <c:v>277.39999999999998</c:v>
                </c:pt>
              </c:numCache>
            </c:numRef>
          </c:val>
          <c:smooth val="0"/>
          <c:extLst xmlns:c16r2="http://schemas.microsoft.com/office/drawing/2015/06/chart">
            <c:ext xmlns:c16="http://schemas.microsoft.com/office/drawing/2014/chart" uri="{C3380CC4-5D6E-409C-BE32-E72D297353CC}">
              <c16:uniqueId val="{00000001-8A8A-4D77-BC3C-8709D4B51F55}"/>
            </c:ext>
          </c:extLst>
        </c:ser>
        <c:dLbls>
          <c:showLegendKey val="0"/>
          <c:showVal val="0"/>
          <c:showCatName val="0"/>
          <c:showSerName val="0"/>
          <c:showPercent val="0"/>
          <c:showBubbleSize val="0"/>
        </c:dLbls>
        <c:marker val="1"/>
        <c:smooth val="0"/>
        <c:axId val="76870784"/>
        <c:axId val="76872704"/>
      </c:lineChart>
      <c:dateAx>
        <c:axId val="76870784"/>
        <c:scaling>
          <c:orientation val="minMax"/>
        </c:scaling>
        <c:delete val="1"/>
        <c:axPos val="b"/>
        <c:numFmt formatCode="ge" sourceLinked="1"/>
        <c:majorTickMark val="none"/>
        <c:minorTickMark val="none"/>
        <c:tickLblPos val="none"/>
        <c:crossAx val="76872704"/>
        <c:crosses val="autoZero"/>
        <c:auto val="1"/>
        <c:lblOffset val="100"/>
        <c:baseTimeUnit val="years"/>
      </c:dateAx>
      <c:valAx>
        <c:axId val="76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日田市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119</v>
      </c>
      <c r="AE8" s="74"/>
      <c r="AF8" s="74"/>
      <c r="AG8" s="74"/>
      <c r="AH8" s="74"/>
      <c r="AI8" s="74"/>
      <c r="AJ8" s="74"/>
      <c r="AK8" s="2"/>
      <c r="AL8" s="67">
        <f>データ!$R$6</f>
        <v>67708</v>
      </c>
      <c r="AM8" s="67"/>
      <c r="AN8" s="67"/>
      <c r="AO8" s="67"/>
      <c r="AP8" s="67"/>
      <c r="AQ8" s="67"/>
      <c r="AR8" s="67"/>
      <c r="AS8" s="67"/>
      <c r="AT8" s="66">
        <f>データ!$S$6</f>
        <v>666.03</v>
      </c>
      <c r="AU8" s="66"/>
      <c r="AV8" s="66"/>
      <c r="AW8" s="66"/>
      <c r="AX8" s="66"/>
      <c r="AY8" s="66"/>
      <c r="AZ8" s="66"/>
      <c r="BA8" s="66"/>
      <c r="BB8" s="66">
        <f>データ!$T$6</f>
        <v>101.66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13.62</v>
      </c>
      <c r="Q10" s="66"/>
      <c r="R10" s="66"/>
      <c r="S10" s="66"/>
      <c r="T10" s="66"/>
      <c r="U10" s="66"/>
      <c r="V10" s="66"/>
      <c r="W10" s="67">
        <f>データ!$Q$6</f>
        <v>3110</v>
      </c>
      <c r="X10" s="67"/>
      <c r="Y10" s="67"/>
      <c r="Z10" s="67"/>
      <c r="AA10" s="67"/>
      <c r="AB10" s="67"/>
      <c r="AC10" s="67"/>
      <c r="AD10" s="2"/>
      <c r="AE10" s="2"/>
      <c r="AF10" s="2"/>
      <c r="AG10" s="2"/>
      <c r="AH10" s="2"/>
      <c r="AI10" s="2"/>
      <c r="AJ10" s="2"/>
      <c r="AK10" s="2"/>
      <c r="AL10" s="67">
        <f>データ!$U$6</f>
        <v>9135</v>
      </c>
      <c r="AM10" s="67"/>
      <c r="AN10" s="67"/>
      <c r="AO10" s="67"/>
      <c r="AP10" s="67"/>
      <c r="AQ10" s="67"/>
      <c r="AR10" s="67"/>
      <c r="AS10" s="67"/>
      <c r="AT10" s="66">
        <f>データ!$V$6</f>
        <v>45.63</v>
      </c>
      <c r="AU10" s="66"/>
      <c r="AV10" s="66"/>
      <c r="AW10" s="66"/>
      <c r="AX10" s="66"/>
      <c r="AY10" s="66"/>
      <c r="AZ10" s="66"/>
      <c r="BA10" s="66"/>
      <c r="BB10" s="66">
        <f>データ!$W$6</f>
        <v>200.2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442046</v>
      </c>
      <c r="D6" s="34">
        <f t="shared" si="3"/>
        <v>47</v>
      </c>
      <c r="E6" s="34">
        <f t="shared" si="3"/>
        <v>1</v>
      </c>
      <c r="F6" s="34">
        <f t="shared" si="3"/>
        <v>0</v>
      </c>
      <c r="G6" s="34">
        <f t="shared" si="3"/>
        <v>0</v>
      </c>
      <c r="H6" s="34" t="str">
        <f t="shared" si="3"/>
        <v>大分県　日田市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13.62</v>
      </c>
      <c r="Q6" s="35">
        <f t="shared" si="3"/>
        <v>3110</v>
      </c>
      <c r="R6" s="35">
        <f t="shared" si="3"/>
        <v>67708</v>
      </c>
      <c r="S6" s="35">
        <f t="shared" si="3"/>
        <v>666.03</v>
      </c>
      <c r="T6" s="35">
        <f t="shared" si="3"/>
        <v>101.66</v>
      </c>
      <c r="U6" s="35">
        <f t="shared" si="3"/>
        <v>9135</v>
      </c>
      <c r="V6" s="35">
        <f t="shared" si="3"/>
        <v>45.63</v>
      </c>
      <c r="W6" s="35">
        <f t="shared" si="3"/>
        <v>200.2</v>
      </c>
      <c r="X6" s="36">
        <f>IF(X7="",NA(),X7)</f>
        <v>60.98</v>
      </c>
      <c r="Y6" s="36">
        <f t="shared" ref="Y6:AG6" si="4">IF(Y7="",NA(),Y7)</f>
        <v>51.06</v>
      </c>
      <c r="Z6" s="36">
        <f t="shared" si="4"/>
        <v>58.04</v>
      </c>
      <c r="AA6" s="36">
        <f t="shared" si="4"/>
        <v>59.27</v>
      </c>
      <c r="AB6" s="36">
        <f t="shared" si="4"/>
        <v>55.9</v>
      </c>
      <c r="AC6" s="36">
        <f t="shared" si="4"/>
        <v>75.91</v>
      </c>
      <c r="AD6" s="36">
        <f t="shared" si="4"/>
        <v>77.19</v>
      </c>
      <c r="AE6" s="36">
        <f t="shared" si="4"/>
        <v>77.48</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1971.47</v>
      </c>
      <c r="BF6" s="36">
        <f t="shared" ref="BF6:BN6" si="7">IF(BF7="",NA(),BF7)</f>
        <v>1959.09</v>
      </c>
      <c r="BG6" s="36">
        <f t="shared" si="7"/>
        <v>1824.54</v>
      </c>
      <c r="BH6" s="36">
        <f t="shared" si="7"/>
        <v>1728.03</v>
      </c>
      <c r="BI6" s="36">
        <f t="shared" si="7"/>
        <v>1578.62</v>
      </c>
      <c r="BJ6" s="36">
        <f t="shared" si="7"/>
        <v>1321.78</v>
      </c>
      <c r="BK6" s="36">
        <f t="shared" si="7"/>
        <v>1326.51</v>
      </c>
      <c r="BL6" s="36">
        <f t="shared" si="7"/>
        <v>1285.3599999999999</v>
      </c>
      <c r="BM6" s="36">
        <f t="shared" si="7"/>
        <v>1280.18</v>
      </c>
      <c r="BN6" s="36">
        <f t="shared" si="7"/>
        <v>1346.23</v>
      </c>
      <c r="BO6" s="35" t="str">
        <f>IF(BO7="","",IF(BO7="-","【-】","【"&amp;SUBSTITUTE(TEXT(BO7,"#,##0.00"),"-","△")&amp;"】"))</f>
        <v>【1,280.76】</v>
      </c>
      <c r="BP6" s="36">
        <f>IF(BP7="",NA(),BP7)</f>
        <v>37.03</v>
      </c>
      <c r="BQ6" s="36">
        <f t="shared" ref="BQ6:BY6" si="8">IF(BQ7="",NA(),BQ7)</f>
        <v>36.229999999999997</v>
      </c>
      <c r="BR6" s="36">
        <f t="shared" si="8"/>
        <v>34.29</v>
      </c>
      <c r="BS6" s="36">
        <f t="shared" si="8"/>
        <v>34.32</v>
      </c>
      <c r="BT6" s="36">
        <f t="shared" si="8"/>
        <v>36.01</v>
      </c>
      <c r="BU6" s="36">
        <f t="shared" si="8"/>
        <v>54.57</v>
      </c>
      <c r="BV6" s="36">
        <f t="shared" si="8"/>
        <v>54.4</v>
      </c>
      <c r="BW6" s="36">
        <f t="shared" si="8"/>
        <v>54.45</v>
      </c>
      <c r="BX6" s="36">
        <f t="shared" si="8"/>
        <v>53.62</v>
      </c>
      <c r="BY6" s="36">
        <f t="shared" si="8"/>
        <v>53.41</v>
      </c>
      <c r="BZ6" s="35" t="str">
        <f>IF(BZ7="","",IF(BZ7="-","【-】","【"&amp;SUBSTITUTE(TEXT(BZ7,"#,##0.00"),"-","△")&amp;"】"))</f>
        <v>【53.06】</v>
      </c>
      <c r="CA6" s="36">
        <f>IF(CA7="",NA(),CA7)</f>
        <v>331.45</v>
      </c>
      <c r="CB6" s="36">
        <f t="shared" ref="CB6:CJ6" si="9">IF(CB7="",NA(),CB7)</f>
        <v>340.5</v>
      </c>
      <c r="CC6" s="36">
        <f t="shared" si="9"/>
        <v>379.75</v>
      </c>
      <c r="CD6" s="36">
        <f t="shared" si="9"/>
        <v>406.59</v>
      </c>
      <c r="CE6" s="36">
        <f t="shared" si="9"/>
        <v>418.84</v>
      </c>
      <c r="CF6" s="36">
        <f t="shared" si="9"/>
        <v>318.02999999999997</v>
      </c>
      <c r="CG6" s="36">
        <f t="shared" si="9"/>
        <v>325.14</v>
      </c>
      <c r="CH6" s="36">
        <f t="shared" si="9"/>
        <v>332.75</v>
      </c>
      <c r="CI6" s="36">
        <f t="shared" si="9"/>
        <v>287.7</v>
      </c>
      <c r="CJ6" s="36">
        <f t="shared" si="9"/>
        <v>277.39999999999998</v>
      </c>
      <c r="CK6" s="35" t="str">
        <f>IF(CK7="","",IF(CK7="-","【-】","【"&amp;SUBSTITUTE(TEXT(CK7,"#,##0.00"),"-","△")&amp;"】"))</f>
        <v>【314.83】</v>
      </c>
      <c r="CL6" s="36">
        <f>IF(CL7="",NA(),CL7)</f>
        <v>58.12</v>
      </c>
      <c r="CM6" s="36">
        <f t="shared" ref="CM6:CU6" si="10">IF(CM7="",NA(),CM7)</f>
        <v>56.49</v>
      </c>
      <c r="CN6" s="36">
        <f t="shared" si="10"/>
        <v>58.38</v>
      </c>
      <c r="CO6" s="36">
        <f t="shared" si="10"/>
        <v>57.31</v>
      </c>
      <c r="CP6" s="36">
        <f t="shared" si="10"/>
        <v>57.88</v>
      </c>
      <c r="CQ6" s="36">
        <f t="shared" si="10"/>
        <v>63.99</v>
      </c>
      <c r="CR6" s="36">
        <f t="shared" si="10"/>
        <v>62.01</v>
      </c>
      <c r="CS6" s="36">
        <f t="shared" si="10"/>
        <v>60.68</v>
      </c>
      <c r="CT6" s="36">
        <f t="shared" si="10"/>
        <v>58.1</v>
      </c>
      <c r="CU6" s="36">
        <f t="shared" si="10"/>
        <v>56.19</v>
      </c>
      <c r="CV6" s="35" t="str">
        <f>IF(CV7="","",IF(CV7="-","【-】","【"&amp;SUBSTITUTE(TEXT(CV7,"#,##0.00"),"-","△")&amp;"】"))</f>
        <v>【56.28】</v>
      </c>
      <c r="CW6" s="36">
        <f>IF(CW7="",NA(),CW7)</f>
        <v>84.86</v>
      </c>
      <c r="CX6" s="36">
        <f t="shared" ref="CX6:DF6" si="11">IF(CX7="",NA(),CX7)</f>
        <v>86.09</v>
      </c>
      <c r="CY6" s="36">
        <f t="shared" si="11"/>
        <v>78.400000000000006</v>
      </c>
      <c r="CZ6" s="36">
        <f t="shared" si="11"/>
        <v>79.400000000000006</v>
      </c>
      <c r="DA6" s="36">
        <f t="shared" si="11"/>
        <v>77.63</v>
      </c>
      <c r="DB6" s="36">
        <f t="shared" si="11"/>
        <v>76.260000000000005</v>
      </c>
      <c r="DC6" s="36">
        <f t="shared" si="11"/>
        <v>75.8</v>
      </c>
      <c r="DD6" s="36">
        <f t="shared" si="11"/>
        <v>75.760000000000005</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2.39</v>
      </c>
      <c r="EE6" s="36">
        <f t="shared" ref="EE6:EM6" si="14">IF(EE7="",NA(),EE7)</f>
        <v>0.3</v>
      </c>
      <c r="EF6" s="36">
        <f t="shared" si="14"/>
        <v>0.03</v>
      </c>
      <c r="EG6" s="36">
        <f t="shared" si="14"/>
        <v>0.98</v>
      </c>
      <c r="EH6" s="36">
        <f t="shared" si="14"/>
        <v>7.0000000000000007E-2</v>
      </c>
      <c r="EI6" s="36">
        <f t="shared" si="14"/>
        <v>0.59</v>
      </c>
      <c r="EJ6" s="36">
        <f t="shared" si="14"/>
        <v>0.64</v>
      </c>
      <c r="EK6" s="36">
        <f t="shared" si="14"/>
        <v>0.55000000000000004</v>
      </c>
      <c r="EL6" s="36">
        <f t="shared" si="14"/>
        <v>0.76</v>
      </c>
      <c r="EM6" s="36">
        <f t="shared" si="14"/>
        <v>0.8</v>
      </c>
      <c r="EN6" s="35" t="str">
        <f>IF(EN7="","",IF(EN7="-","【-】","【"&amp;SUBSTITUTE(TEXT(EN7,"#,##0.00"),"-","△")&amp;"】"))</f>
        <v>【0.59】</v>
      </c>
    </row>
    <row r="7" spans="1:144" s="37" customFormat="1" x14ac:dyDescent="0.15">
      <c r="A7" s="29"/>
      <c r="B7" s="38">
        <v>2016</v>
      </c>
      <c r="C7" s="38">
        <v>442046</v>
      </c>
      <c r="D7" s="38">
        <v>47</v>
      </c>
      <c r="E7" s="38">
        <v>1</v>
      </c>
      <c r="F7" s="38">
        <v>0</v>
      </c>
      <c r="G7" s="38">
        <v>0</v>
      </c>
      <c r="H7" s="38" t="s">
        <v>107</v>
      </c>
      <c r="I7" s="38" t="s">
        <v>108</v>
      </c>
      <c r="J7" s="38" t="s">
        <v>109</v>
      </c>
      <c r="K7" s="38" t="s">
        <v>110</v>
      </c>
      <c r="L7" s="38" t="s">
        <v>111</v>
      </c>
      <c r="M7" s="38"/>
      <c r="N7" s="39" t="s">
        <v>112</v>
      </c>
      <c r="O7" s="39" t="s">
        <v>113</v>
      </c>
      <c r="P7" s="39">
        <v>13.62</v>
      </c>
      <c r="Q7" s="39">
        <v>3110</v>
      </c>
      <c r="R7" s="39">
        <v>67708</v>
      </c>
      <c r="S7" s="39">
        <v>666.03</v>
      </c>
      <c r="T7" s="39">
        <v>101.66</v>
      </c>
      <c r="U7" s="39">
        <v>9135</v>
      </c>
      <c r="V7" s="39">
        <v>45.63</v>
      </c>
      <c r="W7" s="39">
        <v>200.2</v>
      </c>
      <c r="X7" s="39">
        <v>60.98</v>
      </c>
      <c r="Y7" s="39">
        <v>51.06</v>
      </c>
      <c r="Z7" s="39">
        <v>58.04</v>
      </c>
      <c r="AA7" s="39">
        <v>59.27</v>
      </c>
      <c r="AB7" s="39">
        <v>55.9</v>
      </c>
      <c r="AC7" s="39">
        <v>75.91</v>
      </c>
      <c r="AD7" s="39">
        <v>77.19</v>
      </c>
      <c r="AE7" s="39">
        <v>77.48</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1971.47</v>
      </c>
      <c r="BF7" s="39">
        <v>1959.09</v>
      </c>
      <c r="BG7" s="39">
        <v>1824.54</v>
      </c>
      <c r="BH7" s="39">
        <v>1728.03</v>
      </c>
      <c r="BI7" s="39">
        <v>1578.62</v>
      </c>
      <c r="BJ7" s="39">
        <v>1321.78</v>
      </c>
      <c r="BK7" s="39">
        <v>1326.51</v>
      </c>
      <c r="BL7" s="39">
        <v>1285.3599999999999</v>
      </c>
      <c r="BM7" s="39">
        <v>1280.18</v>
      </c>
      <c r="BN7" s="39">
        <v>1346.23</v>
      </c>
      <c r="BO7" s="39">
        <v>1280.76</v>
      </c>
      <c r="BP7" s="39">
        <v>37.03</v>
      </c>
      <c r="BQ7" s="39">
        <v>36.229999999999997</v>
      </c>
      <c r="BR7" s="39">
        <v>34.29</v>
      </c>
      <c r="BS7" s="39">
        <v>34.32</v>
      </c>
      <c r="BT7" s="39">
        <v>36.01</v>
      </c>
      <c r="BU7" s="39">
        <v>54.57</v>
      </c>
      <c r="BV7" s="39">
        <v>54.4</v>
      </c>
      <c r="BW7" s="39">
        <v>54.45</v>
      </c>
      <c r="BX7" s="39">
        <v>53.62</v>
      </c>
      <c r="BY7" s="39">
        <v>53.41</v>
      </c>
      <c r="BZ7" s="39">
        <v>53.06</v>
      </c>
      <c r="CA7" s="39">
        <v>331.45</v>
      </c>
      <c r="CB7" s="39">
        <v>340.5</v>
      </c>
      <c r="CC7" s="39">
        <v>379.75</v>
      </c>
      <c r="CD7" s="39">
        <v>406.59</v>
      </c>
      <c r="CE7" s="39">
        <v>418.84</v>
      </c>
      <c r="CF7" s="39">
        <v>318.02999999999997</v>
      </c>
      <c r="CG7" s="39">
        <v>325.14</v>
      </c>
      <c r="CH7" s="39">
        <v>332.75</v>
      </c>
      <c r="CI7" s="39">
        <v>287.7</v>
      </c>
      <c r="CJ7" s="39">
        <v>277.39999999999998</v>
      </c>
      <c r="CK7" s="39">
        <v>314.83</v>
      </c>
      <c r="CL7" s="39">
        <v>58.12</v>
      </c>
      <c r="CM7" s="39">
        <v>56.49</v>
      </c>
      <c r="CN7" s="39">
        <v>58.38</v>
      </c>
      <c r="CO7" s="39">
        <v>57.31</v>
      </c>
      <c r="CP7" s="39">
        <v>57.88</v>
      </c>
      <c r="CQ7" s="39">
        <v>63.99</v>
      </c>
      <c r="CR7" s="39">
        <v>62.01</v>
      </c>
      <c r="CS7" s="39">
        <v>60.68</v>
      </c>
      <c r="CT7" s="39">
        <v>58.1</v>
      </c>
      <c r="CU7" s="39">
        <v>56.19</v>
      </c>
      <c r="CV7" s="39">
        <v>56.28</v>
      </c>
      <c r="CW7" s="39">
        <v>84.86</v>
      </c>
      <c r="CX7" s="39">
        <v>86.09</v>
      </c>
      <c r="CY7" s="39">
        <v>78.400000000000006</v>
      </c>
      <c r="CZ7" s="39">
        <v>79.400000000000006</v>
      </c>
      <c r="DA7" s="39">
        <v>77.63</v>
      </c>
      <c r="DB7" s="39">
        <v>76.260000000000005</v>
      </c>
      <c r="DC7" s="39">
        <v>75.8</v>
      </c>
      <c r="DD7" s="39">
        <v>75.760000000000005</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2.39</v>
      </c>
      <c r="EE7" s="39">
        <v>0.3</v>
      </c>
      <c r="EF7" s="39">
        <v>0.03</v>
      </c>
      <c r="EG7" s="39">
        <v>0.98</v>
      </c>
      <c r="EH7" s="39">
        <v>7.0000000000000007E-2</v>
      </c>
      <c r="EI7" s="39">
        <v>0.59</v>
      </c>
      <c r="EJ7" s="39">
        <v>0.64</v>
      </c>
      <c r="EK7" s="39">
        <v>0.55000000000000004</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2018-02-06T00:12:48Z</cp:lastPrinted>
  <dcterms:created xsi:type="dcterms:W3CDTF">2017-12-25T01:48:06Z</dcterms:created>
  <dcterms:modified xsi:type="dcterms:W3CDTF">2018-03-13T04:44:54Z</dcterms:modified>
  <cp:category/>
</cp:coreProperties>
</file>