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400" windowHeight="736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I85" i="4"/>
  <c r="F85" i="4"/>
  <c r="BB10" i="4"/>
  <c r="AL10" i="4"/>
  <c r="W10" i="4"/>
  <c r="I10" i="4"/>
  <c r="BB8" i="4"/>
  <c r="AT8" i="4"/>
  <c r="AL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<sst xmlns="http://schemas.openxmlformats.org/spreadsheetml/2006/main" count="232" uniqueCount="120">
  <si>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</si>
  <si>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</si>
  <si>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</si>
  <si>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</si>
  <si>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</si>
  <si>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</si>
  <si>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</si>
  <si>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</si>
  <si>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</si>
  <si>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</si>
  <si>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</si>
  <si>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</si>
  <si>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</si>
  <si>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</si>
  <si>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</si>
  <si>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</si>
  <si>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</si>
  <si>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</si>
  <si>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</si>
  <si>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</si>
  <si>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</si>
  <si>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</si>
  <si>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</si>
  <si>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</si>
  <si>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</si>
  <si>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</si>
  <si>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</si>
  <si>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</si>
  <si>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</si>
  <si>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</si>
  <si>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</si>
  <si>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</si>
  <si>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</si>
  <si>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</si>
  <si>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</si>
  <si>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</si>
  <si>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</si>
  <si>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</si>
  <si>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</si>
  <si>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</si>
  <si>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</si>
  <si>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</si>
  <si>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</si>
  <si>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</si>
  <si>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</si>
  <si>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</si>
  <si>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</si>
  <si>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</si>
  <si>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</si>
  <si>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</si>
  <si>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</si>
  <si>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</si>
  <si>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</si>
  <si>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</si>
  <si>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</si>
  <si>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</si>
  <si>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</si>
  <si>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</si>
  <si>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</si>
  <si>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</si>
  <si>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</si>
  <si>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</si>
  <si>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</si>
  <si>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</si>
  <si>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</si>
  <si>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</si>
  <si>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</si>
  <si>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</si>
  <si>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</si>
  <si>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</si>
  <si>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</si>
  <si>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</si>
  <si>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</si>
  <si>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</si>
  <si>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</si>
  <si>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</si>
  <si>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</si>
  <si>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</si>
  <si>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</si>
  <si>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</si>
  <si>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</si>
  <si>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</si>
  <si>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</si>
  <si>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</si>
  <si>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</si>
  <si>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</si>
  <si>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</si>
  <si>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</si>
  <si>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</si>
  <si>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</si>
  <si>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</si>
  <si>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</si>
  <si>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</si>
  <si>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</si>
  <si>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</si>
  <si>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</si>
  <si>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</si>
  <si>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</si>
  <si>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</si>
  <si>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</si>
  <si>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</si>
  <si>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</si>
  <si>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</si>
  <si>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</si>
  <si>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</si>
  <si>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日田市</t>
  </si>
  <si>
    <t>法適用</t>
  </si>
  <si>
    <t>水道事業</t>
  </si>
  <si>
    <t>末端給水事業</t>
  </si>
  <si>
    <t>A5</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</si>
  <si>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</si>
  <si>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</si>
  <si>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</si>
  <si>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</si>
  <si>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</si>
  <si>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</si>
  <si>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</si>
  <si>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①近年は、平均値よりも低い状況にあるが、今後計画的に施設の更新等を行っていく必要がある。
②次第に数値が高くなっており、今後更新時期を迎える管路が増加することが考えられるため、更なる費用削減等を行い、財源の確保が必要である。
③近年、他都市と同様の低い水準で推移しており、老朽管の更新が遅れている。今後計画的に更新投資を行っていく必要がある。</t>
    <rPh sb="1" eb="3">
      <t>キンネン</t>
    </rPh>
    <rPh sb="5" eb="8">
      <t>ヘイキンチ</t>
    </rPh>
    <rPh sb="11" eb="12">
      <t>ヒク</t>
    </rPh>
    <rPh sb="13" eb="15">
      <t>ジョウキョウ</t>
    </rPh>
    <rPh sb="20" eb="22">
      <t>コンゴ</t>
    </rPh>
    <rPh sb="22" eb="25">
      <t>ケイカクテキ</t>
    </rPh>
    <rPh sb="26" eb="28">
      <t>シセツ</t>
    </rPh>
    <rPh sb="29" eb="31">
      <t>コウシン</t>
    </rPh>
    <rPh sb="31" eb="32">
      <t>トウ</t>
    </rPh>
    <rPh sb="33" eb="34">
      <t>オコナ</t>
    </rPh>
    <rPh sb="38" eb="40">
      <t>ヒツヨウ</t>
    </rPh>
    <rPh sb="46" eb="48">
      <t>シダイ</t>
    </rPh>
    <rPh sb="49" eb="51">
      <t>スウチ</t>
    </rPh>
    <rPh sb="52" eb="53">
      <t>タカ</t>
    </rPh>
    <rPh sb="60" eb="62">
      <t>コンゴ</t>
    </rPh>
    <rPh sb="62" eb="64">
      <t>コウシン</t>
    </rPh>
    <rPh sb="64" eb="66">
      <t>ジキ</t>
    </rPh>
    <rPh sb="67" eb="68">
      <t>ムカ</t>
    </rPh>
    <rPh sb="70" eb="72">
      <t>カンロ</t>
    </rPh>
    <rPh sb="73" eb="75">
      <t>ゾウカ</t>
    </rPh>
    <rPh sb="80" eb="81">
      <t>カンガ</t>
    </rPh>
    <rPh sb="114" eb="116">
      <t>キンネン</t>
    </rPh>
    <rPh sb="117" eb="120">
      <t>タトシ</t>
    </rPh>
    <rPh sb="121" eb="123">
      <t>ドウヨウ</t>
    </rPh>
    <rPh sb="124" eb="125">
      <t>ヒク</t>
    </rPh>
    <rPh sb="126" eb="128">
      <t>スイジュン</t>
    </rPh>
    <rPh sb="129" eb="131">
      <t>スイイ</t>
    </rPh>
    <rPh sb="136" eb="138">
      <t>ロウキュウ</t>
    </rPh>
    <rPh sb="138" eb="139">
      <t>カン</t>
    </rPh>
    <rPh sb="140" eb="142">
      <t>コウシン</t>
    </rPh>
    <rPh sb="143" eb="144">
      <t>オク</t>
    </rPh>
    <phoneticPr fontId="4"/>
  </si>
  <si>
    <t>　人口減少や節水機器の発達で、給水収益が減る一方、今後更新時期を迎える管路等が大幅に増加し、その更新投資が増えることが考えられる。
　そのような状況の中、今後、簡易水道統合も控え企業債残高等も増えるため、今以上に経常費用等抑える不断の経営努力を行っていく必要があると考える。</t>
    <rPh sb="1" eb="3">
      <t>ジンコウ</t>
    </rPh>
    <rPh sb="3" eb="5">
      <t>ゲンショウ</t>
    </rPh>
    <rPh sb="6" eb="8">
      <t>セッスイ</t>
    </rPh>
    <rPh sb="8" eb="10">
      <t>キキ</t>
    </rPh>
    <rPh sb="11" eb="13">
      <t>ハッタツ</t>
    </rPh>
    <rPh sb="15" eb="17">
      <t>キュウスイ</t>
    </rPh>
    <rPh sb="17" eb="19">
      <t>シュウエキ</t>
    </rPh>
    <rPh sb="20" eb="21">
      <t>ヘ</t>
    </rPh>
    <rPh sb="22" eb="24">
      <t>イッポウ</t>
    </rPh>
    <rPh sb="25" eb="27">
      <t>コンゴ</t>
    </rPh>
    <rPh sb="27" eb="29">
      <t>コウシン</t>
    </rPh>
    <rPh sb="29" eb="31">
      <t>ジキ</t>
    </rPh>
    <rPh sb="32" eb="33">
      <t>ムカ</t>
    </rPh>
    <rPh sb="35" eb="37">
      <t>カンロ</t>
    </rPh>
    <rPh sb="37" eb="38">
      <t>トウ</t>
    </rPh>
    <rPh sb="39" eb="41">
      <t>オオハバ</t>
    </rPh>
    <rPh sb="42" eb="44">
      <t>ゾウカ</t>
    </rPh>
    <rPh sb="48" eb="50">
      <t>コウシン</t>
    </rPh>
    <rPh sb="50" eb="52">
      <t>トウシ</t>
    </rPh>
    <rPh sb="53" eb="54">
      <t>フ</t>
    </rPh>
    <rPh sb="59" eb="60">
      <t>カンガ</t>
    </rPh>
    <rPh sb="72" eb="74">
      <t>ジョウキョウ</t>
    </rPh>
    <rPh sb="75" eb="76">
      <t>ナカ</t>
    </rPh>
    <rPh sb="77" eb="79">
      <t>コンゴ</t>
    </rPh>
    <rPh sb="80" eb="82">
      <t>カンイ</t>
    </rPh>
    <rPh sb="82" eb="84">
      <t>スイドウ</t>
    </rPh>
    <rPh sb="84" eb="86">
      <t>トウゴウ</t>
    </rPh>
    <rPh sb="87" eb="88">
      <t>ヒカ</t>
    </rPh>
    <rPh sb="89" eb="91">
      <t>キギョウ</t>
    </rPh>
    <rPh sb="91" eb="92">
      <t>サイ</t>
    </rPh>
    <rPh sb="92" eb="94">
      <t>ザンダカ</t>
    </rPh>
    <rPh sb="94" eb="95">
      <t>トウ</t>
    </rPh>
    <rPh sb="96" eb="97">
      <t>フ</t>
    </rPh>
    <rPh sb="102" eb="105">
      <t>イマイジョウ</t>
    </rPh>
    <rPh sb="106" eb="108">
      <t>ケイジョウ</t>
    </rPh>
    <rPh sb="108" eb="110">
      <t>ヒヨウ</t>
    </rPh>
    <rPh sb="110" eb="111">
      <t>トウ</t>
    </rPh>
    <rPh sb="111" eb="112">
      <t>オサ</t>
    </rPh>
    <rPh sb="114" eb="116">
      <t>フダン</t>
    </rPh>
    <rPh sb="117" eb="119">
      <t>ケイエイ</t>
    </rPh>
    <rPh sb="119" eb="121">
      <t>ドリョク</t>
    </rPh>
    <rPh sb="122" eb="123">
      <t>オコナ</t>
    </rPh>
    <rPh sb="127" eb="129">
      <t>ヒツヨウ</t>
    </rPh>
    <rPh sb="133" eb="134">
      <t>カンガ</t>
    </rPh>
    <phoneticPr fontId="4"/>
  </si>
  <si>
    <t>①100％を上回り、高い水準で推移しているが、今後更新投資等が増え、それに伴い起債も増える事が考えられる事から、更なる費用削減等を行い、財源の確保が必要である。
②累積欠損金は発生しておらず、概ね健全な経営状況であると考える。
③H26に浄水場建設工事が原因で指標が大きく減少したが、翌年度からは回復傾向にあり、今年度も平均値を上回っている。
④高い水準で推移しており、これは③にも記載している浄水場建設工事に係るものや、簡易水道を統合し起債も引き継いだため、起債残高が増加したことによるものである。
⑤100％を上回り、高い水準で推移しているが、今後更新投資等が増え、それに伴い起債も増えることが考えられるため、更なる費用削減等を行い、財源の確保が必要である。
⑥常に平均値よりも低い水準で推移しており、更なる維持管理費の削減といった経常費用を抑える経営努力が必要と考える。
⑦常に平均値よりも低い水準で推移しており、適切な施設規模でないことが考えられるので、ダウンサイジング等も視野に入れての検討が必要である。
⑧平均値を上回り、高い水準で推移しているが、さらに高い数値となるべく毎年漏水調査を専門業者に委託して行っている。</t>
    <rPh sb="6" eb="8">
      <t>ウワマワ</t>
    </rPh>
    <rPh sb="10" eb="11">
      <t>タカ</t>
    </rPh>
    <rPh sb="12" eb="14">
      <t>スイジュン</t>
    </rPh>
    <rPh sb="15" eb="17">
      <t>スイイ</t>
    </rPh>
    <rPh sb="23" eb="25">
      <t>コンゴ</t>
    </rPh>
    <rPh sb="25" eb="27">
      <t>コウシン</t>
    </rPh>
    <rPh sb="27" eb="29">
      <t>トウシ</t>
    </rPh>
    <rPh sb="29" eb="30">
      <t>トウ</t>
    </rPh>
    <rPh sb="31" eb="32">
      <t>フ</t>
    </rPh>
    <rPh sb="37" eb="38">
      <t>トモナ</t>
    </rPh>
    <rPh sb="39" eb="41">
      <t>キサイ</t>
    </rPh>
    <rPh sb="42" eb="43">
      <t>フ</t>
    </rPh>
    <rPh sb="45" eb="46">
      <t>コト</t>
    </rPh>
    <rPh sb="47" eb="48">
      <t>カンガ</t>
    </rPh>
    <rPh sb="52" eb="53">
      <t>コト</t>
    </rPh>
    <rPh sb="56" eb="57">
      <t>サラ</t>
    </rPh>
    <rPh sb="59" eb="61">
      <t>ヒヨウ</t>
    </rPh>
    <rPh sb="61" eb="63">
      <t>サクゲン</t>
    </rPh>
    <rPh sb="63" eb="64">
      <t>トウ</t>
    </rPh>
    <rPh sb="65" eb="66">
      <t>オコナ</t>
    </rPh>
    <rPh sb="68" eb="70">
      <t>ザイゲン</t>
    </rPh>
    <rPh sb="71" eb="73">
      <t>カクホ</t>
    </rPh>
    <rPh sb="74" eb="76">
      <t>ヒツヨウ</t>
    </rPh>
    <rPh sb="82" eb="84">
      <t>ルイセキ</t>
    </rPh>
    <rPh sb="84" eb="87">
      <t>ケッソンキン</t>
    </rPh>
    <rPh sb="88" eb="90">
      <t>ハッセイ</t>
    </rPh>
    <rPh sb="96" eb="97">
      <t>オオム</t>
    </rPh>
    <rPh sb="98" eb="100">
      <t>ケンゼン</t>
    </rPh>
    <rPh sb="101" eb="103">
      <t>ケイエイ</t>
    </rPh>
    <rPh sb="103" eb="105">
      <t>ジョウキョウ</t>
    </rPh>
    <rPh sb="109" eb="110">
      <t>カンガ</t>
    </rPh>
    <rPh sb="119" eb="122">
      <t>ジョウスイジョウ</t>
    </rPh>
    <rPh sb="122" eb="124">
      <t>ケンセツ</t>
    </rPh>
    <rPh sb="124" eb="126">
      <t>コウジ</t>
    </rPh>
    <rPh sb="127" eb="129">
      <t>ゲンイン</t>
    </rPh>
    <rPh sb="130" eb="132">
      <t>シヒョウ</t>
    </rPh>
    <rPh sb="133" eb="134">
      <t>オオ</t>
    </rPh>
    <rPh sb="136" eb="137">
      <t>ゲン</t>
    </rPh>
    <rPh sb="137" eb="138">
      <t>ショウ</t>
    </rPh>
    <rPh sb="142" eb="145">
      <t>ヨクネンド</t>
    </rPh>
    <rPh sb="148" eb="150">
      <t>カイフク</t>
    </rPh>
    <rPh sb="150" eb="152">
      <t>ケイコウ</t>
    </rPh>
    <rPh sb="156" eb="159">
      <t>コンネンド</t>
    </rPh>
    <rPh sb="160" eb="162">
      <t>ヘイキン</t>
    </rPh>
    <rPh sb="162" eb="163">
      <t>チ</t>
    </rPh>
    <rPh sb="164" eb="166">
      <t>ウワマワ</t>
    </rPh>
    <rPh sb="173" eb="174">
      <t>タカ</t>
    </rPh>
    <rPh sb="175" eb="177">
      <t>スイジュン</t>
    </rPh>
    <rPh sb="178" eb="180">
      <t>スイイ</t>
    </rPh>
    <rPh sb="191" eb="193">
      <t>キサイ</t>
    </rPh>
    <rPh sb="197" eb="200">
      <t>ジョウスイジョウ</t>
    </rPh>
    <rPh sb="200" eb="202">
      <t>ケンセツ</t>
    </rPh>
    <rPh sb="202" eb="204">
      <t>コウジ</t>
    </rPh>
    <rPh sb="205" eb="206">
      <t>カカ</t>
    </rPh>
    <rPh sb="211" eb="213">
      <t>カンイ</t>
    </rPh>
    <rPh sb="213" eb="215">
      <t>スイドウ</t>
    </rPh>
    <rPh sb="216" eb="218">
      <t>トウゴウ</t>
    </rPh>
    <rPh sb="219" eb="221">
      <t>キサイ</t>
    </rPh>
    <rPh sb="222" eb="223">
      <t>ヒ</t>
    </rPh>
    <rPh sb="224" eb="225">
      <t>ツ</t>
    </rPh>
    <rPh sb="230" eb="232">
      <t>キサイ</t>
    </rPh>
    <rPh sb="232" eb="234">
      <t>ザンダカ</t>
    </rPh>
    <rPh sb="235" eb="237">
      <t>ゾウカ</t>
    </rPh>
    <rPh sb="316" eb="317">
      <t>オコナ</t>
    </rPh>
    <rPh sb="333" eb="334">
      <t>ツネ</t>
    </rPh>
    <rPh sb="335" eb="337">
      <t>ヘイキン</t>
    </rPh>
    <rPh sb="337" eb="338">
      <t>チ</t>
    </rPh>
    <rPh sb="341" eb="342">
      <t>ヒク</t>
    </rPh>
    <rPh sb="343" eb="345">
      <t>スイジュン</t>
    </rPh>
    <rPh sb="346" eb="348">
      <t>スイイ</t>
    </rPh>
    <rPh sb="353" eb="354">
      <t>サラ</t>
    </rPh>
    <rPh sb="356" eb="358">
      <t>イジ</t>
    </rPh>
    <rPh sb="358" eb="361">
      <t>カンリヒ</t>
    </rPh>
    <rPh sb="362" eb="364">
      <t>サクゲン</t>
    </rPh>
    <rPh sb="368" eb="370">
      <t>ケイジョウ</t>
    </rPh>
    <rPh sb="370" eb="372">
      <t>ヒヨウ</t>
    </rPh>
    <rPh sb="373" eb="374">
      <t>オサ</t>
    </rPh>
    <rPh sb="376" eb="378">
      <t>ケイエイ</t>
    </rPh>
    <rPh sb="378" eb="380">
      <t>ドリョク</t>
    </rPh>
    <rPh sb="381" eb="383">
      <t>ヒツヨウ</t>
    </rPh>
    <rPh sb="384" eb="385">
      <t>カンガ</t>
    </rPh>
    <rPh sb="394" eb="395">
      <t>チ</t>
    </rPh>
    <rPh sb="410" eb="412">
      <t>テキセツ</t>
    </rPh>
    <rPh sb="413" eb="415">
      <t>シセツ</t>
    </rPh>
    <rPh sb="415" eb="417">
      <t>キボ</t>
    </rPh>
    <rPh sb="423" eb="424">
      <t>カンガ</t>
    </rPh>
    <rPh sb="439" eb="440">
      <t>トウ</t>
    </rPh>
    <rPh sb="441" eb="443">
      <t>シヤ</t>
    </rPh>
    <rPh sb="444" eb="445">
      <t>イ</t>
    </rPh>
    <rPh sb="448" eb="450">
      <t>ケントウ</t>
    </rPh>
    <rPh sb="451" eb="453">
      <t>ヒツヨウ</t>
    </rPh>
    <rPh sb="459" eb="462">
      <t>ヘイキンチ</t>
    </rPh>
    <rPh sb="463" eb="465">
      <t>ウワマワ</t>
    </rPh>
    <rPh sb="467" eb="468">
      <t>タカ</t>
    </rPh>
    <rPh sb="469" eb="471">
      <t>スイジュン</t>
    </rPh>
    <rPh sb="472" eb="474">
      <t>スイイ</t>
    </rPh>
    <rPh sb="483" eb="484">
      <t>タカ</t>
    </rPh>
    <rPh sb="485" eb="487">
      <t>スウチ</t>
    </rPh>
    <rPh sb="492" eb="494">
      <t>マイトシ</t>
    </rPh>
    <rPh sb="494" eb="496">
      <t>ロウスイ</t>
    </rPh>
    <rPh sb="496" eb="498">
      <t>チョウサ</t>
    </rPh>
    <rPh sb="499" eb="501">
      <t>センモン</t>
    </rPh>
    <rPh sb="501" eb="503">
      <t>ギョウシャ</t>
    </rPh>
    <rPh sb="504" eb="506">
      <t>イタク</t>
    </rPh>
    <rPh sb="508" eb="509">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</si>
</sst>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2.0499999999999998</c:v>
                </c:pt>
                <c:pt idx="1">
                  <c:v>1.99</c:v>
                </c:pt>
                <c:pt idx="2">
                  <c:v>3.13</c:v>
                </c:pt>
                <c:pt idx="3">
                  <c:v>0.55000000000000004</c:v>
                </c:pt>
                <c:pt idx="4">
                  <c:v>0.79</c:v>
                </c:pt>
              </c:numCache>
            </c:numRef>
          </c:val>
          <c:extLst xmlns:c16r2="http://schemas.microsoft.com/office/drawing/2015/06/chart">
            <c:ext xmlns:c16="http://schemas.microsoft.com/office/drawing/2014/chart" uri="{C3380CC4-5D6E-409C-BE32-E72D297353CC}">
              <c16:uniqueId val="{00000000-CE0F-4CEA-9DFE-702FB456FF99}"/>
            </c:ext>
          </c:extLst>
        </c:ser>
        <c:dLbls>
          <c:showLegendKey val="0"/>
          <c:showVal val="0"/>
          <c:showCatName val="0"/>
          <c:showSerName val="0"/>
          <c:showPercent val="0"/>
          <c:showBubbleSize val="0"/>
        </c:dLbls>
        <c:gapWidth val="150"/>
        <c:axId val="56243328"/>
        <c:axId val="5624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0.59</c:v>
                </c:pt>
                <c:pt idx="2">
                  <c:v>0.6</c:v>
                </c:pt>
                <c:pt idx="3">
                  <c:v>0.56000000000000005</c:v>
                </c:pt>
                <c:pt idx="4">
                  <c:v>0.61</c:v>
                </c:pt>
              </c:numCache>
            </c:numRef>
          </c:val>
          <c:smooth val="0"/>
          <c:extLst xmlns:c16r2="http://schemas.microsoft.com/office/drawing/2015/06/chart">
            <c:ext xmlns:c16="http://schemas.microsoft.com/office/drawing/2014/chart" uri="{C3380CC4-5D6E-409C-BE32-E72D297353CC}">
              <c16:uniqueId val="{00000001-CE0F-4CEA-9DFE-702FB456FF99}"/>
            </c:ext>
          </c:extLst>
        </c:ser>
        <c:dLbls>
          <c:showLegendKey val="0"/>
          <c:showVal val="0"/>
          <c:showCatName val="0"/>
          <c:showSerName val="0"/>
          <c:showPercent val="0"/>
          <c:showBubbleSize val="0"/>
        </c:dLbls>
        <c:marker val="1"/>
        <c:smooth val="0"/>
        <c:axId val="56243328"/>
        <c:axId val="56245248"/>
      </c:lineChart>
      <c:dateAx>
        <c:axId val="56243328"/>
        <c:scaling>
          <c:orientation val="minMax"/>
        </c:scaling>
        <c:delete val="1"/>
        <c:axPos val="b"/>
        <c:numFmt formatCode="ge" sourceLinked="1"/>
        <c:majorTickMark val="none"/>
        <c:minorTickMark val="none"/>
        <c:tickLblPos val="none"/>
        <c:crossAx val="56245248"/>
        <c:crosses val="autoZero"/>
        <c:auto val="1"/>
        <c:lblOffset val="100"/>
        <c:baseTimeUnit val="years"/>
      </c:dateAx>
      <c:valAx>
        <c:axId val="562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54.31</c:v>
                </c:pt>
                <c:pt idx="1">
                  <c:v>53.62</c:v>
                </c:pt>
                <c:pt idx="2">
                  <c:v>55.8</c:v>
                </c:pt>
                <c:pt idx="3">
                  <c:v>55.18</c:v>
                </c:pt>
                <c:pt idx="4">
                  <c:v>55.69</c:v>
                </c:pt>
              </c:numCache>
            </c:numRef>
          </c:val>
          <c:extLst xmlns:c16r2="http://schemas.microsoft.com/office/drawing/2015/06/chart">
            <c:ext xmlns:c16="http://schemas.microsoft.com/office/drawing/2014/chart" uri="{C3380CC4-5D6E-409C-BE32-E72D297353CC}">
              <c16:uniqueId val="{00000000-4452-43FA-8718-61F67EA8BFCE}"/>
            </c:ext>
          </c:extLst>
        </c:ser>
        <c:dLbls>
          <c:showLegendKey val="0"/>
          <c:showVal val="0"/>
          <c:showCatName val="0"/>
          <c:showSerName val="0"/>
          <c:showPercent val="0"/>
          <c:showBubbleSize val="0"/>
        </c:dLbls>
        <c:gapWidth val="150"/>
        <c:axId val="79573760"/>
        <c:axId val="7957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59.23</c:v>
                </c:pt>
                <c:pt idx="2">
                  <c:v>58.58</c:v>
                </c:pt>
                <c:pt idx="3">
                  <c:v>58.53</c:v>
                </c:pt>
                <c:pt idx="4">
                  <c:v>59.01</c:v>
                </c:pt>
              </c:numCache>
            </c:numRef>
          </c:val>
          <c:smooth val="0"/>
          <c:extLst xmlns:c16r2="http://schemas.microsoft.com/office/drawing/2015/06/chart">
            <c:ext xmlns:c16="http://schemas.microsoft.com/office/drawing/2014/chart" uri="{C3380CC4-5D6E-409C-BE32-E72D297353CC}">
              <c16:uniqueId val="{00000001-4452-43FA-8718-61F67EA8BFCE}"/>
            </c:ext>
          </c:extLst>
        </c:ser>
        <c:dLbls>
          <c:showLegendKey val="0"/>
          <c:showVal val="0"/>
          <c:showCatName val="0"/>
          <c:showSerName val="0"/>
          <c:showPercent val="0"/>
          <c:showBubbleSize val="0"/>
        </c:dLbls>
        <c:marker val="1"/>
        <c:smooth val="0"/>
        <c:axId val="79573760"/>
        <c:axId val="79575680"/>
      </c:lineChart>
      <c:dateAx>
        <c:axId val="79573760"/>
        <c:scaling>
          <c:orientation val="minMax"/>
        </c:scaling>
        <c:delete val="1"/>
        <c:axPos val="b"/>
        <c:numFmt formatCode="ge" sourceLinked="1"/>
        <c:majorTickMark val="none"/>
        <c:minorTickMark val="none"/>
        <c:tickLblPos val="none"/>
        <c:crossAx val="79575680"/>
        <c:crosses val="autoZero"/>
        <c:auto val="1"/>
        <c:lblOffset val="100"/>
        <c:baseTimeUnit val="years"/>
      </c:dateAx>
      <c:valAx>
        <c:axId val="7957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7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92.21</c:v>
                </c:pt>
                <c:pt idx="1">
                  <c:v>93.4</c:v>
                </c:pt>
                <c:pt idx="2">
                  <c:v>91.81</c:v>
                </c:pt>
                <c:pt idx="3">
                  <c:v>91.61</c:v>
                </c:pt>
                <c:pt idx="4">
                  <c:v>91.56</c:v>
                </c:pt>
              </c:numCache>
            </c:numRef>
          </c:val>
          <c:extLst xmlns:c16r2="http://schemas.microsoft.com/office/drawing/2015/06/chart">
            <c:ext xmlns:c16="http://schemas.microsoft.com/office/drawing/2014/chart" uri="{C3380CC4-5D6E-409C-BE32-E72D297353CC}">
              <c16:uniqueId val="{00000000-BA01-420F-9AD3-AF965B72BE65}"/>
            </c:ext>
          </c:extLst>
        </c:ser>
        <c:dLbls>
          <c:showLegendKey val="0"/>
          <c:showVal val="0"/>
          <c:showCatName val="0"/>
          <c:showSerName val="0"/>
          <c:showPercent val="0"/>
          <c:showBubbleSize val="0"/>
        </c:dLbls>
        <c:gapWidth val="150"/>
        <c:axId val="79623296"/>
        <c:axId val="796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85.53</c:v>
                </c:pt>
                <c:pt idx="2">
                  <c:v>85.23</c:v>
                </c:pt>
                <c:pt idx="3">
                  <c:v>85.26</c:v>
                </c:pt>
                <c:pt idx="4">
                  <c:v>85.37</c:v>
                </c:pt>
              </c:numCache>
            </c:numRef>
          </c:val>
          <c:smooth val="0"/>
          <c:extLst xmlns:c16r2="http://schemas.microsoft.com/office/drawing/2015/06/chart">
            <c:ext xmlns:c16="http://schemas.microsoft.com/office/drawing/2014/chart" uri="{C3380CC4-5D6E-409C-BE32-E72D297353CC}">
              <c16:uniqueId val="{00000001-BA01-420F-9AD3-AF965B72BE65}"/>
            </c:ext>
          </c:extLst>
        </c:ser>
        <c:dLbls>
          <c:showLegendKey val="0"/>
          <c:showVal val="0"/>
          <c:showCatName val="0"/>
          <c:showSerName val="0"/>
          <c:showPercent val="0"/>
          <c:showBubbleSize val="0"/>
        </c:dLbls>
        <c:marker val="1"/>
        <c:smooth val="0"/>
        <c:axId val="79623296"/>
        <c:axId val="79625216"/>
      </c:lineChart>
      <c:dateAx>
        <c:axId val="79623296"/>
        <c:scaling>
          <c:orientation val="minMax"/>
        </c:scaling>
        <c:delete val="1"/>
        <c:axPos val="b"/>
        <c:numFmt formatCode="ge" sourceLinked="1"/>
        <c:majorTickMark val="none"/>
        <c:minorTickMark val="none"/>
        <c:tickLblPos val="none"/>
        <c:crossAx val="79625216"/>
        <c:crosses val="autoZero"/>
        <c:auto val="1"/>
        <c:lblOffset val="100"/>
        <c:baseTimeUnit val="years"/>
      </c:dateAx>
      <c:valAx>
        <c:axId val="796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6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128.43</c:v>
                </c:pt>
                <c:pt idx="1">
                  <c:v>127.95</c:v>
                </c:pt>
                <c:pt idx="2">
                  <c:v>129.35</c:v>
                </c:pt>
                <c:pt idx="3">
                  <c:v>117.61</c:v>
                </c:pt>
                <c:pt idx="4">
                  <c:v>120.5</c:v>
                </c:pt>
              </c:numCache>
            </c:numRef>
          </c:val>
          <c:extLst xmlns:c16r2="http://schemas.microsoft.com/office/drawing/2015/06/chart">
            <c:ext xmlns:c16="http://schemas.microsoft.com/office/drawing/2014/chart" uri="{C3380CC4-5D6E-409C-BE32-E72D297353CC}">
              <c16:uniqueId val="{00000000-D563-4900-926B-D9A008F2D6C3}"/>
            </c:ext>
          </c:extLst>
        </c:ser>
        <c:dLbls>
          <c:showLegendKey val="0"/>
          <c:showVal val="0"/>
          <c:showCatName val="0"/>
          <c:showSerName val="0"/>
          <c:showPercent val="0"/>
          <c:showBubbleSize val="0"/>
        </c:dLbls>
        <c:gapWidth val="150"/>
        <c:axId val="56272384"/>
        <c:axId val="5627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106.89</c:v>
                </c:pt>
                <c:pt idx="2">
                  <c:v>109.04</c:v>
                </c:pt>
                <c:pt idx="3">
                  <c:v>109.64</c:v>
                </c:pt>
                <c:pt idx="4">
                  <c:v>110.95</c:v>
                </c:pt>
              </c:numCache>
            </c:numRef>
          </c:val>
          <c:smooth val="0"/>
          <c:extLst xmlns:c16r2="http://schemas.microsoft.com/office/drawing/2015/06/chart">
            <c:ext xmlns:c16="http://schemas.microsoft.com/office/drawing/2014/chart" uri="{C3380CC4-5D6E-409C-BE32-E72D297353CC}">
              <c16:uniqueId val="{00000001-D563-4900-926B-D9A008F2D6C3}"/>
            </c:ext>
          </c:extLst>
        </c:ser>
        <c:dLbls>
          <c:showLegendKey val="0"/>
          <c:showVal val="0"/>
          <c:showCatName val="0"/>
          <c:showSerName val="0"/>
          <c:showPercent val="0"/>
          <c:showBubbleSize val="0"/>
        </c:dLbls>
        <c:marker val="1"/>
        <c:smooth val="0"/>
        <c:axId val="56272384"/>
        <c:axId val="56274304"/>
      </c:lineChart>
      <c:dateAx>
        <c:axId val="56272384"/>
        <c:scaling>
          <c:orientation val="minMax"/>
        </c:scaling>
        <c:delete val="1"/>
        <c:axPos val="b"/>
        <c:numFmt formatCode="ge" sourceLinked="1"/>
        <c:majorTickMark val="none"/>
        <c:minorTickMark val="none"/>
        <c:tickLblPos val="none"/>
        <c:crossAx val="56274304"/>
        <c:crosses val="autoZero"/>
        <c:auto val="1"/>
        <c:lblOffset val="100"/>
        <c:baseTimeUnit val="years"/>
      </c:dateAx>
      <c:valAx>
        <c:axId val="5627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27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41.41</c:v>
                </c:pt>
                <c:pt idx="1">
                  <c:v>42.08</c:v>
                </c:pt>
                <c:pt idx="2">
                  <c:v>38.78</c:v>
                </c:pt>
                <c:pt idx="3">
                  <c:v>39.58</c:v>
                </c:pt>
                <c:pt idx="4">
                  <c:v>41.59</c:v>
                </c:pt>
              </c:numCache>
            </c:numRef>
          </c:val>
          <c:extLst xmlns:c16r2="http://schemas.microsoft.com/office/drawing/2015/06/chart">
            <c:ext xmlns:c16="http://schemas.microsoft.com/office/drawing/2014/chart" uri="{C3380CC4-5D6E-409C-BE32-E72D297353CC}">
              <c16:uniqueId val="{00000000-6F8C-4C45-85C6-A58DBFE5F71A}"/>
            </c:ext>
          </c:extLst>
        </c:ser>
        <c:dLbls>
          <c:showLegendKey val="0"/>
          <c:showVal val="0"/>
          <c:showCatName val="0"/>
          <c:showSerName val="0"/>
          <c:showPercent val="0"/>
          <c:showBubbleSize val="0"/>
        </c:dLbls>
        <c:gapWidth val="150"/>
        <c:axId val="78198656"/>
        <c:axId val="782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37.340000000000003</c:v>
                </c:pt>
                <c:pt idx="2">
                  <c:v>44.31</c:v>
                </c:pt>
                <c:pt idx="3">
                  <c:v>45.75</c:v>
                </c:pt>
                <c:pt idx="4">
                  <c:v>46.9</c:v>
                </c:pt>
              </c:numCache>
            </c:numRef>
          </c:val>
          <c:smooth val="0"/>
          <c:extLst xmlns:c16r2="http://schemas.microsoft.com/office/drawing/2015/06/chart">
            <c:ext xmlns:c16="http://schemas.microsoft.com/office/drawing/2014/chart" uri="{C3380CC4-5D6E-409C-BE32-E72D297353CC}">
              <c16:uniqueId val="{00000001-6F8C-4C45-85C6-A58DBFE5F71A}"/>
            </c:ext>
          </c:extLst>
        </c:ser>
        <c:dLbls>
          <c:showLegendKey val="0"/>
          <c:showVal val="0"/>
          <c:showCatName val="0"/>
          <c:showSerName val="0"/>
          <c:showPercent val="0"/>
          <c:showBubbleSize val="0"/>
        </c:dLbls>
        <c:marker val="1"/>
        <c:smooth val="0"/>
        <c:axId val="78198656"/>
        <c:axId val="78200832"/>
      </c:lineChart>
      <c:dateAx>
        <c:axId val="78198656"/>
        <c:scaling>
          <c:orientation val="minMax"/>
        </c:scaling>
        <c:delete val="1"/>
        <c:axPos val="b"/>
        <c:numFmt formatCode="ge" sourceLinked="1"/>
        <c:majorTickMark val="none"/>
        <c:minorTickMark val="none"/>
        <c:tickLblPos val="none"/>
        <c:crossAx val="78200832"/>
        <c:crosses val="autoZero"/>
        <c:auto val="1"/>
        <c:lblOffset val="100"/>
        <c:baseTimeUnit val="years"/>
      </c:dateAx>
      <c:valAx>
        <c:axId val="782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2.46</c:v>
                </c:pt>
                <c:pt idx="1">
                  <c:v>2.42</c:v>
                </c:pt>
                <c:pt idx="2">
                  <c:v>5.43</c:v>
                </c:pt>
                <c:pt idx="3">
                  <c:v>5.14</c:v>
                </c:pt>
                <c:pt idx="4">
                  <c:v>6.85</c:v>
                </c:pt>
              </c:numCache>
            </c:numRef>
          </c:val>
          <c:extLst xmlns:c16r2="http://schemas.microsoft.com/office/drawing/2015/06/chart">
            <c:ext xmlns:c16="http://schemas.microsoft.com/office/drawing/2014/chart" uri="{C3380CC4-5D6E-409C-BE32-E72D297353CC}">
              <c16:uniqueId val="{00000000-DEEA-428C-9B58-7BA9E616188B}"/>
            </c:ext>
          </c:extLst>
        </c:ser>
        <c:dLbls>
          <c:showLegendKey val="0"/>
          <c:showVal val="0"/>
          <c:showCatName val="0"/>
          <c:showSerName val="0"/>
          <c:showPercent val="0"/>
          <c:showBubbleSize val="0"/>
        </c:dLbls>
        <c:gapWidth val="150"/>
        <c:axId val="78241792"/>
        <c:axId val="782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8.39</c:v>
                </c:pt>
                <c:pt idx="2">
                  <c:v>10.09</c:v>
                </c:pt>
                <c:pt idx="3">
                  <c:v>10.54</c:v>
                </c:pt>
                <c:pt idx="4">
                  <c:v>12.03</c:v>
                </c:pt>
              </c:numCache>
            </c:numRef>
          </c:val>
          <c:smooth val="0"/>
          <c:extLst xmlns:c16r2="http://schemas.microsoft.com/office/drawing/2015/06/chart">
            <c:ext xmlns:c16="http://schemas.microsoft.com/office/drawing/2014/chart" uri="{C3380CC4-5D6E-409C-BE32-E72D297353CC}">
              <c16:uniqueId val="{00000001-DEEA-428C-9B58-7BA9E616188B}"/>
            </c:ext>
          </c:extLst>
        </c:ser>
        <c:dLbls>
          <c:showLegendKey val="0"/>
          <c:showVal val="0"/>
          <c:showCatName val="0"/>
          <c:showSerName val="0"/>
          <c:showPercent val="0"/>
          <c:showBubbleSize val="0"/>
        </c:dLbls>
        <c:marker val="1"/>
        <c:smooth val="0"/>
        <c:axId val="78241792"/>
        <c:axId val="78243712"/>
      </c:lineChart>
      <c:dateAx>
        <c:axId val="78241792"/>
        <c:scaling>
          <c:orientation val="minMax"/>
        </c:scaling>
        <c:delete val="1"/>
        <c:axPos val="b"/>
        <c:numFmt formatCode="ge" sourceLinked="1"/>
        <c:majorTickMark val="none"/>
        <c:minorTickMark val="none"/>
        <c:tickLblPos val="none"/>
        <c:crossAx val="78243712"/>
        <c:crosses val="autoZero"/>
        <c:auto val="1"/>
        <c:lblOffset val="100"/>
        <c:baseTimeUnit val="years"/>
      </c:dateAx>
      <c:valAx>
        <c:axId val="782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04-4011-9B60-CB8F77FF9F64}"/>
            </c:ext>
          </c:extLst>
        </c:ser>
        <c:dLbls>
          <c:showLegendKey val="0"/>
          <c:showVal val="0"/>
          <c:showCatName val="0"/>
          <c:showSerName val="0"/>
          <c:showPercent val="0"/>
          <c:showBubbleSize val="0"/>
        </c:dLbls>
        <c:gapWidth val="150"/>
        <c:axId val="78279808"/>
        <c:axId val="7828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7.76</c:v>
                </c:pt>
                <c:pt idx="2">
                  <c:v>3.77</c:v>
                </c:pt>
                <c:pt idx="3">
                  <c:v>3.62</c:v>
                </c:pt>
                <c:pt idx="4">
                  <c:v>3.91</c:v>
                </c:pt>
              </c:numCache>
            </c:numRef>
          </c:val>
          <c:smooth val="0"/>
          <c:extLst xmlns:c16r2="http://schemas.microsoft.com/office/drawing/2015/06/chart">
            <c:ext xmlns:c16="http://schemas.microsoft.com/office/drawing/2014/chart" uri="{C3380CC4-5D6E-409C-BE32-E72D297353CC}">
              <c16:uniqueId val="{00000001-3E04-4011-9B60-CB8F77FF9F64}"/>
            </c:ext>
          </c:extLst>
        </c:ser>
        <c:dLbls>
          <c:showLegendKey val="0"/>
          <c:showVal val="0"/>
          <c:showCatName val="0"/>
          <c:showSerName val="0"/>
          <c:showPercent val="0"/>
          <c:showBubbleSize val="0"/>
        </c:dLbls>
        <c:marker val="1"/>
        <c:smooth val="0"/>
        <c:axId val="78279808"/>
        <c:axId val="78281728"/>
      </c:lineChart>
      <c:dateAx>
        <c:axId val="78279808"/>
        <c:scaling>
          <c:orientation val="minMax"/>
        </c:scaling>
        <c:delete val="1"/>
        <c:axPos val="b"/>
        <c:numFmt formatCode="ge" sourceLinked="1"/>
        <c:majorTickMark val="none"/>
        <c:minorTickMark val="none"/>
        <c:tickLblPos val="none"/>
        <c:crossAx val="78281728"/>
        <c:crosses val="autoZero"/>
        <c:auto val="1"/>
        <c:lblOffset val="100"/>
        <c:baseTimeUnit val="years"/>
      </c:dateAx>
      <c:valAx>
        <c:axId val="78281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27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2107.86</c:v>
                </c:pt>
                <c:pt idx="1">
                  <c:v>1251.74</c:v>
                </c:pt>
                <c:pt idx="2">
                  <c:v>171.29</c:v>
                </c:pt>
                <c:pt idx="3">
                  <c:v>338.38</c:v>
                </c:pt>
                <c:pt idx="4">
                  <c:v>493.67</c:v>
                </c:pt>
              </c:numCache>
            </c:numRef>
          </c:val>
          <c:extLst xmlns:c16r2="http://schemas.microsoft.com/office/drawing/2015/06/chart">
            <c:ext xmlns:c16="http://schemas.microsoft.com/office/drawing/2014/chart" uri="{C3380CC4-5D6E-409C-BE32-E72D297353CC}">
              <c16:uniqueId val="{00000000-85A8-4B20-876A-B49EF3840A5A}"/>
            </c:ext>
          </c:extLst>
        </c:ser>
        <c:dLbls>
          <c:showLegendKey val="0"/>
          <c:showVal val="0"/>
          <c:showCatName val="0"/>
          <c:showSerName val="0"/>
          <c:showPercent val="0"/>
          <c:showBubbleSize val="0"/>
        </c:dLbls>
        <c:gapWidth val="150"/>
        <c:axId val="78304768"/>
        <c:axId val="783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909.68</c:v>
                </c:pt>
                <c:pt idx="2">
                  <c:v>382.09</c:v>
                </c:pt>
                <c:pt idx="3">
                  <c:v>371.31</c:v>
                </c:pt>
                <c:pt idx="4">
                  <c:v>377.63</c:v>
                </c:pt>
              </c:numCache>
            </c:numRef>
          </c:val>
          <c:smooth val="0"/>
          <c:extLst xmlns:c16r2="http://schemas.microsoft.com/office/drawing/2015/06/chart">
            <c:ext xmlns:c16="http://schemas.microsoft.com/office/drawing/2014/chart" uri="{C3380CC4-5D6E-409C-BE32-E72D297353CC}">
              <c16:uniqueId val="{00000001-85A8-4B20-876A-B49EF3840A5A}"/>
            </c:ext>
          </c:extLst>
        </c:ser>
        <c:dLbls>
          <c:showLegendKey val="0"/>
          <c:showVal val="0"/>
          <c:showCatName val="0"/>
          <c:showSerName val="0"/>
          <c:showPercent val="0"/>
          <c:showBubbleSize val="0"/>
        </c:dLbls>
        <c:marker val="1"/>
        <c:smooth val="0"/>
        <c:axId val="78304768"/>
        <c:axId val="78306688"/>
      </c:lineChart>
      <c:dateAx>
        <c:axId val="78304768"/>
        <c:scaling>
          <c:orientation val="minMax"/>
        </c:scaling>
        <c:delete val="1"/>
        <c:axPos val="b"/>
        <c:numFmt formatCode="ge" sourceLinked="1"/>
        <c:majorTickMark val="none"/>
        <c:minorTickMark val="none"/>
        <c:tickLblPos val="none"/>
        <c:crossAx val="78306688"/>
        <c:crosses val="autoZero"/>
        <c:auto val="1"/>
        <c:lblOffset val="100"/>
        <c:baseTimeUnit val="years"/>
      </c:dateAx>
      <c:valAx>
        <c:axId val="78306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3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406.68</c:v>
                </c:pt>
                <c:pt idx="1">
                  <c:v>401.04</c:v>
                </c:pt>
                <c:pt idx="2">
                  <c:v>517.66</c:v>
                </c:pt>
                <c:pt idx="3">
                  <c:v>506.64</c:v>
                </c:pt>
                <c:pt idx="4">
                  <c:v>475.44</c:v>
                </c:pt>
              </c:numCache>
            </c:numRef>
          </c:val>
          <c:extLst xmlns:c16r2="http://schemas.microsoft.com/office/drawing/2015/06/chart">
            <c:ext xmlns:c16="http://schemas.microsoft.com/office/drawing/2014/chart" uri="{C3380CC4-5D6E-409C-BE32-E72D297353CC}">
              <c16:uniqueId val="{00000000-C282-40F4-81F7-5D4E392F6D8D}"/>
            </c:ext>
          </c:extLst>
        </c:ser>
        <c:dLbls>
          <c:showLegendKey val="0"/>
          <c:showVal val="0"/>
          <c:showCatName val="0"/>
          <c:showSerName val="0"/>
          <c:showPercent val="0"/>
          <c:showBubbleSize val="0"/>
        </c:dLbls>
        <c:gapWidth val="150"/>
        <c:axId val="78352384"/>
        <c:axId val="783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382.65</c:v>
                </c:pt>
                <c:pt idx="2">
                  <c:v>385.06</c:v>
                </c:pt>
                <c:pt idx="3">
                  <c:v>373.09</c:v>
                </c:pt>
                <c:pt idx="4">
                  <c:v>364.71</c:v>
                </c:pt>
              </c:numCache>
            </c:numRef>
          </c:val>
          <c:smooth val="0"/>
          <c:extLst xmlns:c16r2="http://schemas.microsoft.com/office/drawing/2015/06/chart">
            <c:ext xmlns:c16="http://schemas.microsoft.com/office/drawing/2014/chart" uri="{C3380CC4-5D6E-409C-BE32-E72D297353CC}">
              <c16:uniqueId val="{00000001-C282-40F4-81F7-5D4E392F6D8D}"/>
            </c:ext>
          </c:extLst>
        </c:ser>
        <c:dLbls>
          <c:showLegendKey val="0"/>
          <c:showVal val="0"/>
          <c:showCatName val="0"/>
          <c:showSerName val="0"/>
          <c:showPercent val="0"/>
          <c:showBubbleSize val="0"/>
        </c:dLbls>
        <c:marker val="1"/>
        <c:smooth val="0"/>
        <c:axId val="78352384"/>
        <c:axId val="78354304"/>
      </c:lineChart>
      <c:dateAx>
        <c:axId val="78352384"/>
        <c:scaling>
          <c:orientation val="minMax"/>
        </c:scaling>
        <c:delete val="1"/>
        <c:axPos val="b"/>
        <c:numFmt formatCode="ge" sourceLinked="1"/>
        <c:majorTickMark val="none"/>
        <c:minorTickMark val="none"/>
        <c:tickLblPos val="none"/>
        <c:crossAx val="78354304"/>
        <c:crosses val="autoZero"/>
        <c:auto val="1"/>
        <c:lblOffset val="100"/>
        <c:baseTimeUnit val="years"/>
      </c:dateAx>
      <c:valAx>
        <c:axId val="78354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835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117.71</c:v>
                </c:pt>
                <c:pt idx="1">
                  <c:v>117.32</c:v>
                </c:pt>
                <c:pt idx="2">
                  <c:v>121.3</c:v>
                </c:pt>
                <c:pt idx="3">
                  <c:v>109.33</c:v>
                </c:pt>
                <c:pt idx="4">
                  <c:v>111.67</c:v>
                </c:pt>
              </c:numCache>
            </c:numRef>
          </c:val>
          <c:extLst xmlns:c16r2="http://schemas.microsoft.com/office/drawing/2015/06/chart">
            <c:ext xmlns:c16="http://schemas.microsoft.com/office/drawing/2014/chart" uri="{C3380CC4-5D6E-409C-BE32-E72D297353CC}">
              <c16:uniqueId val="{00000000-3ADC-4D1D-8B39-DD3881745FAC}"/>
            </c:ext>
          </c:extLst>
        </c:ser>
        <c:dLbls>
          <c:showLegendKey val="0"/>
          <c:showVal val="0"/>
          <c:showCatName val="0"/>
          <c:showSerName val="0"/>
          <c:showPercent val="0"/>
          <c:showBubbleSize val="0"/>
        </c:dLbls>
        <c:gapWidth val="150"/>
        <c:axId val="79507840"/>
        <c:axId val="79509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96.1</c:v>
                </c:pt>
                <c:pt idx="2">
                  <c:v>99.07</c:v>
                </c:pt>
                <c:pt idx="3">
                  <c:v>99.99</c:v>
                </c:pt>
                <c:pt idx="4">
                  <c:v>100.65</c:v>
                </c:pt>
              </c:numCache>
            </c:numRef>
          </c:val>
          <c:smooth val="0"/>
          <c:extLst xmlns:c16r2="http://schemas.microsoft.com/office/drawing/2015/06/chart">
            <c:ext xmlns:c16="http://schemas.microsoft.com/office/drawing/2014/chart" uri="{C3380CC4-5D6E-409C-BE32-E72D297353CC}">
              <c16:uniqueId val="{00000001-3ADC-4D1D-8B39-DD3881745FAC}"/>
            </c:ext>
          </c:extLst>
        </c:ser>
        <c:dLbls>
          <c:showLegendKey val="0"/>
          <c:showVal val="0"/>
          <c:showCatName val="0"/>
          <c:showSerName val="0"/>
          <c:showPercent val="0"/>
          <c:showBubbleSize val="0"/>
        </c:dLbls>
        <c:marker val="1"/>
        <c:smooth val="0"/>
        <c:axId val="79507840"/>
        <c:axId val="79509760"/>
      </c:lineChart>
      <c:dateAx>
        <c:axId val="79507840"/>
        <c:scaling>
          <c:orientation val="minMax"/>
        </c:scaling>
        <c:delete val="1"/>
        <c:axPos val="b"/>
        <c:numFmt formatCode="ge" sourceLinked="1"/>
        <c:majorTickMark val="none"/>
        <c:minorTickMark val="none"/>
        <c:tickLblPos val="none"/>
        <c:crossAx val="79509760"/>
        <c:crosses val="autoZero"/>
        <c:auto val="1"/>
        <c:lblOffset val="100"/>
        <c:baseTimeUnit val="years"/>
      </c:dateAx>
      <c:valAx>
        <c:axId val="79509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0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138.85</c:v>
                </c:pt>
                <c:pt idx="1">
                  <c:v>137.58000000000001</c:v>
                </c:pt>
                <c:pt idx="2">
                  <c:v>132.91999999999999</c:v>
                </c:pt>
                <c:pt idx="3">
                  <c:v>147.68</c:v>
                </c:pt>
                <c:pt idx="4">
                  <c:v>144.71</c:v>
                </c:pt>
              </c:numCache>
            </c:numRef>
          </c:val>
          <c:extLst xmlns:c16r2="http://schemas.microsoft.com/office/drawing/2015/06/chart">
            <c:ext xmlns:c16="http://schemas.microsoft.com/office/drawing/2014/chart" uri="{C3380CC4-5D6E-409C-BE32-E72D297353CC}">
              <c16:uniqueId val="{00000000-CFFE-426D-9581-1CB68D6BB83A}"/>
            </c:ext>
          </c:extLst>
        </c:ser>
        <c:dLbls>
          <c:showLegendKey val="0"/>
          <c:showVal val="0"/>
          <c:showCatName val="0"/>
          <c:showSerName val="0"/>
          <c:showPercent val="0"/>
          <c:showBubbleSize val="0"/>
        </c:dLbls>
        <c:gapWidth val="150"/>
        <c:axId val="79544704"/>
        <c:axId val="795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178.39</c:v>
                </c:pt>
                <c:pt idx="2">
                  <c:v>173.03</c:v>
                </c:pt>
                <c:pt idx="3">
                  <c:v>171.15</c:v>
                </c:pt>
                <c:pt idx="4">
                  <c:v>170.19</c:v>
                </c:pt>
              </c:numCache>
            </c:numRef>
          </c:val>
          <c:smooth val="0"/>
          <c:extLst xmlns:c16r2="http://schemas.microsoft.com/office/drawing/2015/06/chart">
            <c:ext xmlns:c16="http://schemas.microsoft.com/office/drawing/2014/chart" uri="{C3380CC4-5D6E-409C-BE32-E72D297353CC}">
              <c16:uniqueId val="{00000001-CFFE-426D-9581-1CB68D6BB83A}"/>
            </c:ext>
          </c:extLst>
        </c:ser>
        <c:dLbls>
          <c:showLegendKey val="0"/>
          <c:showVal val="0"/>
          <c:showCatName val="0"/>
          <c:showSerName val="0"/>
          <c:showPercent val="0"/>
          <c:showBubbleSize val="0"/>
        </c:dLbls>
        <c:marker val="1"/>
        <c:smooth val="0"/>
        <c:axId val="79544704"/>
        <c:axId val="79546624"/>
      </c:lineChart>
      <c:dateAx>
        <c:axId val="79544704"/>
        <c:scaling>
          <c:orientation val="minMax"/>
        </c:scaling>
        <c:delete val="1"/>
        <c:axPos val="b"/>
        <c:numFmt formatCode="ge" sourceLinked="1"/>
        <c:majorTickMark val="none"/>
        <c:minorTickMark val="none"/>
        <c:tickLblPos val="none"/>
        <c:crossAx val="79546624"/>
        <c:crosses val="autoZero"/>
        <c:auto val="1"/>
        <c:lblOffset val="100"/>
        <c:baseTimeUnit val="years"/>
      </c:dateAx>
      <c:valAx>
        <c:axId val="795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54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大分県　日田市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4" t="s">
        <v>116</v>
      </c>
      <c r="AE8" s="84"/>
      <c r="AF8" s="84"/>
      <c r="AG8" s="84"/>
      <c r="AH8" s="84"/>
      <c r="AI8" s="84"/>
      <c r="AJ8" s="84"/>
      <c r="AK8" s="5"/>
      <c r="AL8" s="71">
        <f>データ!$R$6</f>
        <v>67708</v>
      </c>
      <c r="AM8" s="71"/>
      <c r="AN8" s="71"/>
      <c r="AO8" s="71"/>
      <c r="AP8" s="71"/>
      <c r="AQ8" s="71"/>
      <c r="AR8" s="71"/>
      <c r="AS8" s="71"/>
      <c r="AT8" s="67">
        <f>データ!$S$6</f>
        <v>666.03</v>
      </c>
      <c r="AU8" s="68"/>
      <c r="AV8" s="68"/>
      <c r="AW8" s="68"/>
      <c r="AX8" s="68"/>
      <c r="AY8" s="68"/>
      <c r="AZ8" s="68"/>
      <c r="BA8" s="68"/>
      <c r="BB8" s="70">
        <f>データ!$T$6</f>
        <v>101.66</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61.64</v>
      </c>
      <c r="J10" s="68"/>
      <c r="K10" s="68"/>
      <c r="L10" s="68"/>
      <c r="M10" s="68"/>
      <c r="N10" s="68"/>
      <c r="O10" s="69"/>
      <c r="P10" s="70">
        <f>データ!$P$6</f>
        <v>73.56</v>
      </c>
      <c r="Q10" s="70"/>
      <c r="R10" s="70"/>
      <c r="S10" s="70"/>
      <c r="T10" s="70"/>
      <c r="U10" s="70"/>
      <c r="V10" s="70"/>
      <c r="W10" s="71">
        <f>データ!$Q$6</f>
        <v>3110</v>
      </c>
      <c r="X10" s="71"/>
      <c r="Y10" s="71"/>
      <c r="Z10" s="71"/>
      <c r="AA10" s="71"/>
      <c r="AB10" s="71"/>
      <c r="AC10" s="71"/>
      <c r="AD10" s="2"/>
      <c r="AE10" s="2"/>
      <c r="AF10" s="2"/>
      <c r="AG10" s="2"/>
      <c r="AH10" s="5"/>
      <c r="AI10" s="5"/>
      <c r="AJ10" s="5"/>
      <c r="AK10" s="5"/>
      <c r="AL10" s="71">
        <f>データ!$U$6</f>
        <v>49333</v>
      </c>
      <c r="AM10" s="71"/>
      <c r="AN10" s="71"/>
      <c r="AO10" s="71"/>
      <c r="AP10" s="71"/>
      <c r="AQ10" s="71"/>
      <c r="AR10" s="71"/>
      <c r="AS10" s="71"/>
      <c r="AT10" s="67">
        <f>データ!$V$6</f>
        <v>27.66</v>
      </c>
      <c r="AU10" s="68"/>
      <c r="AV10" s="68"/>
      <c r="AW10" s="68"/>
      <c r="AX10" s="68"/>
      <c r="AY10" s="68"/>
      <c r="AZ10" s="68"/>
      <c r="BA10" s="68"/>
      <c r="BB10" s="70">
        <f>データ!$W$6</f>
        <v>1783.55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119</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117</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118</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442046</v>
      </c>
      <c r="D6" s="34">
        <f t="shared" si="3"/>
        <v>46</v>
      </c>
      <c r="E6" s="34">
        <f t="shared" si="3"/>
        <v>1</v>
      </c>
      <c r="F6" s="34">
        <f t="shared" si="3"/>
        <v>0</v>
      </c>
      <c r="G6" s="34">
        <f t="shared" si="3"/>
        <v>1</v>
      </c>
      <c r="H6" s="34" t="str">
        <f t="shared" si="3"/>
        <v>大分県　日田市</v>
      </c>
      <c r="I6" s="34" t="str">
        <f t="shared" si="3"/>
        <v>法適用</v>
      </c>
      <c r="J6" s="34" t="str">
        <f t="shared" si="3"/>
        <v>水道事業</v>
      </c>
      <c r="K6" s="34" t="str">
        <f t="shared" si="3"/>
        <v>末端給水事業</v>
      </c>
      <c r="L6" s="34" t="str">
        <f t="shared" si="3"/>
        <v>A5</v>
      </c>
      <c r="M6" s="34">
        <f t="shared" si="3"/>
        <v>0</v>
      </c>
      <c r="N6" s="35" t="str">
        <f t="shared" si="3"/>
        <v>-</v>
      </c>
      <c r="O6" s="35">
        <f t="shared" si="3"/>
        <v>61.64</v>
      </c>
      <c r="P6" s="35">
        <f t="shared" si="3"/>
        <v>73.56</v>
      </c>
      <c r="Q6" s="35">
        <f t="shared" si="3"/>
        <v>3110</v>
      </c>
      <c r="R6" s="35">
        <f t="shared" si="3"/>
        <v>67708</v>
      </c>
      <c r="S6" s="35">
        <f t="shared" si="3"/>
        <v>666.03</v>
      </c>
      <c r="T6" s="35">
        <f t="shared" si="3"/>
        <v>101.66</v>
      </c>
      <c r="U6" s="35">
        <f t="shared" si="3"/>
        <v>49333</v>
      </c>
      <c r="V6" s="35">
        <f t="shared" si="3"/>
        <v>27.66</v>
      </c>
      <c r="W6" s="35">
        <f t="shared" si="3"/>
        <v>1783.55</v>
      </c>
      <c r="X6" s="36">
        <f>IF(X7="",NA(),X7)</f>
        <v>128.43</v>
      </c>
      <c r="Y6" s="36">
        <f t="shared" ref="Y6:AG6" si="4">IF(Y7="",NA(),Y7)</f>
        <v>127.95</v>
      </c>
      <c r="Z6" s="36">
        <f t="shared" si="4"/>
        <v>129.35</v>
      </c>
      <c r="AA6" s="36">
        <f t="shared" si="4"/>
        <v>117.61</v>
      </c>
      <c r="AB6" s="36">
        <f t="shared" si="4"/>
        <v>120.5</v>
      </c>
      <c r="AC6" s="36">
        <f t="shared" si="4"/>
        <v>106.41</v>
      </c>
      <c r="AD6" s="36">
        <f t="shared" si="4"/>
        <v>106.89</v>
      </c>
      <c r="AE6" s="36">
        <f t="shared" si="4"/>
        <v>109.04</v>
      </c>
      <c r="AF6" s="36">
        <f t="shared" si="4"/>
        <v>109.64</v>
      </c>
      <c r="AG6" s="36">
        <f t="shared" si="4"/>
        <v>110.95</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7.76</v>
      </c>
      <c r="AP6" s="36">
        <f t="shared" si="5"/>
        <v>3.77</v>
      </c>
      <c r="AQ6" s="36">
        <f t="shared" si="5"/>
        <v>3.62</v>
      </c>
      <c r="AR6" s="36">
        <f t="shared" si="5"/>
        <v>3.91</v>
      </c>
      <c r="AS6" s="35" t="str">
        <f>IF(AS7="","",IF(AS7="-","【-】","【"&amp;SUBSTITUTE(TEXT(AS7,"#,##0.00"),"-","△")&amp;"】"))</f>
        <v>【0.79】</v>
      </c>
      <c r="AT6" s="36">
        <f>IF(AT7="",NA(),AT7)</f>
        <v>2107.86</v>
      </c>
      <c r="AU6" s="36">
        <f t="shared" ref="AU6:BC6" si="6">IF(AU7="",NA(),AU7)</f>
        <v>1251.74</v>
      </c>
      <c r="AV6" s="36">
        <f t="shared" si="6"/>
        <v>171.29</v>
      </c>
      <c r="AW6" s="36">
        <f t="shared" si="6"/>
        <v>338.38</v>
      </c>
      <c r="AX6" s="36">
        <f t="shared" si="6"/>
        <v>493.67</v>
      </c>
      <c r="AY6" s="36">
        <f t="shared" si="6"/>
        <v>852.01</v>
      </c>
      <c r="AZ6" s="36">
        <f t="shared" si="6"/>
        <v>909.68</v>
      </c>
      <c r="BA6" s="36">
        <f t="shared" si="6"/>
        <v>382.09</v>
      </c>
      <c r="BB6" s="36">
        <f t="shared" si="6"/>
        <v>371.31</v>
      </c>
      <c r="BC6" s="36">
        <f t="shared" si="6"/>
        <v>377.63</v>
      </c>
      <c r="BD6" s="35" t="str">
        <f>IF(BD7="","",IF(BD7="-","【-】","【"&amp;SUBSTITUTE(TEXT(BD7,"#,##0.00"),"-","△")&amp;"】"))</f>
        <v>【262.87】</v>
      </c>
      <c r="BE6" s="36">
        <f>IF(BE7="",NA(),BE7)</f>
        <v>406.68</v>
      </c>
      <c r="BF6" s="36">
        <f t="shared" ref="BF6:BN6" si="7">IF(BF7="",NA(),BF7)</f>
        <v>401.04</v>
      </c>
      <c r="BG6" s="36">
        <f t="shared" si="7"/>
        <v>517.66</v>
      </c>
      <c r="BH6" s="36">
        <f t="shared" si="7"/>
        <v>506.64</v>
      </c>
      <c r="BI6" s="36">
        <f t="shared" si="7"/>
        <v>475.44</v>
      </c>
      <c r="BJ6" s="36">
        <f t="shared" si="7"/>
        <v>391.4</v>
      </c>
      <c r="BK6" s="36">
        <f t="shared" si="7"/>
        <v>382.65</v>
      </c>
      <c r="BL6" s="36">
        <f t="shared" si="7"/>
        <v>385.06</v>
      </c>
      <c r="BM6" s="36">
        <f t="shared" si="7"/>
        <v>373.09</v>
      </c>
      <c r="BN6" s="36">
        <f t="shared" si="7"/>
        <v>364.71</v>
      </c>
      <c r="BO6" s="35" t="str">
        <f>IF(BO7="","",IF(BO7="-","【-】","【"&amp;SUBSTITUTE(TEXT(BO7,"#,##0.00"),"-","△")&amp;"】"))</f>
        <v>【270.87】</v>
      </c>
      <c r="BP6" s="36">
        <f>IF(BP7="",NA(),BP7)</f>
        <v>117.71</v>
      </c>
      <c r="BQ6" s="36">
        <f t="shared" ref="BQ6:BY6" si="8">IF(BQ7="",NA(),BQ7)</f>
        <v>117.32</v>
      </c>
      <c r="BR6" s="36">
        <f t="shared" si="8"/>
        <v>121.3</v>
      </c>
      <c r="BS6" s="36">
        <f t="shared" si="8"/>
        <v>109.33</v>
      </c>
      <c r="BT6" s="36">
        <f t="shared" si="8"/>
        <v>111.67</v>
      </c>
      <c r="BU6" s="36">
        <f t="shared" si="8"/>
        <v>95.91</v>
      </c>
      <c r="BV6" s="36">
        <f t="shared" si="8"/>
        <v>96.1</v>
      </c>
      <c r="BW6" s="36">
        <f t="shared" si="8"/>
        <v>99.07</v>
      </c>
      <c r="BX6" s="36">
        <f t="shared" si="8"/>
        <v>99.99</v>
      </c>
      <c r="BY6" s="36">
        <f t="shared" si="8"/>
        <v>100.65</v>
      </c>
      <c r="BZ6" s="35" t="str">
        <f>IF(BZ7="","",IF(BZ7="-","【-】","【"&amp;SUBSTITUTE(TEXT(BZ7,"#,##0.00"),"-","△")&amp;"】"))</f>
        <v>【105.59】</v>
      </c>
      <c r="CA6" s="36">
        <f>IF(CA7="",NA(),CA7)</f>
        <v>138.85</v>
      </c>
      <c r="CB6" s="36">
        <f t="shared" ref="CB6:CJ6" si="9">IF(CB7="",NA(),CB7)</f>
        <v>137.58000000000001</v>
      </c>
      <c r="CC6" s="36">
        <f t="shared" si="9"/>
        <v>132.91999999999999</v>
      </c>
      <c r="CD6" s="36">
        <f t="shared" si="9"/>
        <v>147.68</v>
      </c>
      <c r="CE6" s="36">
        <f t="shared" si="9"/>
        <v>144.71</v>
      </c>
      <c r="CF6" s="36">
        <f t="shared" si="9"/>
        <v>179.29</v>
      </c>
      <c r="CG6" s="36">
        <f t="shared" si="9"/>
        <v>178.39</v>
      </c>
      <c r="CH6" s="36">
        <f t="shared" si="9"/>
        <v>173.03</v>
      </c>
      <c r="CI6" s="36">
        <f t="shared" si="9"/>
        <v>171.15</v>
      </c>
      <c r="CJ6" s="36">
        <f t="shared" si="9"/>
        <v>170.19</v>
      </c>
      <c r="CK6" s="35" t="str">
        <f>IF(CK7="","",IF(CK7="-","【-】","【"&amp;SUBSTITUTE(TEXT(CK7,"#,##0.00"),"-","△")&amp;"】"))</f>
        <v>【163.27】</v>
      </c>
      <c r="CL6" s="36">
        <f>IF(CL7="",NA(),CL7)</f>
        <v>54.31</v>
      </c>
      <c r="CM6" s="36">
        <f t="shared" ref="CM6:CU6" si="10">IF(CM7="",NA(),CM7)</f>
        <v>53.62</v>
      </c>
      <c r="CN6" s="36">
        <f t="shared" si="10"/>
        <v>55.8</v>
      </c>
      <c r="CO6" s="36">
        <f t="shared" si="10"/>
        <v>55.18</v>
      </c>
      <c r="CP6" s="36">
        <f t="shared" si="10"/>
        <v>55.69</v>
      </c>
      <c r="CQ6" s="36">
        <f t="shared" si="10"/>
        <v>59.09</v>
      </c>
      <c r="CR6" s="36">
        <f t="shared" si="10"/>
        <v>59.23</v>
      </c>
      <c r="CS6" s="36">
        <f t="shared" si="10"/>
        <v>58.58</v>
      </c>
      <c r="CT6" s="36">
        <f t="shared" si="10"/>
        <v>58.53</v>
      </c>
      <c r="CU6" s="36">
        <f t="shared" si="10"/>
        <v>59.01</v>
      </c>
      <c r="CV6" s="35" t="str">
        <f>IF(CV7="","",IF(CV7="-","【-】","【"&amp;SUBSTITUTE(TEXT(CV7,"#,##0.00"),"-","△")&amp;"】"))</f>
        <v>【59.94】</v>
      </c>
      <c r="CW6" s="36">
        <f>IF(CW7="",NA(),CW7)</f>
        <v>92.21</v>
      </c>
      <c r="CX6" s="36">
        <f t="shared" ref="CX6:DF6" si="11">IF(CX7="",NA(),CX7)</f>
        <v>93.4</v>
      </c>
      <c r="CY6" s="36">
        <f t="shared" si="11"/>
        <v>91.81</v>
      </c>
      <c r="CZ6" s="36">
        <f t="shared" si="11"/>
        <v>91.61</v>
      </c>
      <c r="DA6" s="36">
        <f t="shared" si="11"/>
        <v>91.56</v>
      </c>
      <c r="DB6" s="36">
        <f t="shared" si="11"/>
        <v>85.4</v>
      </c>
      <c r="DC6" s="36">
        <f t="shared" si="11"/>
        <v>85.53</v>
      </c>
      <c r="DD6" s="36">
        <f t="shared" si="11"/>
        <v>85.23</v>
      </c>
      <c r="DE6" s="36">
        <f t="shared" si="11"/>
        <v>85.26</v>
      </c>
      <c r="DF6" s="36">
        <f t="shared" si="11"/>
        <v>85.37</v>
      </c>
      <c r="DG6" s="35" t="str">
        <f>IF(DG7="","",IF(DG7="-","【-】","【"&amp;SUBSTITUTE(TEXT(DG7,"#,##0.00"),"-","△")&amp;"】"))</f>
        <v>【90.22】</v>
      </c>
      <c r="DH6" s="36">
        <f>IF(DH7="",NA(),DH7)</f>
        <v>41.41</v>
      </c>
      <c r="DI6" s="36">
        <f t="shared" ref="DI6:DQ6" si="12">IF(DI7="",NA(),DI7)</f>
        <v>42.08</v>
      </c>
      <c r="DJ6" s="36">
        <f t="shared" si="12"/>
        <v>38.78</v>
      </c>
      <c r="DK6" s="36">
        <f t="shared" si="12"/>
        <v>39.58</v>
      </c>
      <c r="DL6" s="36">
        <f t="shared" si="12"/>
        <v>41.59</v>
      </c>
      <c r="DM6" s="36">
        <f t="shared" si="12"/>
        <v>36.36</v>
      </c>
      <c r="DN6" s="36">
        <f t="shared" si="12"/>
        <v>37.340000000000003</v>
      </c>
      <c r="DO6" s="36">
        <f t="shared" si="12"/>
        <v>44.31</v>
      </c>
      <c r="DP6" s="36">
        <f t="shared" si="12"/>
        <v>45.75</v>
      </c>
      <c r="DQ6" s="36">
        <f t="shared" si="12"/>
        <v>46.9</v>
      </c>
      <c r="DR6" s="35" t="str">
        <f>IF(DR7="","",IF(DR7="-","【-】","【"&amp;SUBSTITUTE(TEXT(DR7,"#,##0.00"),"-","△")&amp;"】"))</f>
        <v>【47.91】</v>
      </c>
      <c r="DS6" s="36">
        <f>IF(DS7="",NA(),DS7)</f>
        <v>2.46</v>
      </c>
      <c r="DT6" s="36">
        <f t="shared" ref="DT6:EB6" si="13">IF(DT7="",NA(),DT7)</f>
        <v>2.42</v>
      </c>
      <c r="DU6" s="36">
        <f t="shared" si="13"/>
        <v>5.43</v>
      </c>
      <c r="DV6" s="36">
        <f t="shared" si="13"/>
        <v>5.14</v>
      </c>
      <c r="DW6" s="36">
        <f t="shared" si="13"/>
        <v>6.85</v>
      </c>
      <c r="DX6" s="36">
        <f t="shared" si="13"/>
        <v>7.8</v>
      </c>
      <c r="DY6" s="36">
        <f t="shared" si="13"/>
        <v>8.39</v>
      </c>
      <c r="DZ6" s="36">
        <f t="shared" si="13"/>
        <v>10.09</v>
      </c>
      <c r="EA6" s="36">
        <f t="shared" si="13"/>
        <v>10.54</v>
      </c>
      <c r="EB6" s="36">
        <f t="shared" si="13"/>
        <v>12.03</v>
      </c>
      <c r="EC6" s="35" t="str">
        <f>IF(EC7="","",IF(EC7="-","【-】","【"&amp;SUBSTITUTE(TEXT(EC7,"#,##0.00"),"-","△")&amp;"】"))</f>
        <v>【15.00】</v>
      </c>
      <c r="ED6" s="36">
        <f>IF(ED7="",NA(),ED7)</f>
        <v>2.0499999999999998</v>
      </c>
      <c r="EE6" s="36">
        <f t="shared" ref="EE6:EM6" si="14">IF(EE7="",NA(),EE7)</f>
        <v>1.99</v>
      </c>
      <c r="EF6" s="36">
        <f t="shared" si="14"/>
        <v>3.13</v>
      </c>
      <c r="EG6" s="36">
        <f t="shared" si="14"/>
        <v>0.55000000000000004</v>
      </c>
      <c r="EH6" s="36">
        <f t="shared" si="14"/>
        <v>0.79</v>
      </c>
      <c r="EI6" s="36">
        <f t="shared" si="14"/>
        <v>0.81</v>
      </c>
      <c r="EJ6" s="36">
        <f t="shared" si="14"/>
        <v>0.59</v>
      </c>
      <c r="EK6" s="36">
        <f t="shared" si="14"/>
        <v>0.6</v>
      </c>
      <c r="EL6" s="36">
        <f t="shared" si="14"/>
        <v>0.56000000000000005</v>
      </c>
      <c r="EM6" s="36">
        <f t="shared" si="14"/>
        <v>0.61</v>
      </c>
      <c r="EN6" s="35" t="str">
        <f>IF(EN7="","",IF(EN7="-","【-】","【"&amp;SUBSTITUTE(TEXT(EN7,"#,##0.00"),"-","△")&amp;"】"))</f>
        <v>【0.76】</v>
      </c>
    </row>
    <row r="7" spans="1:144" s="37" customFormat="1" x14ac:dyDescent="0.15">
      <c r="A7" s="29"/>
      <c r="B7" s="38">
        <v>2016</v>
      </c>
      <c r="C7" s="38">
        <v>442046</v>
      </c>
      <c r="D7" s="38">
        <v>46</v>
      </c>
      <c r="E7" s="38">
        <v>1</v>
      </c>
      <c r="F7" s="38">
        <v>0</v>
      </c>
      <c r="G7" s="38">
        <v>1</v>
      </c>
      <c r="H7" s="38" t="s">
        <v>105</v>
      </c>
      <c r="I7" s="38" t="s">
        <v>106</v>
      </c>
      <c r="J7" s="38" t="s">
        <v>107</v>
      </c>
      <c r="K7" s="38" t="s">
        <v>108</v>
      </c>
      <c r="L7" s="38" t="s">
        <v>109</v>
      </c>
      <c r="M7" s="38"/>
      <c r="N7" s="39" t="s">
        <v>110</v>
      </c>
      <c r="O7" s="39">
        <v>61.64</v>
      </c>
      <c r="P7" s="39">
        <v>73.56</v>
      </c>
      <c r="Q7" s="39">
        <v>3110</v>
      </c>
      <c r="R7" s="39">
        <v>67708</v>
      </c>
      <c r="S7" s="39">
        <v>666.03</v>
      </c>
      <c r="T7" s="39">
        <v>101.66</v>
      </c>
      <c r="U7" s="39">
        <v>49333</v>
      </c>
      <c r="V7" s="39">
        <v>27.66</v>
      </c>
      <c r="W7" s="39">
        <v>1783.55</v>
      </c>
      <c r="X7" s="39">
        <v>128.43</v>
      </c>
      <c r="Y7" s="39">
        <v>127.95</v>
      </c>
      <c r="Z7" s="39">
        <v>129.35</v>
      </c>
      <c r="AA7" s="39">
        <v>117.61</v>
      </c>
      <c r="AB7" s="39">
        <v>120.5</v>
      </c>
      <c r="AC7" s="39">
        <v>106.41</v>
      </c>
      <c r="AD7" s="39">
        <v>106.89</v>
      </c>
      <c r="AE7" s="39">
        <v>109.04</v>
      </c>
      <c r="AF7" s="39">
        <v>109.64</v>
      </c>
      <c r="AG7" s="39">
        <v>110.95</v>
      </c>
      <c r="AH7" s="39">
        <v>114.35</v>
      </c>
      <c r="AI7" s="39">
        <v>0</v>
      </c>
      <c r="AJ7" s="39">
        <v>0</v>
      </c>
      <c r="AK7" s="39">
        <v>0</v>
      </c>
      <c r="AL7" s="39">
        <v>0</v>
      </c>
      <c r="AM7" s="39">
        <v>0</v>
      </c>
      <c r="AN7" s="39">
        <v>6.33</v>
      </c>
      <c r="AO7" s="39">
        <v>7.76</v>
      </c>
      <c r="AP7" s="39">
        <v>3.77</v>
      </c>
      <c r="AQ7" s="39">
        <v>3.62</v>
      </c>
      <c r="AR7" s="39">
        <v>3.91</v>
      </c>
      <c r="AS7" s="39">
        <v>0.79</v>
      </c>
      <c r="AT7" s="39">
        <v>2107.86</v>
      </c>
      <c r="AU7" s="39">
        <v>1251.74</v>
      </c>
      <c r="AV7" s="39">
        <v>171.29</v>
      </c>
      <c r="AW7" s="39">
        <v>338.38</v>
      </c>
      <c r="AX7" s="39">
        <v>493.67</v>
      </c>
      <c r="AY7" s="39">
        <v>852.01</v>
      </c>
      <c r="AZ7" s="39">
        <v>909.68</v>
      </c>
      <c r="BA7" s="39">
        <v>382.09</v>
      </c>
      <c r="BB7" s="39">
        <v>371.31</v>
      </c>
      <c r="BC7" s="39">
        <v>377.63</v>
      </c>
      <c r="BD7" s="39">
        <v>262.87</v>
      </c>
      <c r="BE7" s="39">
        <v>406.68</v>
      </c>
      <c r="BF7" s="39">
        <v>401.04</v>
      </c>
      <c r="BG7" s="39">
        <v>517.66</v>
      </c>
      <c r="BH7" s="39">
        <v>506.64</v>
      </c>
      <c r="BI7" s="39">
        <v>475.44</v>
      </c>
      <c r="BJ7" s="39">
        <v>391.4</v>
      </c>
      <c r="BK7" s="39">
        <v>382.65</v>
      </c>
      <c r="BL7" s="39">
        <v>385.06</v>
      </c>
      <c r="BM7" s="39">
        <v>373.09</v>
      </c>
      <c r="BN7" s="39">
        <v>364.71</v>
      </c>
      <c r="BO7" s="39">
        <v>270.87</v>
      </c>
      <c r="BP7" s="39">
        <v>117.71</v>
      </c>
      <c r="BQ7" s="39">
        <v>117.32</v>
      </c>
      <c r="BR7" s="39">
        <v>121.3</v>
      </c>
      <c r="BS7" s="39">
        <v>109.33</v>
      </c>
      <c r="BT7" s="39">
        <v>111.67</v>
      </c>
      <c r="BU7" s="39">
        <v>95.91</v>
      </c>
      <c r="BV7" s="39">
        <v>96.1</v>
      </c>
      <c r="BW7" s="39">
        <v>99.07</v>
      </c>
      <c r="BX7" s="39">
        <v>99.99</v>
      </c>
      <c r="BY7" s="39">
        <v>100.65</v>
      </c>
      <c r="BZ7" s="39">
        <v>105.59</v>
      </c>
      <c r="CA7" s="39">
        <v>138.85</v>
      </c>
      <c r="CB7" s="39">
        <v>137.58000000000001</v>
      </c>
      <c r="CC7" s="39">
        <v>132.91999999999999</v>
      </c>
      <c r="CD7" s="39">
        <v>147.68</v>
      </c>
      <c r="CE7" s="39">
        <v>144.71</v>
      </c>
      <c r="CF7" s="39">
        <v>179.29</v>
      </c>
      <c r="CG7" s="39">
        <v>178.39</v>
      </c>
      <c r="CH7" s="39">
        <v>173.03</v>
      </c>
      <c r="CI7" s="39">
        <v>171.15</v>
      </c>
      <c r="CJ7" s="39">
        <v>170.19</v>
      </c>
      <c r="CK7" s="39">
        <v>163.27000000000001</v>
      </c>
      <c r="CL7" s="39">
        <v>54.31</v>
      </c>
      <c r="CM7" s="39">
        <v>53.62</v>
      </c>
      <c r="CN7" s="39">
        <v>55.8</v>
      </c>
      <c r="CO7" s="39">
        <v>55.18</v>
      </c>
      <c r="CP7" s="39">
        <v>55.69</v>
      </c>
      <c r="CQ7" s="39">
        <v>59.09</v>
      </c>
      <c r="CR7" s="39">
        <v>59.23</v>
      </c>
      <c r="CS7" s="39">
        <v>58.58</v>
      </c>
      <c r="CT7" s="39">
        <v>58.53</v>
      </c>
      <c r="CU7" s="39">
        <v>59.01</v>
      </c>
      <c r="CV7" s="39">
        <v>59.94</v>
      </c>
      <c r="CW7" s="39">
        <v>92.21</v>
      </c>
      <c r="CX7" s="39">
        <v>93.4</v>
      </c>
      <c r="CY7" s="39">
        <v>91.81</v>
      </c>
      <c r="CZ7" s="39">
        <v>91.61</v>
      </c>
      <c r="DA7" s="39">
        <v>91.56</v>
      </c>
      <c r="DB7" s="39">
        <v>85.4</v>
      </c>
      <c r="DC7" s="39">
        <v>85.53</v>
      </c>
      <c r="DD7" s="39">
        <v>85.23</v>
      </c>
      <c r="DE7" s="39">
        <v>85.26</v>
      </c>
      <c r="DF7" s="39">
        <v>85.37</v>
      </c>
      <c r="DG7" s="39">
        <v>90.22</v>
      </c>
      <c r="DH7" s="39">
        <v>41.41</v>
      </c>
      <c r="DI7" s="39">
        <v>42.08</v>
      </c>
      <c r="DJ7" s="39">
        <v>38.78</v>
      </c>
      <c r="DK7" s="39">
        <v>39.58</v>
      </c>
      <c r="DL7" s="39">
        <v>41.59</v>
      </c>
      <c r="DM7" s="39">
        <v>36.36</v>
      </c>
      <c r="DN7" s="39">
        <v>37.340000000000003</v>
      </c>
      <c r="DO7" s="39">
        <v>44.31</v>
      </c>
      <c r="DP7" s="39">
        <v>45.75</v>
      </c>
      <c r="DQ7" s="39">
        <v>46.9</v>
      </c>
      <c r="DR7" s="39">
        <v>47.91</v>
      </c>
      <c r="DS7" s="39">
        <v>2.46</v>
      </c>
      <c r="DT7" s="39">
        <v>2.42</v>
      </c>
      <c r="DU7" s="39">
        <v>5.43</v>
      </c>
      <c r="DV7" s="39">
        <v>5.14</v>
      </c>
      <c r="DW7" s="39">
        <v>6.85</v>
      </c>
      <c r="DX7" s="39">
        <v>7.8</v>
      </c>
      <c r="DY7" s="39">
        <v>8.39</v>
      </c>
      <c r="DZ7" s="39">
        <v>10.09</v>
      </c>
      <c r="EA7" s="39">
        <v>10.54</v>
      </c>
      <c r="EB7" s="39">
        <v>12.03</v>
      </c>
      <c r="EC7" s="39">
        <v>15</v>
      </c>
      <c r="ED7" s="39">
        <v>2.0499999999999998</v>
      </c>
      <c r="EE7" s="39">
        <v>1.99</v>
      </c>
      <c r="EF7" s="39">
        <v>3.13</v>
      </c>
      <c r="EG7" s="39">
        <v>0.55000000000000004</v>
      </c>
      <c r="EH7" s="39">
        <v>0.79</v>
      </c>
      <c r="EI7" s="39">
        <v>0.81</v>
      </c>
      <c r="EJ7" s="39">
        <v>0.59</v>
      </c>
      <c r="EK7" s="39">
        <v>0.6</v>
      </c>
      <c r="EL7" s="39">
        <v>0.56000000000000005</v>
      </c>
      <c r="EM7" s="39">
        <v>0.61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2018-02-05T05:28:18Z</cp:lastPrinted>
  <dcterms:created xsi:type="dcterms:W3CDTF">2017-12-25T01:37:54Z</dcterms:created>
  <dcterms:modified xsi:type="dcterms:W3CDTF">2018-03-13T04:46:03Z</dcterms:modified>
  <cp:category/>
</cp:coreProperties>
</file>