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ibu\Desktop\一時保存\H30.01.31（経営比較分析表）\02 農集排及び小規模\"/>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<sst xmlns="http://schemas.openxmlformats.org/spreadsheetml/2006/main" count="240" uniqueCount="125">
  <si>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</si>
  <si>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</si>
  <si>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</si>
  <si>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</si>
  <si>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</si>
  <si>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</si>
  <si>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</si>
  <si>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</si>
  <si>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</si>
  <si>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</si>
  <si>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</si>
  <si>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</si>
  <si>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</si>
  <si>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</si>
  <si>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</si>
  <si>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</si>
  <si>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</si>
  <si>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</si>
  <si>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</si>
  <si>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</si>
  <si>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</si>
  <si>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</si>
  <si>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</si>
  <si>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</si>
  <si>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</si>
  <si>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</si>
  <si>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</si>
  <si>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</si>
  <si>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</si>
  <si>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</si>
  <si>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</si>
  <si>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</si>
  <si>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</si>
  <si>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</si>
  <si>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</si>
  <si>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</si>
  <si>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</si>
  <si>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</si>
  <si>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</si>
  <si>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</si>
  <si>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</si>
  <si>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</si>
  <si>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</si>
  <si>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</si>
  <si>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</si>
  <si>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</si>
  <si>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</si>
  <si>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</si>
  <si>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</si>
  <si>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</si>
  <si>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</si>
  <si>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</si>
  <si>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</si>
  <si>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</si>
  <si>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</si>
  <si>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</si>
  <si>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</si>
  <si>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</si>
  <si>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</si>
  <si>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</si>
  <si>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</si>
  <si>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</si>
  <si>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</si>
  <si>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</si>
  <si>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</si>
  <si>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</si>
  <si>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</si>
  <si>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</si>
  <si>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</si>
  <si>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</si>
  <si>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</si>
  <si>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</si>
  <si>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</si>
  <si>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</si>
  <si>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</si>
  <si>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</si>
  <si>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</si>
  <si>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</si>
  <si>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</si>
  <si>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</si>
  <si>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</si>
  <si>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</si>
  <si>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</si>
  <si>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</si>
  <si>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</si>
  <si>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</si>
  <si>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</si>
  <si>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</si>
  <si>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</si>
  <si>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</si>
  <si>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</si>
  <si>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</si>
  <si>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</si>
  <si>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</si>
  <si>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</si>
  <si>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</si>
  <si>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</si>
  <si>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</si>
  <si>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</si>
  <si>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</si>
  <si>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</si>
  <si>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</si>
  <si>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</si>
  <si>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</si>
  <si>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</si>
  <si>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</si>
  <si>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</si>
  <si>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</si>
  <si>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</si>
  <si>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中津市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</si>
  <si>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</si>
  <si>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</si>
  <si>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</si>
  <si>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</si>
  <si>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</si>
  <si>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</si>
  <si>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</si>
  <si>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</si>
  <si>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</si>
  <si>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</si>
  <si>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</si>
  <si>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③『管渠改善率』・・・当該年度に更新した管渠延長の割合を表した指標。更新した管渠はないため、0％となっている。
　しかし、供用開始から20年以上経過した地区があり、将来の更新を見込んで、計画的な更新等を検討する必要がある。</t>
    <rPh sb="2" eb="4">
      <t>カンキョ</t>
    </rPh>
    <rPh sb="4" eb="6">
      <t>カイゼン</t>
    </rPh>
    <rPh sb="6" eb="7">
      <t>リツ</t>
    </rPh>
    <rPh sb="11" eb="13">
      <t>トウガイ</t>
    </rPh>
    <rPh sb="13" eb="15">
      <t>ネンド</t>
    </rPh>
    <rPh sb="16" eb="18">
      <t>コウシン</t>
    </rPh>
    <rPh sb="20" eb="22">
      <t>カンキョ</t>
    </rPh>
    <rPh sb="22" eb="24">
      <t>エンチョウ</t>
    </rPh>
    <rPh sb="25" eb="27">
      <t>ワリアイ</t>
    </rPh>
    <rPh sb="28" eb="29">
      <t>アラワ</t>
    </rPh>
    <rPh sb="31" eb="33">
      <t>シヒョウ</t>
    </rPh>
    <rPh sb="34" eb="36">
      <t>コウシン</t>
    </rPh>
    <rPh sb="38" eb="40">
      <t>カンキョ</t>
    </rPh>
    <rPh sb="61" eb="63">
      <t>キョウヨウ</t>
    </rPh>
    <rPh sb="63" eb="65">
      <t>カイシ</t>
    </rPh>
    <rPh sb="69" eb="70">
      <t>ネン</t>
    </rPh>
    <rPh sb="70" eb="72">
      <t>イジョウ</t>
    </rPh>
    <rPh sb="72" eb="74">
      <t>ケイカ</t>
    </rPh>
    <rPh sb="76" eb="78">
      <t>チク</t>
    </rPh>
    <rPh sb="82" eb="84">
      <t>ショウライ</t>
    </rPh>
    <rPh sb="85" eb="87">
      <t>コウシン</t>
    </rPh>
    <rPh sb="88" eb="90">
      <t>ミコ</t>
    </rPh>
    <rPh sb="93" eb="96">
      <t>ケイカクテキ</t>
    </rPh>
    <rPh sb="97" eb="99">
      <t>コウシン</t>
    </rPh>
    <rPh sb="99" eb="100">
      <t>トウ</t>
    </rPh>
    <rPh sb="101" eb="103">
      <t>ケントウ</t>
    </rPh>
    <rPh sb="105" eb="107">
      <t>ヒツヨウ</t>
    </rPh>
    <phoneticPr fontId="4"/>
  </si>
  <si>
    <t>　少子高齢化に伴う人口減少による料金収入の減少が見込まれるなかで、施設等の経年劣化に伴う更新等による費用の増加も見込まれるため、引き続き、経営の効率性を図る必要がある。
　今後も、戸別訪問による水洗化率向上、経費削減等に取り組み、将来的な負担に対応できるよう経営改善に取り組む。</t>
    <rPh sb="1" eb="3">
      <t>ショウシ</t>
    </rPh>
    <rPh sb="3" eb="6">
      <t>コウレイカ</t>
    </rPh>
    <rPh sb="7" eb="8">
      <t>トモナ</t>
    </rPh>
    <rPh sb="9" eb="11">
      <t>ジンコウ</t>
    </rPh>
    <rPh sb="11" eb="13">
      <t>ゲンショウ</t>
    </rPh>
    <rPh sb="16" eb="18">
      <t>リョウキン</t>
    </rPh>
    <rPh sb="18" eb="20">
      <t>シュウニュウ</t>
    </rPh>
    <rPh sb="21" eb="23">
      <t>ゲンショウ</t>
    </rPh>
    <rPh sb="24" eb="26">
      <t>ミコ</t>
    </rPh>
    <rPh sb="33" eb="35">
      <t>シセツ</t>
    </rPh>
    <rPh sb="35" eb="36">
      <t>トウ</t>
    </rPh>
    <rPh sb="37" eb="39">
      <t>ケイネン</t>
    </rPh>
    <rPh sb="39" eb="41">
      <t>レッカ</t>
    </rPh>
    <rPh sb="42" eb="43">
      <t>トモナ</t>
    </rPh>
    <rPh sb="44" eb="46">
      <t>コウシン</t>
    </rPh>
    <rPh sb="46" eb="47">
      <t>トウ</t>
    </rPh>
    <rPh sb="50" eb="52">
      <t>ヒヨウ</t>
    </rPh>
    <rPh sb="53" eb="55">
      <t>ゾウカ</t>
    </rPh>
    <rPh sb="56" eb="58">
      <t>ミコ</t>
    </rPh>
    <rPh sb="64" eb="65">
      <t>ヒ</t>
    </rPh>
    <rPh sb="66" eb="67">
      <t>ツヅ</t>
    </rPh>
    <rPh sb="69" eb="71">
      <t>ケイエイ</t>
    </rPh>
    <rPh sb="72" eb="75">
      <t>コウリツセイ</t>
    </rPh>
    <rPh sb="76" eb="77">
      <t>ハカ</t>
    </rPh>
    <rPh sb="78" eb="80">
      <t>ヒツヨウ</t>
    </rPh>
    <rPh sb="86" eb="88">
      <t>コンゴ</t>
    </rPh>
    <rPh sb="90" eb="92">
      <t>コベツ</t>
    </rPh>
    <rPh sb="92" eb="94">
      <t>ホウモン</t>
    </rPh>
    <rPh sb="97" eb="99">
      <t>スイセン</t>
    </rPh>
    <rPh sb="99" eb="100">
      <t>カ</t>
    </rPh>
    <rPh sb="100" eb="101">
      <t>リツ</t>
    </rPh>
    <rPh sb="101" eb="103">
      <t>コウジョウ</t>
    </rPh>
    <rPh sb="104" eb="106">
      <t>ケイヒ</t>
    </rPh>
    <rPh sb="106" eb="108">
      <t>サクゲン</t>
    </rPh>
    <rPh sb="108" eb="109">
      <t>トウ</t>
    </rPh>
    <rPh sb="110" eb="111">
      <t>ト</t>
    </rPh>
    <rPh sb="112" eb="113">
      <t>ク</t>
    </rPh>
    <rPh sb="115" eb="118">
      <t>ショウライテキ</t>
    </rPh>
    <rPh sb="119" eb="121">
      <t>フタン</t>
    </rPh>
    <rPh sb="122" eb="124">
      <t>タイオウ</t>
    </rPh>
    <rPh sb="129" eb="131">
      <t>ケイエイ</t>
    </rPh>
    <rPh sb="131" eb="133">
      <t>カイゼン</t>
    </rPh>
    <rPh sb="134" eb="135">
      <t>ト</t>
    </rPh>
    <rPh sb="136" eb="137">
      <t>ク</t>
    </rPh>
    <phoneticPr fontId="4"/>
  </si>
  <si>
    <t>非設置</t>
    <rPh sb="0" eb="1">
      <t>ヒ</t>
    </rPh>
    <rPh sb="1" eb="3">
      <t>セッチ</t>
    </rPh>
    <phoneticPr fontId="4"/>
  </si>
  <si>
    <t xml:space="preserve">①『経常収支比率』・・・経常的な費用が使用料等の収益でどの程度賄われているかを示す指標。前年度と比較し、一般会計からの繰入金の減額に伴いポイントが下がっているが、依然として一般会計に依存した状況にある。
④『企業債残高対事業規模比率』・・・使用料収入に対する企業債残高の割合であり、企業債残高の規模を表す指標。施設等の整備が完了しているためポイントは減少傾向にあるが、施設の更新等により今後は比率が増加することが見込まれる。
⑤『経費回収率』・・・汚水処理費用をどの程度使用料で賄えているかを示す指標。100％を下回っているため、料金収入以外の収入で賄われていることを意味している。料金改定を視野に入れ、費用削減に取り組む必要がある。
⑥『汚水処理原価』・・・有収水量1㎥あたりの汚水処理に係るコストを表した指標。類似団体よりも低い数値であるが、引き続き汚水処理に係るコスト削減に努める。
⑦『施設利用率』・・・施設や設備が一日に対応可能な汚水処理能力に対する一日の平均汚水処理処理水量の割合であり、施設の利用状況や適正規模を判断する指標。依然として類似団体と比較し低い状況であるため、利用率向上に取り組む必要がある。
⑧『水洗化率』・・・処理区域内で水洗便所を設置して汚水処理している人口の割合を表した指標。類似団体と比較し、低い状況であるため、水洗化率向上に取り組む必要がある。
</t>
    <rPh sb="2" eb="4">
      <t>ケイジョウ</t>
    </rPh>
    <rPh sb="4" eb="6">
      <t>シュウシ</t>
    </rPh>
    <rPh sb="6" eb="8">
      <t>ヒリツ</t>
    </rPh>
    <rPh sb="12" eb="14">
      <t>ケイジョウ</t>
    </rPh>
    <rPh sb="14" eb="15">
      <t>テキ</t>
    </rPh>
    <rPh sb="16" eb="18">
      <t>ヒヨウ</t>
    </rPh>
    <rPh sb="19" eb="21">
      <t>シヨウ</t>
    </rPh>
    <rPh sb="21" eb="22">
      <t>リョウ</t>
    </rPh>
    <rPh sb="22" eb="23">
      <t>トウ</t>
    </rPh>
    <rPh sb="24" eb="26">
      <t>シュウエキ</t>
    </rPh>
    <rPh sb="29" eb="31">
      <t>テイド</t>
    </rPh>
    <rPh sb="31" eb="32">
      <t>マカナ</t>
    </rPh>
    <rPh sb="39" eb="40">
      <t>シメ</t>
    </rPh>
    <rPh sb="41" eb="43">
      <t>シヒョウ</t>
    </rPh>
    <rPh sb="44" eb="47">
      <t>ゼンネンド</t>
    </rPh>
    <rPh sb="48" eb="50">
      <t>ヒカク</t>
    </rPh>
    <rPh sb="52" eb="54">
      <t>イッパン</t>
    </rPh>
    <rPh sb="54" eb="56">
      <t>カイケイ</t>
    </rPh>
    <rPh sb="59" eb="61">
      <t>クリイレ</t>
    </rPh>
    <rPh sb="61" eb="62">
      <t>キン</t>
    </rPh>
    <rPh sb="63" eb="65">
      <t>ゲンガク</t>
    </rPh>
    <rPh sb="66" eb="67">
      <t>トモナ</t>
    </rPh>
    <rPh sb="73" eb="74">
      <t>サ</t>
    </rPh>
    <rPh sb="81" eb="83">
      <t>イゼン</t>
    </rPh>
    <rPh sb="86" eb="88">
      <t>イッパン</t>
    </rPh>
    <rPh sb="88" eb="90">
      <t>カイケイ</t>
    </rPh>
    <rPh sb="91" eb="93">
      <t>イゾン</t>
    </rPh>
    <rPh sb="95" eb="97">
      <t>ジョウキョウ</t>
    </rPh>
    <rPh sb="104" eb="106">
      <t>キギョウ</t>
    </rPh>
    <rPh sb="106" eb="107">
      <t>サイ</t>
    </rPh>
    <rPh sb="107" eb="109">
      <t>ザンダカ</t>
    </rPh>
    <rPh sb="109" eb="110">
      <t>タイ</t>
    </rPh>
    <rPh sb="110" eb="112">
      <t>ジギョウ</t>
    </rPh>
    <rPh sb="112" eb="114">
      <t>キボ</t>
    </rPh>
    <rPh sb="114" eb="116">
      <t>ヒリツ</t>
    </rPh>
    <rPh sb="120" eb="122">
      <t>シヨウ</t>
    </rPh>
    <rPh sb="122" eb="123">
      <t>リョウ</t>
    </rPh>
    <rPh sb="123" eb="125">
      <t>シュウニュウ</t>
    </rPh>
    <rPh sb="126" eb="127">
      <t>タイ</t>
    </rPh>
    <rPh sb="129" eb="131">
      <t>キギョウ</t>
    </rPh>
    <rPh sb="131" eb="132">
      <t>サイ</t>
    </rPh>
    <rPh sb="132" eb="134">
      <t>ザンダカ</t>
    </rPh>
    <rPh sb="135" eb="137">
      <t>ワリアイ</t>
    </rPh>
    <rPh sb="141" eb="143">
      <t>キギョウ</t>
    </rPh>
    <rPh sb="143" eb="144">
      <t>サイ</t>
    </rPh>
    <rPh sb="144" eb="146">
      <t>ザンダカ</t>
    </rPh>
    <rPh sb="147" eb="149">
      <t>キボ</t>
    </rPh>
    <rPh sb="150" eb="151">
      <t>アラワ</t>
    </rPh>
    <rPh sb="152" eb="154">
      <t>シヒョウ</t>
    </rPh>
    <rPh sb="155" eb="158">
      <t>シセツトウ</t>
    </rPh>
    <rPh sb="159" eb="161">
      <t>セイビ</t>
    </rPh>
    <rPh sb="162" eb="164">
      <t>カンリョウ</t>
    </rPh>
    <rPh sb="175" eb="177">
      <t>ゲンショウ</t>
    </rPh>
    <rPh sb="177" eb="179">
      <t>ケイコウ</t>
    </rPh>
    <rPh sb="184" eb="186">
      <t>シセツ</t>
    </rPh>
    <rPh sb="187" eb="189">
      <t>コウシン</t>
    </rPh>
    <rPh sb="189" eb="190">
      <t>トウ</t>
    </rPh>
    <rPh sb="193" eb="195">
      <t>コンゴ</t>
    </rPh>
    <rPh sb="196" eb="198">
      <t>ヒリツ</t>
    </rPh>
    <rPh sb="199" eb="201">
      <t>ゾウカ</t>
    </rPh>
    <rPh sb="206" eb="208">
      <t>ミコ</t>
    </rPh>
    <rPh sb="215" eb="217">
      <t>ケイヒ</t>
    </rPh>
    <rPh sb="217" eb="219">
      <t>カイシュウ</t>
    </rPh>
    <rPh sb="219" eb="220">
      <t>リツ</t>
    </rPh>
    <rPh sb="224" eb="226">
      <t>オスイ</t>
    </rPh>
    <rPh sb="226" eb="228">
      <t>ショリ</t>
    </rPh>
    <rPh sb="228" eb="230">
      <t>ヒヨウ</t>
    </rPh>
    <rPh sb="233" eb="235">
      <t>テイド</t>
    </rPh>
    <rPh sb="235" eb="237">
      <t>シヨウ</t>
    </rPh>
    <rPh sb="237" eb="238">
      <t>リョウ</t>
    </rPh>
    <rPh sb="239" eb="240">
      <t>マカナ</t>
    </rPh>
    <rPh sb="246" eb="247">
      <t>シメ</t>
    </rPh>
    <rPh sb="248" eb="250">
      <t>シヒョウ</t>
    </rPh>
    <rPh sb="256" eb="258">
      <t>シタマワ</t>
    </rPh>
    <rPh sb="265" eb="267">
      <t>リョウキン</t>
    </rPh>
    <rPh sb="267" eb="269">
      <t>シュウニュウ</t>
    </rPh>
    <rPh sb="269" eb="271">
      <t>イガイ</t>
    </rPh>
    <rPh sb="272" eb="274">
      <t>シュウニュウ</t>
    </rPh>
    <rPh sb="275" eb="276">
      <t>マカナ</t>
    </rPh>
    <rPh sb="284" eb="286">
      <t>イミ</t>
    </rPh>
    <rPh sb="291" eb="293">
      <t>リョウキン</t>
    </rPh>
    <rPh sb="293" eb="295">
      <t>カイテイ</t>
    </rPh>
    <rPh sb="296" eb="298">
      <t>シヤ</t>
    </rPh>
    <rPh sb="299" eb="300">
      <t>イ</t>
    </rPh>
    <rPh sb="302" eb="304">
      <t>ヒヨウ</t>
    </rPh>
    <rPh sb="304" eb="306">
      <t>サクゲン</t>
    </rPh>
    <rPh sb="307" eb="308">
      <t>ト</t>
    </rPh>
    <rPh sb="309" eb="310">
      <t>ク</t>
    </rPh>
    <rPh sb="311" eb="313">
      <t>ヒツヨウ</t>
    </rPh>
    <rPh sb="320" eb="322">
      <t>オスイ</t>
    </rPh>
    <rPh sb="322" eb="324">
      <t>ショリ</t>
    </rPh>
    <rPh sb="324" eb="326">
      <t>ゲンカ</t>
    </rPh>
    <rPh sb="330" eb="332">
      <t>ユウシュウ</t>
    </rPh>
    <rPh sb="332" eb="334">
      <t>スイリョウ</t>
    </rPh>
    <rPh sb="340" eb="342">
      <t>オスイ</t>
    </rPh>
    <rPh sb="342" eb="344">
      <t>ショリ</t>
    </rPh>
    <rPh sb="345" eb="346">
      <t>カカ</t>
    </rPh>
    <rPh sb="351" eb="352">
      <t>アラワ</t>
    </rPh>
    <rPh sb="354" eb="356">
      <t>シヒョウ</t>
    </rPh>
    <rPh sb="357" eb="359">
      <t>ルイジ</t>
    </rPh>
    <rPh sb="359" eb="361">
      <t>ダンタイ</t>
    </rPh>
    <rPh sb="364" eb="365">
      <t>ヒク</t>
    </rPh>
    <rPh sb="366" eb="368">
      <t>スウチ</t>
    </rPh>
    <rPh sb="373" eb="374">
      <t>ヒ</t>
    </rPh>
    <rPh sb="375" eb="376">
      <t>ツヅ</t>
    </rPh>
    <rPh sb="377" eb="379">
      <t>オスイ</t>
    </rPh>
    <rPh sb="379" eb="381">
      <t>ショリ</t>
    </rPh>
    <rPh sb="382" eb="383">
      <t>カカ</t>
    </rPh>
    <rPh sb="387" eb="389">
      <t>サクゲン</t>
    </rPh>
    <rPh sb="390" eb="391">
      <t>ツト</t>
    </rPh>
    <rPh sb="397" eb="399">
      <t>シセツ</t>
    </rPh>
    <rPh sb="399" eb="402">
      <t>リヨウリツ</t>
    </rPh>
    <rPh sb="406" eb="408">
      <t>シセツ</t>
    </rPh>
    <rPh sb="409" eb="411">
      <t>セツビ</t>
    </rPh>
    <rPh sb="412" eb="414">
      <t>イチニチ</t>
    </rPh>
    <rPh sb="415" eb="417">
      <t>タイオウ</t>
    </rPh>
    <rPh sb="417" eb="419">
      <t>カノウ</t>
    </rPh>
    <rPh sb="420" eb="422">
      <t>オスイ</t>
    </rPh>
    <rPh sb="422" eb="424">
      <t>ショリ</t>
    </rPh>
    <rPh sb="424" eb="426">
      <t>ノウリョク</t>
    </rPh>
    <rPh sb="427" eb="428">
      <t>タイ</t>
    </rPh>
    <rPh sb="430" eb="432">
      <t>イチニチ</t>
    </rPh>
    <rPh sb="433" eb="435">
      <t>ヘイキン</t>
    </rPh>
    <rPh sb="435" eb="437">
      <t>オスイ</t>
    </rPh>
    <rPh sb="437" eb="439">
      <t>ショリ</t>
    </rPh>
    <rPh sb="439" eb="441">
      <t>ショリ</t>
    </rPh>
    <rPh sb="441" eb="443">
      <t>スイリョウ</t>
    </rPh>
    <rPh sb="444" eb="446">
      <t>ワリアイ</t>
    </rPh>
    <rPh sb="450" eb="452">
      <t>シセツ</t>
    </rPh>
    <rPh sb="453" eb="455">
      <t>リヨウ</t>
    </rPh>
    <rPh sb="455" eb="457">
      <t>ジョウキョウ</t>
    </rPh>
    <rPh sb="458" eb="460">
      <t>テキセイ</t>
    </rPh>
    <rPh sb="460" eb="462">
      <t>キボ</t>
    </rPh>
    <rPh sb="463" eb="465">
      <t>ハンダン</t>
    </rPh>
    <rPh sb="467" eb="469">
      <t>シヒョウ</t>
    </rPh>
    <rPh sb="470" eb="472">
      <t>イゼン</t>
    </rPh>
    <rPh sb="475" eb="477">
      <t>ルイジ</t>
    </rPh>
    <rPh sb="477" eb="479">
      <t>ダンタイ</t>
    </rPh>
    <rPh sb="480" eb="482">
      <t>ヒカク</t>
    </rPh>
    <rPh sb="483" eb="484">
      <t>ヒク</t>
    </rPh>
    <rPh sb="485" eb="487">
      <t>ジョウキョウ</t>
    </rPh>
    <rPh sb="493" eb="496">
      <t>リヨウリツ</t>
    </rPh>
    <rPh sb="496" eb="498">
      <t>コウジョウ</t>
    </rPh>
    <rPh sb="499" eb="500">
      <t>ト</t>
    </rPh>
    <rPh sb="501" eb="502">
      <t>ク</t>
    </rPh>
    <rPh sb="503" eb="505">
      <t>ヒツヨウ</t>
    </rPh>
    <rPh sb="512" eb="514">
      <t>スイセン</t>
    </rPh>
    <rPh sb="514" eb="515">
      <t>カ</t>
    </rPh>
    <rPh sb="515" eb="516">
      <t>リツ</t>
    </rPh>
    <rPh sb="520" eb="522">
      <t>ショリ</t>
    </rPh>
    <rPh sb="522" eb="525">
      <t>クイキナイ</t>
    </rPh>
    <rPh sb="526" eb="528">
      <t>スイセン</t>
    </rPh>
    <rPh sb="528" eb="530">
      <t>ベンジョ</t>
    </rPh>
    <rPh sb="531" eb="533">
      <t>セッチ</t>
    </rPh>
    <rPh sb="535" eb="537">
      <t>オスイ</t>
    </rPh>
    <rPh sb="537" eb="539">
      <t>ショリ</t>
    </rPh>
    <rPh sb="543" eb="545">
      <t>ジンコウ</t>
    </rPh>
    <rPh sb="546" eb="548">
      <t>ワリアイ</t>
    </rPh>
    <rPh sb="549" eb="550">
      <t>アラワ</t>
    </rPh>
    <rPh sb="552" eb="554">
      <t>シヒョウ</t>
    </rPh>
    <rPh sb="555" eb="557">
      <t>ルイジ</t>
    </rPh>
    <rPh sb="557" eb="559">
      <t>ダンタイ</t>
    </rPh>
    <rPh sb="560" eb="562">
      <t>ヒカク</t>
    </rPh>
    <rPh sb="564" eb="565">
      <t>ヒク</t>
    </rPh>
    <rPh sb="566" eb="568">
      <t>ジョウキョウ</t>
    </rPh>
    <rPh sb="574" eb="576">
      <t>スイセン</t>
    </rPh>
    <rPh sb="576" eb="577">
      <t>カ</t>
    </rPh>
    <rPh sb="577" eb="578">
      <t>リツ</t>
    </rPh>
    <rPh sb="578" eb="580">
      <t>コウジョウ</t>
    </rPh>
    <rPh sb="581" eb="582">
      <t>ト</t>
    </rPh>
    <rPh sb="583" eb="584">
      <t>ク</t>
    </rPh>
    <rPh sb="585" eb="5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</si>
</sst>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B7-4178-96C1-9C3CDED6AA08}"/>
            </c:ext>
          </c:extLst>
        </c:ser>
        <c:dLbls>
          <c:showLegendKey val="0"/>
          <c:showVal val="0"/>
          <c:showCatName val="0"/>
          <c:showSerName val="0"/>
          <c:showPercent val="0"/>
          <c:showBubbleSize val="0"/>
        </c:dLbls>
        <c:gapWidth val="150"/>
        <c:axId val="100157696"/>
        <c:axId val="1003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76B7-4178-96C1-9C3CDED6AA08}"/>
            </c:ext>
          </c:extLst>
        </c:ser>
        <c:dLbls>
          <c:showLegendKey val="0"/>
          <c:showVal val="0"/>
          <c:showCatName val="0"/>
          <c:showSerName val="0"/>
          <c:showPercent val="0"/>
          <c:showBubbleSize val="0"/>
        </c:dLbls>
        <c:marker val="1"/>
        <c:smooth val="0"/>
        <c:axId val="100157696"/>
        <c:axId val="100311424"/>
      </c:lineChart>
      <c:dateAx>
        <c:axId val="100157696"/>
        <c:scaling>
          <c:orientation val="minMax"/>
        </c:scaling>
        <c:delete val="1"/>
        <c:axPos val="b"/>
        <c:numFmt formatCode="ge" sourceLinked="1"/>
        <c:majorTickMark val="none"/>
        <c:minorTickMark val="none"/>
        <c:tickLblPos val="none"/>
        <c:crossAx val="100311424"/>
        <c:crosses val="autoZero"/>
        <c:auto val="1"/>
        <c:lblOffset val="100"/>
        <c:baseTimeUnit val="years"/>
      </c:dateAx>
      <c:valAx>
        <c:axId val="1003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43.27</c:v>
                </c:pt>
                <c:pt idx="1">
                  <c:v>47.23</c:v>
                </c:pt>
                <c:pt idx="2">
                  <c:v>30.97</c:v>
                </c:pt>
                <c:pt idx="3">
                  <c:v>48.85</c:v>
                </c:pt>
                <c:pt idx="4">
                  <c:v>47.96</c:v>
                </c:pt>
              </c:numCache>
            </c:numRef>
          </c:val>
          <c:extLst>
            <c:ext xmlns:c16="http://schemas.microsoft.com/office/drawing/2014/chart" uri="{C3380CC4-5D6E-409C-BE32-E72D297353CC}">
              <c16:uniqueId val="{00000000-D6ED-442B-A3D6-03D878D06442}"/>
            </c:ext>
          </c:extLst>
        </c:ser>
        <c:dLbls>
          <c:showLegendKey val="0"/>
          <c:showVal val="0"/>
          <c:showCatName val="0"/>
          <c:showSerName val="0"/>
          <c:showPercent val="0"/>
          <c:showBubbleSize val="0"/>
        </c:dLbls>
        <c:gapWidth val="150"/>
        <c:axId val="118881664"/>
        <c:axId val="1188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D6ED-442B-A3D6-03D878D06442}"/>
            </c:ext>
          </c:extLst>
        </c:ser>
        <c:dLbls>
          <c:showLegendKey val="0"/>
          <c:showVal val="0"/>
          <c:showCatName val="0"/>
          <c:showSerName val="0"/>
          <c:showPercent val="0"/>
          <c:showBubbleSize val="0"/>
        </c:dLbls>
        <c:marker val="1"/>
        <c:smooth val="0"/>
        <c:axId val="118881664"/>
        <c:axId val="118883840"/>
      </c:lineChart>
      <c:dateAx>
        <c:axId val="118881664"/>
        <c:scaling>
          <c:orientation val="minMax"/>
        </c:scaling>
        <c:delete val="1"/>
        <c:axPos val="b"/>
        <c:numFmt formatCode="ge" sourceLinked="1"/>
        <c:majorTickMark val="none"/>
        <c:minorTickMark val="none"/>
        <c:tickLblPos val="none"/>
        <c:crossAx val="118883840"/>
        <c:crosses val="autoZero"/>
        <c:auto val="1"/>
        <c:lblOffset val="100"/>
        <c:baseTimeUnit val="years"/>
      </c:dateAx>
      <c:valAx>
        <c:axId val="1188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69.849999999999994</c:v>
                </c:pt>
                <c:pt idx="1">
                  <c:v>70.25</c:v>
                </c:pt>
                <c:pt idx="2">
                  <c:v>74.69</c:v>
                </c:pt>
                <c:pt idx="3">
                  <c:v>75.489999999999995</c:v>
                </c:pt>
                <c:pt idx="4">
                  <c:v>76.2</c:v>
                </c:pt>
              </c:numCache>
            </c:numRef>
          </c:val>
          <c:extLst>
            <c:ext xmlns:c16="http://schemas.microsoft.com/office/drawing/2014/chart" uri="{C3380CC4-5D6E-409C-BE32-E72D297353CC}">
              <c16:uniqueId val="{00000000-187C-4907-8E2D-02541E20DA9C}"/>
            </c:ext>
          </c:extLst>
        </c:ser>
        <c:dLbls>
          <c:showLegendKey val="0"/>
          <c:showVal val="0"/>
          <c:showCatName val="0"/>
          <c:showSerName val="0"/>
          <c:showPercent val="0"/>
          <c:showBubbleSize val="0"/>
        </c:dLbls>
        <c:gapWidth val="150"/>
        <c:axId val="118922240"/>
        <c:axId val="1189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187C-4907-8E2D-02541E20DA9C}"/>
            </c:ext>
          </c:extLst>
        </c:ser>
        <c:dLbls>
          <c:showLegendKey val="0"/>
          <c:showVal val="0"/>
          <c:showCatName val="0"/>
          <c:showSerName val="0"/>
          <c:showPercent val="0"/>
          <c:showBubbleSize val="0"/>
        </c:dLbls>
        <c:marker val="1"/>
        <c:smooth val="0"/>
        <c:axId val="118922240"/>
        <c:axId val="118928512"/>
      </c:lineChart>
      <c:dateAx>
        <c:axId val="118922240"/>
        <c:scaling>
          <c:orientation val="minMax"/>
        </c:scaling>
        <c:delete val="1"/>
        <c:axPos val="b"/>
        <c:numFmt formatCode="ge" sourceLinked="1"/>
        <c:majorTickMark val="none"/>
        <c:minorTickMark val="none"/>
        <c:tickLblPos val="none"/>
        <c:crossAx val="118928512"/>
        <c:crosses val="autoZero"/>
        <c:auto val="1"/>
        <c:lblOffset val="100"/>
        <c:baseTimeUnit val="years"/>
      </c:dateAx>
      <c:valAx>
        <c:axId val="1189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80.819999999999993</c:v>
                </c:pt>
                <c:pt idx="1">
                  <c:v>83.37</c:v>
                </c:pt>
                <c:pt idx="2">
                  <c:v>86.01</c:v>
                </c:pt>
                <c:pt idx="3">
                  <c:v>86.35</c:v>
                </c:pt>
                <c:pt idx="4">
                  <c:v>81.290000000000006</c:v>
                </c:pt>
              </c:numCache>
            </c:numRef>
          </c:val>
          <c:extLst>
            <c:ext xmlns:c16="http://schemas.microsoft.com/office/drawing/2014/chart" uri="{C3380CC4-5D6E-409C-BE32-E72D297353CC}">
              <c16:uniqueId val="{00000000-519F-4C81-B37A-CDE1A9AA5AF2}"/>
            </c:ext>
          </c:extLst>
        </c:ser>
        <c:dLbls>
          <c:showLegendKey val="0"/>
          <c:showVal val="0"/>
          <c:showCatName val="0"/>
          <c:showSerName val="0"/>
          <c:showPercent val="0"/>
          <c:showBubbleSize val="0"/>
        </c:dLbls>
        <c:gapWidth val="150"/>
        <c:axId val="90584960"/>
        <c:axId val="1002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9F-4C81-B37A-CDE1A9AA5AF2}"/>
            </c:ext>
          </c:extLst>
        </c:ser>
        <c:dLbls>
          <c:showLegendKey val="0"/>
          <c:showVal val="0"/>
          <c:showCatName val="0"/>
          <c:showSerName val="0"/>
          <c:showPercent val="0"/>
          <c:showBubbleSize val="0"/>
        </c:dLbls>
        <c:marker val="1"/>
        <c:smooth val="0"/>
        <c:axId val="90584960"/>
        <c:axId val="100216832"/>
      </c:lineChart>
      <c:dateAx>
        <c:axId val="90584960"/>
        <c:scaling>
          <c:orientation val="minMax"/>
        </c:scaling>
        <c:delete val="1"/>
        <c:axPos val="b"/>
        <c:numFmt formatCode="ge" sourceLinked="1"/>
        <c:majorTickMark val="none"/>
        <c:minorTickMark val="none"/>
        <c:tickLblPos val="none"/>
        <c:crossAx val="100216832"/>
        <c:crosses val="autoZero"/>
        <c:auto val="1"/>
        <c:lblOffset val="100"/>
        <c:baseTimeUnit val="years"/>
      </c:dateAx>
      <c:valAx>
        <c:axId val="1002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09-464A-88FC-B765BEE8470A}"/>
            </c:ext>
          </c:extLst>
        </c:ser>
        <c:dLbls>
          <c:showLegendKey val="0"/>
          <c:showVal val="0"/>
          <c:showCatName val="0"/>
          <c:showSerName val="0"/>
          <c:showPercent val="0"/>
          <c:showBubbleSize val="0"/>
        </c:dLbls>
        <c:gapWidth val="150"/>
        <c:axId val="100263424"/>
        <c:axId val="1002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09-464A-88FC-B765BEE8470A}"/>
            </c:ext>
          </c:extLst>
        </c:ser>
        <c:dLbls>
          <c:showLegendKey val="0"/>
          <c:showVal val="0"/>
          <c:showCatName val="0"/>
          <c:showSerName val="0"/>
          <c:showPercent val="0"/>
          <c:showBubbleSize val="0"/>
        </c:dLbls>
        <c:marker val="1"/>
        <c:smooth val="0"/>
        <c:axId val="100263424"/>
        <c:axId val="100265344"/>
      </c:lineChart>
      <c:dateAx>
        <c:axId val="100263424"/>
        <c:scaling>
          <c:orientation val="minMax"/>
        </c:scaling>
        <c:delete val="1"/>
        <c:axPos val="b"/>
        <c:numFmt formatCode="ge" sourceLinked="1"/>
        <c:majorTickMark val="none"/>
        <c:minorTickMark val="none"/>
        <c:tickLblPos val="none"/>
        <c:crossAx val="100265344"/>
        <c:crosses val="autoZero"/>
        <c:auto val="1"/>
        <c:lblOffset val="100"/>
        <c:baseTimeUnit val="years"/>
      </c:dateAx>
      <c:valAx>
        <c:axId val="1002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F6-4151-A4CA-008DB45EAFD4}"/>
            </c:ext>
          </c:extLst>
        </c:ser>
        <c:dLbls>
          <c:showLegendKey val="0"/>
          <c:showVal val="0"/>
          <c:showCatName val="0"/>
          <c:showSerName val="0"/>
          <c:showPercent val="0"/>
          <c:showBubbleSize val="0"/>
        </c:dLbls>
        <c:gapWidth val="150"/>
        <c:axId val="118301824"/>
        <c:axId val="1183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F6-4151-A4CA-008DB45EAFD4}"/>
            </c:ext>
          </c:extLst>
        </c:ser>
        <c:dLbls>
          <c:showLegendKey val="0"/>
          <c:showVal val="0"/>
          <c:showCatName val="0"/>
          <c:showSerName val="0"/>
          <c:showPercent val="0"/>
          <c:showBubbleSize val="0"/>
        </c:dLbls>
        <c:marker val="1"/>
        <c:smooth val="0"/>
        <c:axId val="118301824"/>
        <c:axId val="118303744"/>
      </c:lineChart>
      <c:dateAx>
        <c:axId val="118301824"/>
        <c:scaling>
          <c:orientation val="minMax"/>
        </c:scaling>
        <c:delete val="1"/>
        <c:axPos val="b"/>
        <c:numFmt formatCode="ge" sourceLinked="1"/>
        <c:majorTickMark val="none"/>
        <c:minorTickMark val="none"/>
        <c:tickLblPos val="none"/>
        <c:crossAx val="118303744"/>
        <c:crosses val="autoZero"/>
        <c:auto val="1"/>
        <c:lblOffset val="100"/>
        <c:baseTimeUnit val="years"/>
      </c:dateAx>
      <c:valAx>
        <c:axId val="118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78-4118-B516-7897646DF735}"/>
            </c:ext>
          </c:extLst>
        </c:ser>
        <c:dLbls>
          <c:showLegendKey val="0"/>
          <c:showVal val="0"/>
          <c:showCatName val="0"/>
          <c:showSerName val="0"/>
          <c:showPercent val="0"/>
          <c:showBubbleSize val="0"/>
        </c:dLbls>
        <c:gapWidth val="150"/>
        <c:axId val="118318208"/>
        <c:axId val="1183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78-4118-B516-7897646DF735}"/>
            </c:ext>
          </c:extLst>
        </c:ser>
        <c:dLbls>
          <c:showLegendKey val="0"/>
          <c:showVal val="0"/>
          <c:showCatName val="0"/>
          <c:showSerName val="0"/>
          <c:showPercent val="0"/>
          <c:showBubbleSize val="0"/>
        </c:dLbls>
        <c:marker val="1"/>
        <c:smooth val="0"/>
        <c:axId val="118318208"/>
        <c:axId val="118320128"/>
      </c:lineChart>
      <c:dateAx>
        <c:axId val="118318208"/>
        <c:scaling>
          <c:orientation val="minMax"/>
        </c:scaling>
        <c:delete val="1"/>
        <c:axPos val="b"/>
        <c:numFmt formatCode="ge" sourceLinked="1"/>
        <c:majorTickMark val="none"/>
        <c:minorTickMark val="none"/>
        <c:tickLblPos val="none"/>
        <c:crossAx val="118320128"/>
        <c:crosses val="autoZero"/>
        <c:auto val="1"/>
        <c:lblOffset val="100"/>
        <c:baseTimeUnit val="years"/>
      </c:dateAx>
      <c:valAx>
        <c:axId val="1183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5F-4814-85E8-2DA78A67C9F7}"/>
            </c:ext>
          </c:extLst>
        </c:ser>
        <c:dLbls>
          <c:showLegendKey val="0"/>
          <c:showVal val="0"/>
          <c:showCatName val="0"/>
          <c:showSerName val="0"/>
          <c:showPercent val="0"/>
          <c:showBubbleSize val="0"/>
        </c:dLbls>
        <c:gapWidth val="150"/>
        <c:axId val="118346496"/>
        <c:axId val="1183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5F-4814-85E8-2DA78A67C9F7}"/>
            </c:ext>
          </c:extLst>
        </c:ser>
        <c:dLbls>
          <c:showLegendKey val="0"/>
          <c:showVal val="0"/>
          <c:showCatName val="0"/>
          <c:showSerName val="0"/>
          <c:showPercent val="0"/>
          <c:showBubbleSize val="0"/>
        </c:dLbls>
        <c:marker val="1"/>
        <c:smooth val="0"/>
        <c:axId val="118346496"/>
        <c:axId val="118348416"/>
      </c:lineChart>
      <c:dateAx>
        <c:axId val="118346496"/>
        <c:scaling>
          <c:orientation val="minMax"/>
        </c:scaling>
        <c:delete val="1"/>
        <c:axPos val="b"/>
        <c:numFmt formatCode="ge" sourceLinked="1"/>
        <c:majorTickMark val="none"/>
        <c:minorTickMark val="none"/>
        <c:tickLblPos val="none"/>
        <c:crossAx val="118348416"/>
        <c:crosses val="autoZero"/>
        <c:auto val="1"/>
        <c:lblOffset val="100"/>
        <c:baseTimeUnit val="years"/>
      </c:dateAx>
      <c:valAx>
        <c:axId val="1183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972.87</c:v>
                </c:pt>
                <c:pt idx="1">
                  <c:v>755.97</c:v>
                </c:pt>
                <c:pt idx="2">
                  <c:v>480.66</c:v>
                </c:pt>
                <c:pt idx="3">
                  <c:v>697.79</c:v>
                </c:pt>
                <c:pt idx="4">
                  <c:v>592.29999999999995</c:v>
                </c:pt>
              </c:numCache>
            </c:numRef>
          </c:val>
          <c:extLst>
            <c:ext xmlns:c16="http://schemas.microsoft.com/office/drawing/2014/chart" uri="{C3380CC4-5D6E-409C-BE32-E72D297353CC}">
              <c16:uniqueId val="{00000000-C5C4-4C31-88C0-EECED62EB6B7}"/>
            </c:ext>
          </c:extLst>
        </c:ser>
        <c:dLbls>
          <c:showLegendKey val="0"/>
          <c:showVal val="0"/>
          <c:showCatName val="0"/>
          <c:showSerName val="0"/>
          <c:showPercent val="0"/>
          <c:showBubbleSize val="0"/>
        </c:dLbls>
        <c:gapWidth val="150"/>
        <c:axId val="118710656"/>
        <c:axId val="1187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C5C4-4C31-88C0-EECED62EB6B7}"/>
            </c:ext>
          </c:extLst>
        </c:ser>
        <c:dLbls>
          <c:showLegendKey val="0"/>
          <c:showVal val="0"/>
          <c:showCatName val="0"/>
          <c:showSerName val="0"/>
          <c:showPercent val="0"/>
          <c:showBubbleSize val="0"/>
        </c:dLbls>
        <c:marker val="1"/>
        <c:smooth val="0"/>
        <c:axId val="118710656"/>
        <c:axId val="118712576"/>
      </c:lineChart>
      <c:dateAx>
        <c:axId val="118710656"/>
        <c:scaling>
          <c:orientation val="minMax"/>
        </c:scaling>
        <c:delete val="1"/>
        <c:axPos val="b"/>
        <c:numFmt formatCode="ge" sourceLinked="1"/>
        <c:majorTickMark val="none"/>
        <c:minorTickMark val="none"/>
        <c:tickLblPos val="none"/>
        <c:crossAx val="118712576"/>
        <c:crosses val="autoZero"/>
        <c:auto val="1"/>
        <c:lblOffset val="100"/>
        <c:baseTimeUnit val="years"/>
      </c:dateAx>
      <c:valAx>
        <c:axId val="1187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50.84</c:v>
                </c:pt>
                <c:pt idx="1">
                  <c:v>47.65</c:v>
                </c:pt>
                <c:pt idx="2">
                  <c:v>54.77</c:v>
                </c:pt>
                <c:pt idx="3">
                  <c:v>54.47</c:v>
                </c:pt>
                <c:pt idx="4">
                  <c:v>60.29</c:v>
                </c:pt>
              </c:numCache>
            </c:numRef>
          </c:val>
          <c:extLst>
            <c:ext xmlns:c16="http://schemas.microsoft.com/office/drawing/2014/chart" uri="{C3380CC4-5D6E-409C-BE32-E72D297353CC}">
              <c16:uniqueId val="{00000000-776D-49B0-8A70-4507A263DCB1}"/>
            </c:ext>
          </c:extLst>
        </c:ser>
        <c:dLbls>
          <c:showLegendKey val="0"/>
          <c:showVal val="0"/>
          <c:showCatName val="0"/>
          <c:showSerName val="0"/>
          <c:showPercent val="0"/>
          <c:showBubbleSize val="0"/>
        </c:dLbls>
        <c:gapWidth val="150"/>
        <c:axId val="118829056"/>
        <c:axId val="1188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776D-49B0-8A70-4507A263DCB1}"/>
            </c:ext>
          </c:extLst>
        </c:ser>
        <c:dLbls>
          <c:showLegendKey val="0"/>
          <c:showVal val="0"/>
          <c:showCatName val="0"/>
          <c:showSerName val="0"/>
          <c:showPercent val="0"/>
          <c:showBubbleSize val="0"/>
        </c:dLbls>
        <c:marker val="1"/>
        <c:smooth val="0"/>
        <c:axId val="118829056"/>
        <c:axId val="118830976"/>
      </c:lineChart>
      <c:dateAx>
        <c:axId val="118829056"/>
        <c:scaling>
          <c:orientation val="minMax"/>
        </c:scaling>
        <c:delete val="1"/>
        <c:axPos val="b"/>
        <c:numFmt formatCode="ge" sourceLinked="1"/>
        <c:majorTickMark val="none"/>
        <c:minorTickMark val="none"/>
        <c:tickLblPos val="none"/>
        <c:crossAx val="118830976"/>
        <c:crosses val="autoZero"/>
        <c:auto val="1"/>
        <c:lblOffset val="100"/>
        <c:baseTimeUnit val="years"/>
      </c:dateAx>
      <c:valAx>
        <c:axId val="1188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271.52</c:v>
                </c:pt>
                <c:pt idx="1">
                  <c:v>280.25</c:v>
                </c:pt>
                <c:pt idx="2">
                  <c:v>265.14</c:v>
                </c:pt>
                <c:pt idx="3">
                  <c:v>270.35000000000002</c:v>
                </c:pt>
                <c:pt idx="4">
                  <c:v>246.83</c:v>
                </c:pt>
              </c:numCache>
            </c:numRef>
          </c:val>
          <c:extLst>
            <c:ext xmlns:c16="http://schemas.microsoft.com/office/drawing/2014/chart" uri="{C3380CC4-5D6E-409C-BE32-E72D297353CC}">
              <c16:uniqueId val="{00000000-55C1-463C-83F1-9E16B4BEEA45}"/>
            </c:ext>
          </c:extLst>
        </c:ser>
        <c:dLbls>
          <c:showLegendKey val="0"/>
          <c:showVal val="0"/>
          <c:showCatName val="0"/>
          <c:showSerName val="0"/>
          <c:showPercent val="0"/>
          <c:showBubbleSize val="0"/>
        </c:dLbls>
        <c:gapWidth val="150"/>
        <c:axId val="118841344"/>
        <c:axId val="1188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55C1-463C-83F1-9E16B4BEEA45}"/>
            </c:ext>
          </c:extLst>
        </c:ser>
        <c:dLbls>
          <c:showLegendKey val="0"/>
          <c:showVal val="0"/>
          <c:showCatName val="0"/>
          <c:showSerName val="0"/>
          <c:showPercent val="0"/>
          <c:showBubbleSize val="0"/>
        </c:dLbls>
        <c:marker val="1"/>
        <c:smooth val="0"/>
        <c:axId val="118841344"/>
        <c:axId val="118843264"/>
      </c:lineChart>
      <c:dateAx>
        <c:axId val="118841344"/>
        <c:scaling>
          <c:orientation val="minMax"/>
        </c:scaling>
        <c:delete val="1"/>
        <c:axPos val="b"/>
        <c:numFmt formatCode="ge" sourceLinked="1"/>
        <c:majorTickMark val="none"/>
        <c:minorTickMark val="none"/>
        <c:tickLblPos val="none"/>
        <c:crossAx val="118843264"/>
        <c:crosses val="autoZero"/>
        <c:auto val="1"/>
        <c:lblOffset val="100"/>
        <c:baseTimeUnit val="years"/>
      </c:dateAx>
      <c:valAx>
        <c:axId val="1188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大分県　中津市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84864</v>
      </c>
      <c r="AM8" s="50"/>
      <c r="AN8" s="50"/>
      <c r="AO8" s="50"/>
      <c r="AP8" s="50"/>
      <c r="AQ8" s="50"/>
      <c r="AR8" s="50"/>
      <c r="AS8" s="50"/>
      <c r="AT8" s="45">
        <f>データ!T6</f>
        <v>491.53</v>
      </c>
      <c r="AU8" s="45"/>
      <c r="AV8" s="45"/>
      <c r="AW8" s="45"/>
      <c r="AX8" s="45"/>
      <c r="AY8" s="45"/>
      <c r="AZ8" s="45"/>
      <c r="BA8" s="45"/>
      <c r="BB8" s="45">
        <f>データ!U6</f>
        <v>172.65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5.14</v>
      </c>
      <c r="Q10" s="45"/>
      <c r="R10" s="45"/>
      <c r="S10" s="45"/>
      <c r="T10" s="45"/>
      <c r="U10" s="45"/>
      <c r="V10" s="45"/>
      <c r="W10" s="45">
        <f>データ!Q6</f>
        <v>100</v>
      </c>
      <c r="X10" s="45"/>
      <c r="Y10" s="45"/>
      <c r="Z10" s="45"/>
      <c r="AA10" s="45"/>
      <c r="AB10" s="45"/>
      <c r="AC10" s="45"/>
      <c r="AD10" s="50">
        <f>データ!R6</f>
        <v>3888</v>
      </c>
      <c r="AE10" s="50"/>
      <c r="AF10" s="50"/>
      <c r="AG10" s="50"/>
      <c r="AH10" s="50"/>
      <c r="AI10" s="50"/>
      <c r="AJ10" s="50"/>
      <c r="AK10" s="2"/>
      <c r="AL10" s="50">
        <f>データ!V6</f>
        <v>4345</v>
      </c>
      <c r="AM10" s="50"/>
      <c r="AN10" s="50"/>
      <c r="AO10" s="50"/>
      <c r="AP10" s="50"/>
      <c r="AQ10" s="50"/>
      <c r="AR10" s="50"/>
      <c r="AS10" s="50"/>
      <c r="AT10" s="45">
        <f>データ!W6</f>
        <v>2.57</v>
      </c>
      <c r="AU10" s="45"/>
      <c r="AV10" s="45"/>
      <c r="AW10" s="45"/>
      <c r="AX10" s="45"/>
      <c r="AY10" s="45"/>
      <c r="AZ10" s="45"/>
      <c r="BA10" s="45"/>
      <c r="BB10" s="45">
        <f>データ!X6</f>
        <v>1690.66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442038</v>
      </c>
      <c r="D6" s="33">
        <f t="shared" si="3"/>
        <v>47</v>
      </c>
      <c r="E6" s="33">
        <f t="shared" si="3"/>
        <v>17</v>
      </c>
      <c r="F6" s="33">
        <f t="shared" si="3"/>
        <v>5</v>
      </c>
      <c r="G6" s="33">
        <f t="shared" si="3"/>
        <v>0</v>
      </c>
      <c r="H6" s="33" t="str">
        <f t="shared" si="3"/>
        <v>大分県　中津市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5.14</v>
      </c>
      <c r="Q6" s="34">
        <f t="shared" si="3"/>
        <v>100</v>
      </c>
      <c r="R6" s="34">
        <f t="shared" si="3"/>
        <v>3888</v>
      </c>
      <c r="S6" s="34">
        <f t="shared" si="3"/>
        <v>84864</v>
      </c>
      <c r="T6" s="34">
        <f t="shared" si="3"/>
        <v>491.53</v>
      </c>
      <c r="U6" s="34">
        <f t="shared" si="3"/>
        <v>172.65</v>
      </c>
      <c r="V6" s="34">
        <f t="shared" si="3"/>
        <v>4345</v>
      </c>
      <c r="W6" s="34">
        <f t="shared" si="3"/>
        <v>2.57</v>
      </c>
      <c r="X6" s="34">
        <f t="shared" si="3"/>
        <v>1690.66</v>
      </c>
      <c r="Y6" s="35">
        <f>IF(Y7="",NA(),Y7)</f>
        <v>80.819999999999993</v>
      </c>
      <c r="Z6" s="35">
        <f t="shared" ref="Z6:AH6" si="4">IF(Z7="",NA(),Z7)</f>
        <v>83.37</v>
      </c>
      <c r="AA6" s="35">
        <f t="shared" si="4"/>
        <v>86.01</v>
      </c>
      <c r="AB6" s="35">
        <f t="shared" si="4"/>
        <v>86.35</v>
      </c>
      <c r="AC6" s="35">
        <f t="shared" si="4"/>
        <v>81.290000000000006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972.87</v>
      </c>
      <c r="BG6" s="35">
        <f t="shared" ref="BG6:BO6" si="7">IF(BG7="",NA(),BG7)</f>
        <v>755.97</v>
      </c>
      <c r="BH6" s="35">
        <f t="shared" si="7"/>
        <v>480.66</v>
      </c>
      <c r="BI6" s="35">
        <f t="shared" si="7"/>
        <v>697.79</v>
      </c>
      <c r="BJ6" s="35">
        <f t="shared" si="7"/>
        <v>592.29999999999995</v>
      </c>
      <c r="BK6" s="35">
        <f t="shared" si="7"/>
        <v>1197.82</v>
      </c>
      <c r="BL6" s="35">
        <f t="shared" si="7"/>
        <v>1126.77</v>
      </c>
      <c r="BM6" s="35">
        <f t="shared" si="7"/>
        <v>1044.8</v>
      </c>
      <c r="BN6" s="35">
        <f t="shared" si="7"/>
        <v>1081.8</v>
      </c>
      <c r="BO6" s="35">
        <f t="shared" si="7"/>
        <v>974.93</v>
      </c>
      <c r="BP6" s="34" t="str">
        <f>IF(BP7="","",IF(BP7="-","【-】","【"&amp;SUBSTITUTE(TEXT(BP7,"#,##0.00"),"-","△")&amp;"】"))</f>
        <v>【914.53】</v>
      </c>
      <c r="BQ6" s="35">
        <f>IF(BQ7="",NA(),BQ7)</f>
        <v>50.84</v>
      </c>
      <c r="BR6" s="35">
        <f t="shared" ref="BR6:BZ6" si="8">IF(BR7="",NA(),BR7)</f>
        <v>47.65</v>
      </c>
      <c r="BS6" s="35">
        <f t="shared" si="8"/>
        <v>54.77</v>
      </c>
      <c r="BT6" s="35">
        <f t="shared" si="8"/>
        <v>54.47</v>
      </c>
      <c r="BU6" s="35">
        <f t="shared" si="8"/>
        <v>60.29</v>
      </c>
      <c r="BV6" s="35">
        <f t="shared" si="8"/>
        <v>51.03</v>
      </c>
      <c r="BW6" s="35">
        <f t="shared" si="8"/>
        <v>50.9</v>
      </c>
      <c r="BX6" s="35">
        <f t="shared" si="8"/>
        <v>50.82</v>
      </c>
      <c r="BY6" s="35">
        <f t="shared" si="8"/>
        <v>52.19</v>
      </c>
      <c r="BZ6" s="35">
        <f t="shared" si="8"/>
        <v>55.32</v>
      </c>
      <c r="CA6" s="34" t="str">
        <f>IF(CA7="","",IF(CA7="-","【-】","【"&amp;SUBSTITUTE(TEXT(CA7,"#,##0.00"),"-","△")&amp;"】"))</f>
        <v>【55.73】</v>
      </c>
      <c r="CB6" s="35">
        <f>IF(CB7="",NA(),CB7)</f>
        <v>271.52</v>
      </c>
      <c r="CC6" s="35">
        <f t="shared" ref="CC6:CK6" si="9">IF(CC7="",NA(),CC7)</f>
        <v>280.25</v>
      </c>
      <c r="CD6" s="35">
        <f t="shared" si="9"/>
        <v>265.14</v>
      </c>
      <c r="CE6" s="35">
        <f t="shared" si="9"/>
        <v>270.35000000000002</v>
      </c>
      <c r="CF6" s="35">
        <f t="shared" si="9"/>
        <v>246.83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43.27</v>
      </c>
      <c r="CN6" s="35">
        <f t="shared" ref="CN6:CV6" si="10">IF(CN7="",NA(),CN7)</f>
        <v>47.23</v>
      </c>
      <c r="CO6" s="35">
        <f t="shared" si="10"/>
        <v>30.97</v>
      </c>
      <c r="CP6" s="35">
        <f t="shared" si="10"/>
        <v>48.85</v>
      </c>
      <c r="CQ6" s="35">
        <f t="shared" si="10"/>
        <v>47.96</v>
      </c>
      <c r="CR6" s="35">
        <f t="shared" si="10"/>
        <v>54.74</v>
      </c>
      <c r="CS6" s="35">
        <f t="shared" si="10"/>
        <v>53.78</v>
      </c>
      <c r="CT6" s="35">
        <f t="shared" si="10"/>
        <v>53.24</v>
      </c>
      <c r="CU6" s="35">
        <f t="shared" si="10"/>
        <v>52.31</v>
      </c>
      <c r="CV6" s="35">
        <f t="shared" si="10"/>
        <v>60.65</v>
      </c>
      <c r="CW6" s="34" t="str">
        <f>IF(CW7="","",IF(CW7="-","【-】","【"&amp;SUBSTITUTE(TEXT(CW7,"#,##0.00"),"-","△")&amp;"】"))</f>
        <v>【59.15】</v>
      </c>
      <c r="CX6" s="35">
        <f>IF(CX7="",NA(),CX7)</f>
        <v>69.849999999999994</v>
      </c>
      <c r="CY6" s="35">
        <f t="shared" ref="CY6:DG6" si="11">IF(CY7="",NA(),CY7)</f>
        <v>70.25</v>
      </c>
      <c r="CZ6" s="35">
        <f t="shared" si="11"/>
        <v>74.69</v>
      </c>
      <c r="DA6" s="35">
        <f t="shared" si="11"/>
        <v>75.489999999999995</v>
      </c>
      <c r="DB6" s="35">
        <f t="shared" si="11"/>
        <v>76.2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442038</v>
      </c>
      <c r="D7" s="37">
        <v>47</v>
      </c>
      <c r="E7" s="37">
        <v>17</v>
      </c>
      <c r="F7" s="37">
        <v>5</v>
      </c>
      <c r="G7" s="37">
        <v>0</v>
      </c>
      <c r="H7" s="37" t="s">
        <v>109</v>
      </c>
      <c r="I7" s="37" t="s">
        <v>110</v>
      </c>
      <c r="J7" s="37" t="s">
        <v>111</v>
      </c>
      <c r="K7" s="37" t="s">
        <v>112</v>
      </c>
      <c r="L7" s="37" t="s">
        <v>113</v>
      </c>
      <c r="M7" s="37"/>
      <c r="N7" s="38" t="s">
        <v>114</v>
      </c>
      <c r="O7" s="38" t="s">
        <v>115</v>
      </c>
      <c r="P7" s="38">
        <v>5.14</v>
      </c>
      <c r="Q7" s="38">
        <v>100</v>
      </c>
      <c r="R7" s="38">
        <v>3888</v>
      </c>
      <c r="S7" s="38">
        <v>84864</v>
      </c>
      <c r="T7" s="38">
        <v>491.53</v>
      </c>
      <c r="U7" s="38">
        <v>172.65</v>
      </c>
      <c r="V7" s="38">
        <v>4345</v>
      </c>
      <c r="W7" s="38">
        <v>2.57</v>
      </c>
      <c r="X7" s="38">
        <v>1690.66</v>
      </c>
      <c r="Y7" s="38">
        <v>80.819999999999993</v>
      </c>
      <c r="Z7" s="38">
        <v>83.37</v>
      </c>
      <c r="AA7" s="38">
        <v>86.01</v>
      </c>
      <c r="AB7" s="38">
        <v>86.35</v>
      </c>
      <c r="AC7" s="38">
        <v>81.290000000000006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972.87</v>
      </c>
      <c r="BG7" s="38">
        <v>755.97</v>
      </c>
      <c r="BH7" s="38">
        <v>480.66</v>
      </c>
      <c r="BI7" s="38">
        <v>697.79</v>
      </c>
      <c r="BJ7" s="38">
        <v>592.29999999999995</v>
      </c>
      <c r="BK7" s="38">
        <v>1197.82</v>
      </c>
      <c r="BL7" s="38">
        <v>1126.77</v>
      </c>
      <c r="BM7" s="38">
        <v>1044.8</v>
      </c>
      <c r="BN7" s="38">
        <v>1081.8</v>
      </c>
      <c r="BO7" s="38">
        <v>974.93</v>
      </c>
      <c r="BP7" s="38">
        <v>914.53</v>
      </c>
      <c r="BQ7" s="38">
        <v>50.84</v>
      </c>
      <c r="BR7" s="38">
        <v>47.65</v>
      </c>
      <c r="BS7" s="38">
        <v>54.77</v>
      </c>
      <c r="BT7" s="38">
        <v>54.47</v>
      </c>
      <c r="BU7" s="38">
        <v>60.29</v>
      </c>
      <c r="BV7" s="38">
        <v>51.03</v>
      </c>
      <c r="BW7" s="38">
        <v>50.9</v>
      </c>
      <c r="BX7" s="38">
        <v>50.82</v>
      </c>
      <c r="BY7" s="38">
        <v>52.19</v>
      </c>
      <c r="BZ7" s="38">
        <v>55.32</v>
      </c>
      <c r="CA7" s="38">
        <v>55.73</v>
      </c>
      <c r="CB7" s="38">
        <v>271.52</v>
      </c>
      <c r="CC7" s="38">
        <v>280.25</v>
      </c>
      <c r="CD7" s="38">
        <v>265.14</v>
      </c>
      <c r="CE7" s="38">
        <v>270.35000000000002</v>
      </c>
      <c r="CF7" s="38">
        <v>246.83</v>
      </c>
      <c r="CG7" s="38">
        <v>289.60000000000002</v>
      </c>
      <c r="CH7" s="38">
        <v>293.27</v>
      </c>
      <c r="CI7" s="38">
        <v>300.52</v>
      </c>
      <c r="CJ7" s="38">
        <v>296.14</v>
      </c>
      <c r="CK7" s="38">
        <v>283.17</v>
      </c>
      <c r="CL7" s="38">
        <v>276.77999999999997</v>
      </c>
      <c r="CM7" s="38">
        <v>43.27</v>
      </c>
      <c r="CN7" s="38">
        <v>47.23</v>
      </c>
      <c r="CO7" s="38">
        <v>30.97</v>
      </c>
      <c r="CP7" s="38">
        <v>48.85</v>
      </c>
      <c r="CQ7" s="38">
        <v>47.96</v>
      </c>
      <c r="CR7" s="38">
        <v>54.74</v>
      </c>
      <c r="CS7" s="38">
        <v>53.78</v>
      </c>
      <c r="CT7" s="38">
        <v>53.24</v>
      </c>
      <c r="CU7" s="38">
        <v>52.31</v>
      </c>
      <c r="CV7" s="38">
        <v>60.65</v>
      </c>
      <c r="CW7" s="38">
        <v>59.15</v>
      </c>
      <c r="CX7" s="38">
        <v>69.849999999999994</v>
      </c>
      <c r="CY7" s="38">
        <v>70.25</v>
      </c>
      <c r="CZ7" s="38">
        <v>74.69</v>
      </c>
      <c r="DA7" s="38">
        <v>75.489999999999995</v>
      </c>
      <c r="DB7" s="38">
        <v>76.2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内部情報</cp:lastModifiedBy>
  <cp:lastPrinted>2018-02-07T08:18:03Z</cp:lastPrinted>
  <dcterms:created xsi:type="dcterms:W3CDTF">2017-12-25T02:33:56Z</dcterms:created>
  <dcterms:modified xsi:type="dcterms:W3CDTF">2018-02-07T08:20:58Z</dcterms:modified>
  <cp:category/>
</cp:coreProperties>
</file>