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16.3.84\disk\総務課\経理係共有\２．下水道会計\B：決算\⑯：経営比較分析表\H28年度決算\②提出\"/>
    </mc:Choice>
  </mc:AlternateContent>
  <workbookProtection workbookPassword="B319" lockStructure="1"/>
  <bookViews>
    <workbookView xWindow="0" yWindow="0" windowWidth="28800" windowHeight="1159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<sst xmlns="http://schemas.openxmlformats.org/spreadsheetml/2006/main" count="240" uniqueCount="126">
  <si>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</si>
  <si>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</si>
  <si>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</si>
  <si>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</si>
  <si>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</si>
  <si>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</si>
  <si>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</si>
  <si>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</si>
  <si>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</si>
  <si>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</si>
  <si>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</si>
  <si>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</si>
  <si>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</si>
  <si>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</si>
  <si>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</si>
  <si>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</si>
  <si>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</si>
  <si>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</si>
  <si>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</si>
  <si>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</si>
  <si>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</si>
  <si>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</si>
  <si>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</si>
  <si>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</si>
  <si>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</si>
  <si>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</si>
  <si>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</si>
  <si>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</si>
  <si>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</si>
  <si>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</si>
  <si>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</si>
  <si>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</si>
  <si>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</si>
  <si>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</si>
  <si>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</si>
  <si>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</si>
  <si>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</si>
  <si>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</si>
  <si>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</si>
  <si>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</si>
  <si>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</si>
  <si>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</si>
  <si>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</si>
  <si>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</si>
  <si>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</si>
  <si>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</si>
  <si>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</si>
  <si>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</si>
  <si>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</si>
  <si>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</si>
  <si>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</si>
  <si>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</si>
  <si>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</si>
  <si>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</si>
  <si>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</si>
  <si>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</si>
  <si>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</si>
  <si>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</si>
  <si>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</si>
  <si>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</si>
  <si>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</si>
  <si>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</si>
  <si>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</si>
  <si>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</si>
  <si>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</si>
  <si>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</si>
  <si>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</si>
  <si>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</si>
  <si>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</si>
  <si>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</si>
  <si>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</si>
  <si>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</si>
  <si>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</si>
  <si>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</si>
  <si>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</si>
  <si>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</si>
  <si>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</si>
  <si>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</si>
  <si>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</si>
  <si>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</si>
  <si>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</si>
  <si>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</si>
  <si>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</si>
  <si>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</si>
  <si>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</si>
  <si>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</si>
  <si>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</si>
  <si>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</si>
  <si>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</si>
  <si>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</si>
  <si>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</si>
  <si>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</si>
  <si>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</si>
  <si>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</si>
  <si>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</si>
  <si>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</si>
  <si>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</si>
  <si>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</si>
  <si>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</si>
  <si>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</si>
  <si>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</si>
  <si>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</si>
  <si>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</si>
  <si>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</si>
  <si>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</si>
  <si>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</si>
  <si>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</si>
  <si>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</si>
  <si>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</si>
  <si>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</si>
  <si>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中津市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</si>
  <si>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</si>
  <si>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</si>
  <si>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</si>
  <si>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</si>
  <si>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</si>
  <si>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</si>
  <si>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</si>
  <si>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</si>
  <si>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</si>
  <si>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</si>
  <si>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</si>
  <si>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</si>
  <si>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施設利用率や水洗化率が類似団体の平均値を下回っているが、当処理区域は過疎地域を含んでおり、今後の人口減少も否めないのが現状である。現在は経営状況を的確に把握し、事業・サービスを将来にわたって持続的に提供していくために、公営企業会計への移行準備を進めているところである。今後も国の動向に注視し、県・近隣市町村等との情報共有及び連携を図りながら、経営戦略に基づき将来を見据えた持続可能で効率的な事業運営を行っていく方針である。</t>
    <rPh sb="0" eb="2">
      <t>シセツ</t>
    </rPh>
    <rPh sb="2" eb="5">
      <t>リヨウリツ</t>
    </rPh>
    <rPh sb="6" eb="9">
      <t>スイセンカ</t>
    </rPh>
    <rPh sb="9" eb="10">
      <t>リツ</t>
    </rPh>
    <rPh sb="11" eb="13">
      <t>ルイジ</t>
    </rPh>
    <rPh sb="13" eb="15">
      <t>ダンタイ</t>
    </rPh>
    <rPh sb="16" eb="19">
      <t>ヘイキンチ</t>
    </rPh>
    <rPh sb="20" eb="22">
      <t>シタマワ</t>
    </rPh>
    <rPh sb="28" eb="29">
      <t>トウ</t>
    </rPh>
    <rPh sb="29" eb="31">
      <t>ショリ</t>
    </rPh>
    <rPh sb="31" eb="33">
      <t>クイキ</t>
    </rPh>
    <rPh sb="34" eb="36">
      <t>カソ</t>
    </rPh>
    <rPh sb="36" eb="38">
      <t>チイキ</t>
    </rPh>
    <rPh sb="39" eb="40">
      <t>フク</t>
    </rPh>
    <rPh sb="45" eb="47">
      <t>コンゴ</t>
    </rPh>
    <rPh sb="48" eb="50">
      <t>ジンコウ</t>
    </rPh>
    <rPh sb="50" eb="52">
      <t>ゲンショウ</t>
    </rPh>
    <rPh sb="53" eb="54">
      <t>イナ</t>
    </rPh>
    <rPh sb="59" eb="61">
      <t>ゲンジョウ</t>
    </rPh>
    <phoneticPr fontId="7"/>
  </si>
  <si>
    <r>
      <t>①</t>
    </r>
    <r>
      <rPr>
        <b/>
        <sz val="11"/>
        <rFont val="ＭＳ ゴシック"/>
        <family val="3"/>
        <charset val="128"/>
      </rPr>
      <t>『収益的収支比率』</t>
    </r>
    <r>
      <rPr>
        <sz val="11"/>
        <rFont val="ＭＳ ゴシック"/>
        <family val="3"/>
        <charset val="128"/>
      </rPr>
      <t>…経常的な費用が使用料等の総収益でどの程度賄われているかを示す指標。100％を下回り単年度収支で赤字が続いているため、今後も使用料収入の向上により健全な経営に努める必要がある。
④</t>
    </r>
    <r>
      <rPr>
        <b/>
        <sz val="11"/>
        <rFont val="ＭＳ ゴシック"/>
        <family val="3"/>
        <charset val="128"/>
      </rPr>
      <t>『企業債残高対事業規模比率』</t>
    </r>
    <r>
      <rPr>
        <sz val="11"/>
        <rFont val="ＭＳ ゴシック"/>
        <family val="3"/>
        <charset val="128"/>
      </rPr>
      <t>…使用料収入に対する企業債残高の割合であり、企業債残高の規模を表す指標。H26年度に整備が完了したため、比率は減少傾向にある。
⑤</t>
    </r>
    <r>
      <rPr>
        <b/>
        <sz val="11"/>
        <rFont val="ＭＳ ゴシック"/>
        <family val="3"/>
        <charset val="128"/>
      </rPr>
      <t>『経費回収率』</t>
    </r>
    <r>
      <rPr>
        <sz val="11"/>
        <rFont val="ＭＳ ゴシック"/>
        <family val="3"/>
        <charset val="128"/>
      </rPr>
      <t>…汚水処理費用をどの程度使用料で賄えているかを示す指標。回収率は上昇しているが水洗化率が低いため100％未満である。水洗化の促進により使用料収入の確保に努めているところである。
⑥</t>
    </r>
    <r>
      <rPr>
        <b/>
        <sz val="11"/>
        <rFont val="ＭＳ ゴシック"/>
        <family val="3"/>
        <charset val="128"/>
      </rPr>
      <t>『汚水処理原価』</t>
    </r>
    <r>
      <rPr>
        <sz val="11"/>
        <rFont val="ＭＳ ゴシック"/>
        <family val="3"/>
        <charset val="128"/>
      </rPr>
      <t>…有収水量１㎥あたりについて、どれだけの費用がかかっているかを表す指標。全国平均並みであるが、有収水量の大幅な増加は見込まれなく、今後も同水準で推移するものと推測される。
⑦</t>
    </r>
    <r>
      <rPr>
        <b/>
        <sz val="11"/>
        <rFont val="ＭＳ ゴシック"/>
        <family val="3"/>
        <charset val="128"/>
      </rPr>
      <t>『施設利用率』</t>
    </r>
    <r>
      <rPr>
        <sz val="11"/>
        <rFont val="ＭＳ ゴシック"/>
        <family val="3"/>
        <charset val="128"/>
      </rPr>
      <t>…処理場の処理能力に対する汚水量の割合で、施設の利用状況を判断する指標。平均値より低いものの、毎年有収水量が増加しており施設の利用率は向上している。
⑧</t>
    </r>
    <r>
      <rPr>
        <b/>
        <sz val="11"/>
        <rFont val="ＭＳ ゴシック"/>
        <family val="3"/>
        <charset val="128"/>
      </rPr>
      <t>『水洗化率』</t>
    </r>
    <r>
      <rPr>
        <sz val="11"/>
        <rFont val="ＭＳ ゴシック"/>
        <family val="3"/>
        <charset val="128"/>
      </rPr>
      <t>…処理区域内で水洗便所を設置して汚水処理している人口の割合を表した指標。毎年増加しているものの平均値よりも低く、水質保全や収入増加の観点から、今後も水洗化の促進に取り組む必要がある。</t>
    </r>
    <rPh sb="153" eb="155">
      <t>ネンド</t>
    </rPh>
    <rPh sb="156" eb="158">
      <t>セイビ</t>
    </rPh>
    <rPh sb="159" eb="161">
      <t>カンリョウ</t>
    </rPh>
    <rPh sb="166" eb="168">
      <t>ヒリツ</t>
    </rPh>
    <rPh sb="169" eb="171">
      <t>ゲンショウ</t>
    </rPh>
    <rPh sb="171" eb="173">
      <t>ケイコウ</t>
    </rPh>
    <rPh sb="180" eb="182">
      <t>ケイヒ</t>
    </rPh>
    <rPh sb="182" eb="184">
      <t>カイシュウ</t>
    </rPh>
    <rPh sb="184" eb="185">
      <t>リツ</t>
    </rPh>
    <rPh sb="187" eb="189">
      <t>オスイ</t>
    </rPh>
    <rPh sb="189" eb="191">
      <t>ショリ</t>
    </rPh>
    <rPh sb="191" eb="193">
      <t>ヒヨウ</t>
    </rPh>
    <rPh sb="196" eb="198">
      <t>テイド</t>
    </rPh>
    <rPh sb="198" eb="201">
      <t>シヨウリョウ</t>
    </rPh>
    <rPh sb="202" eb="203">
      <t>マカナ</t>
    </rPh>
    <rPh sb="209" eb="210">
      <t>シメ</t>
    </rPh>
    <rPh sb="211" eb="213">
      <t>シヒョウ</t>
    </rPh>
    <rPh sb="214" eb="216">
      <t>カイシュウ</t>
    </rPh>
    <rPh sb="216" eb="217">
      <t>リツ</t>
    </rPh>
    <rPh sb="218" eb="220">
      <t>ジョウショウ</t>
    </rPh>
    <rPh sb="225" eb="228">
      <t>スイセンカ</t>
    </rPh>
    <rPh sb="228" eb="229">
      <t>リツ</t>
    </rPh>
    <rPh sb="230" eb="231">
      <t>ヒク</t>
    </rPh>
    <rPh sb="238" eb="240">
      <t>ミマン</t>
    </rPh>
    <rPh sb="244" eb="247">
      <t>スイセンカ</t>
    </rPh>
    <rPh sb="248" eb="250">
      <t>ソクシン</t>
    </rPh>
    <rPh sb="253" eb="256">
      <t>シヨウリョウ</t>
    </rPh>
    <rPh sb="256" eb="258">
      <t>シュウニュウ</t>
    </rPh>
    <rPh sb="259" eb="261">
      <t>カクホ</t>
    </rPh>
    <rPh sb="262" eb="263">
      <t>ツト</t>
    </rPh>
    <rPh sb="277" eb="279">
      <t>オスイ</t>
    </rPh>
    <rPh sb="279" eb="281">
      <t>ショリ</t>
    </rPh>
    <rPh sb="281" eb="283">
      <t>ゲンカ</t>
    </rPh>
    <rPh sb="285" eb="286">
      <t>ユウ</t>
    </rPh>
    <rPh sb="286" eb="287">
      <t>シュウ</t>
    </rPh>
    <rPh sb="287" eb="289">
      <t>スイリョウ</t>
    </rPh>
    <rPh sb="304" eb="306">
      <t>ヒヨウ</t>
    </rPh>
    <rPh sb="315" eb="316">
      <t>アラワ</t>
    </rPh>
    <rPh sb="317" eb="319">
      <t>シヒョウ</t>
    </rPh>
    <rPh sb="320" eb="322">
      <t>ゼンコク</t>
    </rPh>
    <rPh sb="322" eb="324">
      <t>ヘイキン</t>
    </rPh>
    <rPh sb="324" eb="325">
      <t>ナ</t>
    </rPh>
    <rPh sb="331" eb="333">
      <t>ユウシュウ</t>
    </rPh>
    <rPh sb="333" eb="335">
      <t>スイリョウ</t>
    </rPh>
    <rPh sb="336" eb="338">
      <t>オオハバ</t>
    </rPh>
    <rPh sb="339" eb="341">
      <t>ゾウカ</t>
    </rPh>
    <rPh sb="342" eb="344">
      <t>ミコ</t>
    </rPh>
    <rPh sb="349" eb="351">
      <t>コンゴ</t>
    </rPh>
    <rPh sb="352" eb="353">
      <t>ドウ</t>
    </rPh>
    <rPh sb="353" eb="355">
      <t>スイジュン</t>
    </rPh>
    <rPh sb="356" eb="358">
      <t>スイイ</t>
    </rPh>
    <rPh sb="363" eb="365">
      <t>スイソク</t>
    </rPh>
    <rPh sb="372" eb="374">
      <t>シセツ</t>
    </rPh>
    <rPh sb="374" eb="377">
      <t>リヨウリツ</t>
    </rPh>
    <rPh sb="379" eb="382">
      <t>ショリジョウ</t>
    </rPh>
    <rPh sb="383" eb="385">
      <t>ショリ</t>
    </rPh>
    <rPh sb="385" eb="387">
      <t>ノウリョク</t>
    </rPh>
    <rPh sb="388" eb="389">
      <t>タイ</t>
    </rPh>
    <rPh sb="391" eb="393">
      <t>オスイ</t>
    </rPh>
    <rPh sb="393" eb="394">
      <t>リョウ</t>
    </rPh>
    <rPh sb="395" eb="397">
      <t>ワリアイ</t>
    </rPh>
    <rPh sb="399" eb="401">
      <t>シセツ</t>
    </rPh>
    <rPh sb="402" eb="404">
      <t>リヨウ</t>
    </rPh>
    <rPh sb="404" eb="406">
      <t>ジョウキョウ</t>
    </rPh>
    <rPh sb="407" eb="409">
      <t>ハンダン</t>
    </rPh>
    <rPh sb="411" eb="413">
      <t>シヒョウ</t>
    </rPh>
    <rPh sb="414" eb="416">
      <t>ヘイキン</t>
    </rPh>
    <rPh sb="416" eb="417">
      <t>チ</t>
    </rPh>
    <rPh sb="419" eb="420">
      <t>ヒク</t>
    </rPh>
    <rPh sb="425" eb="427">
      <t>マイトシ</t>
    </rPh>
    <rPh sb="427" eb="428">
      <t>ユウ</t>
    </rPh>
    <rPh sb="428" eb="429">
      <t>シュウ</t>
    </rPh>
    <rPh sb="429" eb="431">
      <t>スイリョウ</t>
    </rPh>
    <rPh sb="432" eb="434">
      <t>ゾウカ</t>
    </rPh>
    <rPh sb="438" eb="440">
      <t>シセツ</t>
    </rPh>
    <rPh sb="441" eb="444">
      <t>リヨウリツ</t>
    </rPh>
    <rPh sb="445" eb="447">
      <t>コウジョウ</t>
    </rPh>
    <rPh sb="455" eb="458">
      <t>スイセンカ</t>
    </rPh>
    <rPh sb="458" eb="459">
      <t>リツ</t>
    </rPh>
    <rPh sb="461" eb="463">
      <t>ショリ</t>
    </rPh>
    <rPh sb="463" eb="465">
      <t>クイキ</t>
    </rPh>
    <rPh sb="465" eb="466">
      <t>ナイ</t>
    </rPh>
    <rPh sb="467" eb="469">
      <t>スイセン</t>
    </rPh>
    <rPh sb="469" eb="471">
      <t>ベンジョ</t>
    </rPh>
    <rPh sb="472" eb="474">
      <t>セッチ</t>
    </rPh>
    <rPh sb="476" eb="478">
      <t>オスイ</t>
    </rPh>
    <rPh sb="478" eb="480">
      <t>ショリ</t>
    </rPh>
    <rPh sb="484" eb="486">
      <t>ジンコウ</t>
    </rPh>
    <rPh sb="487" eb="489">
      <t>ワリアイ</t>
    </rPh>
    <rPh sb="490" eb="491">
      <t>アラワ</t>
    </rPh>
    <rPh sb="493" eb="495">
      <t>シヒョウ</t>
    </rPh>
    <rPh sb="496" eb="498">
      <t>マイトシ</t>
    </rPh>
    <rPh sb="498" eb="500">
      <t>ゾウカ</t>
    </rPh>
    <rPh sb="507" eb="509">
      <t>ヘイキン</t>
    </rPh>
    <rPh sb="509" eb="510">
      <t>チ</t>
    </rPh>
    <rPh sb="513" eb="514">
      <t>ヒク</t>
    </rPh>
    <rPh sb="516" eb="518">
      <t>スイシツ</t>
    </rPh>
    <rPh sb="518" eb="520">
      <t>ホゼン</t>
    </rPh>
    <rPh sb="521" eb="523">
      <t>シュウニュウ</t>
    </rPh>
    <rPh sb="523" eb="525">
      <t>ゾウカ</t>
    </rPh>
    <rPh sb="526" eb="528">
      <t>カンテン</t>
    </rPh>
    <rPh sb="531" eb="533">
      <t>コンゴ</t>
    </rPh>
    <rPh sb="534" eb="537">
      <t>スイセンカ</t>
    </rPh>
    <rPh sb="538" eb="540">
      <t>ソクシン</t>
    </rPh>
    <rPh sb="541" eb="542">
      <t>ト</t>
    </rPh>
    <rPh sb="543" eb="544">
      <t>ク</t>
    </rPh>
    <rPh sb="545" eb="547">
      <t>ヒツヨウ</t>
    </rPh>
    <phoneticPr fontId="7"/>
  </si>
  <si>
    <r>
      <t>③</t>
    </r>
    <r>
      <rPr>
        <b/>
        <sz val="11"/>
        <rFont val="ＭＳ ゴシック"/>
        <family val="3"/>
        <charset val="128"/>
      </rPr>
      <t>『管渠改善率』</t>
    </r>
    <r>
      <rPr>
        <sz val="11"/>
        <rFont val="ＭＳ ゴシック"/>
        <family val="3"/>
        <charset val="128"/>
      </rPr>
      <t>…当該年度に更新した管渠延長の割合を表した指標。管渠の更新をまだ実施していないため0％である。汚水管渠は、古いところで供用開始から19年が経過しているが、現在のところ老朽化は見られない。今後は将来的な経営に与える影響を考慮しながら老朽化対策について検討する必要がある。</t>
    </r>
    <rPh sb="2" eb="4">
      <t>カンキョ</t>
    </rPh>
    <rPh sb="4" eb="6">
      <t>カイゼン</t>
    </rPh>
    <rPh sb="6" eb="7">
      <t>リツ</t>
    </rPh>
    <rPh sb="9" eb="11">
      <t>トウガイ</t>
    </rPh>
    <rPh sb="11" eb="13">
      <t>ネンド</t>
    </rPh>
    <rPh sb="14" eb="16">
      <t>コウシン</t>
    </rPh>
    <rPh sb="18" eb="20">
      <t>カンキョ</t>
    </rPh>
    <rPh sb="20" eb="22">
      <t>エンチョウ</t>
    </rPh>
    <rPh sb="23" eb="25">
      <t>ワリアイ</t>
    </rPh>
    <rPh sb="26" eb="27">
      <t>アラワ</t>
    </rPh>
    <rPh sb="29" eb="31">
      <t>シヒョウ</t>
    </rPh>
    <rPh sb="55" eb="57">
      <t>オスイ</t>
    </rPh>
    <rPh sb="57" eb="59">
      <t>カンキョ</t>
    </rPh>
    <rPh sb="61" eb="62">
      <t>フル</t>
    </rPh>
    <rPh sb="67" eb="69">
      <t>キョウヨウ</t>
    </rPh>
    <rPh sb="69" eb="71">
      <t>カイシ</t>
    </rPh>
    <rPh sb="75" eb="76">
      <t>ネン</t>
    </rPh>
    <rPh sb="77" eb="79">
      <t>ケイカ</t>
    </rPh>
    <rPh sb="85" eb="87">
      <t>ゲンザイ</t>
    </rPh>
    <rPh sb="91" eb="94">
      <t>ロウキュウカ</t>
    </rPh>
    <rPh sb="95" eb="96">
      <t>ミ</t>
    </rPh>
    <rPh sb="101" eb="103">
      <t>コンゴ</t>
    </rPh>
    <rPh sb="104" eb="107">
      <t>ショウライテキ</t>
    </rPh>
    <rPh sb="108" eb="110">
      <t>ケイエイ</t>
    </rPh>
    <rPh sb="111" eb="112">
      <t>アタ</t>
    </rPh>
    <rPh sb="114" eb="116">
      <t>エイキョウ</t>
    </rPh>
    <rPh sb="117" eb="119">
      <t>コウリョ</t>
    </rPh>
    <rPh sb="123" eb="126">
      <t>ロウキュウカ</t>
    </rPh>
    <rPh sb="126" eb="128">
      <t>タイサク</t>
    </rPh>
    <rPh sb="132" eb="134">
      <t>ケントウ</t>
    </rPh>
    <rPh sb="136" eb="138">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</si>
</sst>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
      <b/>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2" fillId="0" borderId="0">
      <alignment vertical="center"/>
    </xf>
    <xf numFmtId="0" fontId="16" fillId="0" borderId="0"/>
    <xf numFmtId="0" fontId="17" fillId="0" borderId="0"/>
    <xf numFmtId="0" fontId="18" fillId="0" borderId="0">
      <alignment vertical="center"/>
    </xf>
    <xf numFmtId="0" fontId="13" fillId="0" borderId="0">
      <alignment vertical="center"/>
    </xf>
    <xf numFmtId="0" fontId="16"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3" fillId="0" borderId="0" xfId="1" applyFont="1" applyBorder="1">
      <alignment vertical="center"/>
    </xf>
    <xf numFmtId="0" fontId="14"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5" fillId="0" borderId="0" xfId="1" applyFont="1" applyProtection="1">
      <alignment vertical="center"/>
      <protection hidden="1"/>
    </xf>
    <xf numFmtId="0" fontId="15"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1" fillId="0" borderId="3" xfId="1" applyFont="1" applyBorder="1" applyAlignment="1">
      <alignment horizontal="left" vertical="center"/>
    </xf>
    <xf numFmtId="0" fontId="21" fillId="0" borderId="4" xfId="1" applyFont="1" applyBorder="1" applyAlignment="1">
      <alignment horizontal="left" vertical="center"/>
    </xf>
    <xf numFmtId="0" fontId="21" fillId="0" borderId="5" xfId="1" applyFont="1" applyBorder="1" applyAlignment="1">
      <alignment horizontal="left" vertical="center"/>
    </xf>
    <xf numFmtId="0" fontId="21" fillId="0" borderId="6" xfId="1" applyFont="1" applyBorder="1" applyAlignment="1">
      <alignment horizontal="left" vertical="center"/>
    </xf>
    <xf numFmtId="0" fontId="21" fillId="0" borderId="0" xfId="1" applyFont="1" applyBorder="1" applyAlignment="1">
      <alignment horizontal="left" vertical="center"/>
    </xf>
    <xf numFmtId="0" fontId="21" fillId="0" borderId="7" xfId="1"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F8-407E-B16D-A106762BBEAD}"/>
            </c:ext>
          </c:extLst>
        </c:ser>
        <c:dLbls>
          <c:showLegendKey val="0"/>
          <c:showVal val="0"/>
          <c:showCatName val="0"/>
          <c:showSerName val="0"/>
          <c:showPercent val="0"/>
          <c:showBubbleSize val="0"/>
        </c:dLbls>
        <c:gapWidth val="150"/>
        <c:axId val="100251904"/>
        <c:axId val="1183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0.04</c:v>
                </c:pt>
                <c:pt idx="3">
                  <c:v>7.0000000000000007E-2</c:v>
                </c:pt>
                <c:pt idx="4">
                  <c:v>0.09</c:v>
                </c:pt>
              </c:numCache>
            </c:numRef>
          </c:val>
          <c:smooth val="0"/>
          <c:extLst>
            <c:ext xmlns:c16="http://schemas.microsoft.com/office/drawing/2014/chart" uri="{C3380CC4-5D6E-409C-BE32-E72D297353CC}">
              <c16:uniqueId val="{00000001-26F8-407E-B16D-A106762BBEAD}"/>
            </c:ext>
          </c:extLst>
        </c:ser>
        <c:dLbls>
          <c:showLegendKey val="0"/>
          <c:showVal val="0"/>
          <c:showCatName val="0"/>
          <c:showSerName val="0"/>
          <c:showPercent val="0"/>
          <c:showBubbleSize val="0"/>
        </c:dLbls>
        <c:marker val="1"/>
        <c:smooth val="0"/>
        <c:axId val="100251904"/>
        <c:axId val="118321536"/>
      </c:lineChart>
      <c:dateAx>
        <c:axId val="100251904"/>
        <c:scaling>
          <c:orientation val="minMax"/>
        </c:scaling>
        <c:delete val="1"/>
        <c:axPos val="b"/>
        <c:numFmt formatCode="ge" sourceLinked="1"/>
        <c:majorTickMark val="none"/>
        <c:minorTickMark val="none"/>
        <c:tickLblPos val="none"/>
        <c:crossAx val="118321536"/>
        <c:crosses val="autoZero"/>
        <c:auto val="1"/>
        <c:lblOffset val="100"/>
        <c:baseTimeUnit val="years"/>
      </c:dateAx>
      <c:valAx>
        <c:axId val="1183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17.46</c:v>
                </c:pt>
                <c:pt idx="1">
                  <c:v>20</c:v>
                </c:pt>
                <c:pt idx="2">
                  <c:v>28.36</c:v>
                </c:pt>
                <c:pt idx="3">
                  <c:v>31.64</c:v>
                </c:pt>
                <c:pt idx="4">
                  <c:v>33.28</c:v>
                </c:pt>
              </c:numCache>
            </c:numRef>
          </c:val>
          <c:extLst>
            <c:ext xmlns:c16="http://schemas.microsoft.com/office/drawing/2014/chart" uri="{C3380CC4-5D6E-409C-BE32-E72D297353CC}">
              <c16:uniqueId val="{00000000-55A3-4B1F-B522-7D96C598393F}"/>
            </c:ext>
          </c:extLst>
        </c:ser>
        <c:dLbls>
          <c:showLegendKey val="0"/>
          <c:showVal val="0"/>
          <c:showCatName val="0"/>
          <c:showSerName val="0"/>
          <c:showPercent val="0"/>
          <c:showBubbleSize val="0"/>
        </c:dLbls>
        <c:gapWidth val="150"/>
        <c:axId val="131165568"/>
        <c:axId val="1311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43.58</c:v>
                </c:pt>
                <c:pt idx="3">
                  <c:v>41.35</c:v>
                </c:pt>
                <c:pt idx="4">
                  <c:v>42.9</c:v>
                </c:pt>
              </c:numCache>
            </c:numRef>
          </c:val>
          <c:smooth val="0"/>
          <c:extLst>
            <c:ext xmlns:c16="http://schemas.microsoft.com/office/drawing/2014/chart" uri="{C3380CC4-5D6E-409C-BE32-E72D297353CC}">
              <c16:uniqueId val="{00000001-55A3-4B1F-B522-7D96C598393F}"/>
            </c:ext>
          </c:extLst>
        </c:ser>
        <c:dLbls>
          <c:showLegendKey val="0"/>
          <c:showVal val="0"/>
          <c:showCatName val="0"/>
          <c:showSerName val="0"/>
          <c:showPercent val="0"/>
          <c:showBubbleSize val="0"/>
        </c:dLbls>
        <c:marker val="1"/>
        <c:smooth val="0"/>
        <c:axId val="131165568"/>
        <c:axId val="131167744"/>
      </c:lineChart>
      <c:dateAx>
        <c:axId val="131165568"/>
        <c:scaling>
          <c:orientation val="minMax"/>
        </c:scaling>
        <c:delete val="1"/>
        <c:axPos val="b"/>
        <c:numFmt formatCode="ge" sourceLinked="1"/>
        <c:majorTickMark val="none"/>
        <c:minorTickMark val="none"/>
        <c:tickLblPos val="none"/>
        <c:crossAx val="131167744"/>
        <c:crosses val="autoZero"/>
        <c:auto val="1"/>
        <c:lblOffset val="100"/>
        <c:baseTimeUnit val="years"/>
      </c:dateAx>
      <c:valAx>
        <c:axId val="1311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64.099999999999994</c:v>
                </c:pt>
                <c:pt idx="1">
                  <c:v>65.13</c:v>
                </c:pt>
                <c:pt idx="2">
                  <c:v>71.52</c:v>
                </c:pt>
                <c:pt idx="3">
                  <c:v>72.930000000000007</c:v>
                </c:pt>
                <c:pt idx="4">
                  <c:v>74.69</c:v>
                </c:pt>
              </c:numCache>
            </c:numRef>
          </c:val>
          <c:extLst>
            <c:ext xmlns:c16="http://schemas.microsoft.com/office/drawing/2014/chart" uri="{C3380CC4-5D6E-409C-BE32-E72D297353CC}">
              <c16:uniqueId val="{00000000-2D78-44EA-B29C-E12FB995297A}"/>
            </c:ext>
          </c:extLst>
        </c:ser>
        <c:dLbls>
          <c:showLegendKey val="0"/>
          <c:showVal val="0"/>
          <c:showCatName val="0"/>
          <c:showSerName val="0"/>
          <c:showPercent val="0"/>
          <c:showBubbleSize val="0"/>
        </c:dLbls>
        <c:gapWidth val="150"/>
        <c:axId val="131197952"/>
        <c:axId val="1315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82.35</c:v>
                </c:pt>
                <c:pt idx="3">
                  <c:v>82.9</c:v>
                </c:pt>
                <c:pt idx="4">
                  <c:v>83.5</c:v>
                </c:pt>
              </c:numCache>
            </c:numRef>
          </c:val>
          <c:smooth val="0"/>
          <c:extLst>
            <c:ext xmlns:c16="http://schemas.microsoft.com/office/drawing/2014/chart" uri="{C3380CC4-5D6E-409C-BE32-E72D297353CC}">
              <c16:uniqueId val="{00000001-2D78-44EA-B29C-E12FB995297A}"/>
            </c:ext>
          </c:extLst>
        </c:ser>
        <c:dLbls>
          <c:showLegendKey val="0"/>
          <c:showVal val="0"/>
          <c:showCatName val="0"/>
          <c:showSerName val="0"/>
          <c:showPercent val="0"/>
          <c:showBubbleSize val="0"/>
        </c:dLbls>
        <c:marker val="1"/>
        <c:smooth val="0"/>
        <c:axId val="131197952"/>
        <c:axId val="131531904"/>
      </c:lineChart>
      <c:dateAx>
        <c:axId val="131197952"/>
        <c:scaling>
          <c:orientation val="minMax"/>
        </c:scaling>
        <c:delete val="1"/>
        <c:axPos val="b"/>
        <c:numFmt formatCode="ge" sourceLinked="1"/>
        <c:majorTickMark val="none"/>
        <c:minorTickMark val="none"/>
        <c:tickLblPos val="none"/>
        <c:crossAx val="131531904"/>
        <c:crosses val="autoZero"/>
        <c:auto val="1"/>
        <c:lblOffset val="100"/>
        <c:baseTimeUnit val="years"/>
      </c:dateAx>
      <c:valAx>
        <c:axId val="1315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118.61</c:v>
                </c:pt>
                <c:pt idx="1">
                  <c:v>99.9</c:v>
                </c:pt>
                <c:pt idx="2">
                  <c:v>70.91</c:v>
                </c:pt>
                <c:pt idx="3">
                  <c:v>85.28</c:v>
                </c:pt>
                <c:pt idx="4">
                  <c:v>95.56</c:v>
                </c:pt>
              </c:numCache>
            </c:numRef>
          </c:val>
          <c:extLst>
            <c:ext xmlns:c16="http://schemas.microsoft.com/office/drawing/2014/chart" uri="{C3380CC4-5D6E-409C-BE32-E72D297353CC}">
              <c16:uniqueId val="{00000000-0331-4FFB-B521-FCC4149FD3CE}"/>
            </c:ext>
          </c:extLst>
        </c:ser>
        <c:dLbls>
          <c:showLegendKey val="0"/>
          <c:showVal val="0"/>
          <c:showCatName val="0"/>
          <c:showSerName val="0"/>
          <c:showPercent val="0"/>
          <c:showBubbleSize val="0"/>
        </c:dLbls>
        <c:gapWidth val="150"/>
        <c:axId val="118331264"/>
        <c:axId val="1183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31-4FFB-B521-FCC4149FD3CE}"/>
            </c:ext>
          </c:extLst>
        </c:ser>
        <c:dLbls>
          <c:showLegendKey val="0"/>
          <c:showVal val="0"/>
          <c:showCatName val="0"/>
          <c:showSerName val="0"/>
          <c:showPercent val="0"/>
          <c:showBubbleSize val="0"/>
        </c:dLbls>
        <c:marker val="1"/>
        <c:smooth val="0"/>
        <c:axId val="118331264"/>
        <c:axId val="118337536"/>
      </c:lineChart>
      <c:dateAx>
        <c:axId val="118331264"/>
        <c:scaling>
          <c:orientation val="minMax"/>
        </c:scaling>
        <c:delete val="1"/>
        <c:axPos val="b"/>
        <c:numFmt formatCode="ge" sourceLinked="1"/>
        <c:majorTickMark val="none"/>
        <c:minorTickMark val="none"/>
        <c:tickLblPos val="none"/>
        <c:crossAx val="118337536"/>
        <c:crosses val="autoZero"/>
        <c:auto val="1"/>
        <c:lblOffset val="100"/>
        <c:baseTimeUnit val="years"/>
      </c:dateAx>
      <c:valAx>
        <c:axId val="1183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D3-4F5C-B77F-545E86B697C5}"/>
            </c:ext>
          </c:extLst>
        </c:ser>
        <c:dLbls>
          <c:showLegendKey val="0"/>
          <c:showVal val="0"/>
          <c:showCatName val="0"/>
          <c:showSerName val="0"/>
          <c:showPercent val="0"/>
          <c:showBubbleSize val="0"/>
        </c:dLbls>
        <c:gapWidth val="150"/>
        <c:axId val="118830592"/>
        <c:axId val="1188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D3-4F5C-B77F-545E86B697C5}"/>
            </c:ext>
          </c:extLst>
        </c:ser>
        <c:dLbls>
          <c:showLegendKey val="0"/>
          <c:showVal val="0"/>
          <c:showCatName val="0"/>
          <c:showSerName val="0"/>
          <c:showPercent val="0"/>
          <c:showBubbleSize val="0"/>
        </c:dLbls>
        <c:marker val="1"/>
        <c:smooth val="0"/>
        <c:axId val="118830592"/>
        <c:axId val="118832512"/>
      </c:lineChart>
      <c:dateAx>
        <c:axId val="118830592"/>
        <c:scaling>
          <c:orientation val="minMax"/>
        </c:scaling>
        <c:delete val="1"/>
        <c:axPos val="b"/>
        <c:numFmt formatCode="ge" sourceLinked="1"/>
        <c:majorTickMark val="none"/>
        <c:minorTickMark val="none"/>
        <c:tickLblPos val="none"/>
        <c:crossAx val="118832512"/>
        <c:crosses val="autoZero"/>
        <c:auto val="1"/>
        <c:lblOffset val="100"/>
        <c:baseTimeUnit val="years"/>
      </c:dateAx>
      <c:valAx>
        <c:axId val="1188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F1-4F20-BC64-B0BCE19FA1BB}"/>
            </c:ext>
          </c:extLst>
        </c:ser>
        <c:dLbls>
          <c:showLegendKey val="0"/>
          <c:showVal val="0"/>
          <c:showCatName val="0"/>
          <c:showSerName val="0"/>
          <c:showPercent val="0"/>
          <c:showBubbleSize val="0"/>
        </c:dLbls>
        <c:gapWidth val="150"/>
        <c:axId val="118867072"/>
        <c:axId val="1188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F1-4F20-BC64-B0BCE19FA1BB}"/>
            </c:ext>
          </c:extLst>
        </c:ser>
        <c:dLbls>
          <c:showLegendKey val="0"/>
          <c:showVal val="0"/>
          <c:showCatName val="0"/>
          <c:showSerName val="0"/>
          <c:showPercent val="0"/>
          <c:showBubbleSize val="0"/>
        </c:dLbls>
        <c:marker val="1"/>
        <c:smooth val="0"/>
        <c:axId val="118867072"/>
        <c:axId val="118868992"/>
      </c:lineChart>
      <c:dateAx>
        <c:axId val="118867072"/>
        <c:scaling>
          <c:orientation val="minMax"/>
        </c:scaling>
        <c:delete val="1"/>
        <c:axPos val="b"/>
        <c:numFmt formatCode="ge" sourceLinked="1"/>
        <c:majorTickMark val="none"/>
        <c:minorTickMark val="none"/>
        <c:tickLblPos val="none"/>
        <c:crossAx val="118868992"/>
        <c:crosses val="autoZero"/>
        <c:auto val="1"/>
        <c:lblOffset val="100"/>
        <c:baseTimeUnit val="years"/>
      </c:dateAx>
      <c:valAx>
        <c:axId val="1188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41-4C34-ABFF-AD6469DB9D26}"/>
            </c:ext>
          </c:extLst>
        </c:ser>
        <c:dLbls>
          <c:showLegendKey val="0"/>
          <c:showVal val="0"/>
          <c:showCatName val="0"/>
          <c:showSerName val="0"/>
          <c:showPercent val="0"/>
          <c:showBubbleSize val="0"/>
        </c:dLbls>
        <c:gapWidth val="150"/>
        <c:axId val="118891648"/>
        <c:axId val="1188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41-4C34-ABFF-AD6469DB9D26}"/>
            </c:ext>
          </c:extLst>
        </c:ser>
        <c:dLbls>
          <c:showLegendKey val="0"/>
          <c:showVal val="0"/>
          <c:showCatName val="0"/>
          <c:showSerName val="0"/>
          <c:showPercent val="0"/>
          <c:showBubbleSize val="0"/>
        </c:dLbls>
        <c:marker val="1"/>
        <c:smooth val="0"/>
        <c:axId val="118891648"/>
        <c:axId val="118893568"/>
      </c:lineChart>
      <c:dateAx>
        <c:axId val="118891648"/>
        <c:scaling>
          <c:orientation val="minMax"/>
        </c:scaling>
        <c:delete val="1"/>
        <c:axPos val="b"/>
        <c:numFmt formatCode="ge" sourceLinked="1"/>
        <c:majorTickMark val="none"/>
        <c:minorTickMark val="none"/>
        <c:tickLblPos val="none"/>
        <c:crossAx val="118893568"/>
        <c:crosses val="autoZero"/>
        <c:auto val="1"/>
        <c:lblOffset val="100"/>
        <c:baseTimeUnit val="years"/>
      </c:dateAx>
      <c:valAx>
        <c:axId val="1188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D1-4EBB-86DF-BFB134F176E1}"/>
            </c:ext>
          </c:extLst>
        </c:ser>
        <c:dLbls>
          <c:showLegendKey val="0"/>
          <c:showVal val="0"/>
          <c:showCatName val="0"/>
          <c:showSerName val="0"/>
          <c:showPercent val="0"/>
          <c:showBubbleSize val="0"/>
        </c:dLbls>
        <c:gapWidth val="150"/>
        <c:axId val="118919936"/>
        <c:axId val="1189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D1-4EBB-86DF-BFB134F176E1}"/>
            </c:ext>
          </c:extLst>
        </c:ser>
        <c:dLbls>
          <c:showLegendKey val="0"/>
          <c:showVal val="0"/>
          <c:showCatName val="0"/>
          <c:showSerName val="0"/>
          <c:showPercent val="0"/>
          <c:showBubbleSize val="0"/>
        </c:dLbls>
        <c:marker val="1"/>
        <c:smooth val="0"/>
        <c:axId val="118919936"/>
        <c:axId val="118921856"/>
      </c:lineChart>
      <c:dateAx>
        <c:axId val="118919936"/>
        <c:scaling>
          <c:orientation val="minMax"/>
        </c:scaling>
        <c:delete val="1"/>
        <c:axPos val="b"/>
        <c:numFmt formatCode="ge" sourceLinked="1"/>
        <c:majorTickMark val="none"/>
        <c:minorTickMark val="none"/>
        <c:tickLblPos val="none"/>
        <c:crossAx val="118921856"/>
        <c:crosses val="autoZero"/>
        <c:auto val="1"/>
        <c:lblOffset val="100"/>
        <c:baseTimeUnit val="years"/>
      </c:dateAx>
      <c:valAx>
        <c:axId val="1189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
                  <c:v>0</c:v>
                </c:pt>
                <c:pt idx="1">
                  <c:v>354.38</c:v>
                </c:pt>
                <c:pt idx="2">
                  <c:v>1889</c:v>
                </c:pt>
                <c:pt idx="3">
                  <c:v>1560.72</c:v>
                </c:pt>
                <c:pt idx="4">
                  <c:v>931.34</c:v>
                </c:pt>
              </c:numCache>
            </c:numRef>
          </c:val>
          <c:extLst>
            <c:ext xmlns:c16="http://schemas.microsoft.com/office/drawing/2014/chart" uri="{C3380CC4-5D6E-409C-BE32-E72D297353CC}">
              <c16:uniqueId val="{00000000-851E-400F-958A-6972704281CA}"/>
            </c:ext>
          </c:extLst>
        </c:ser>
        <c:dLbls>
          <c:showLegendKey val="0"/>
          <c:showVal val="0"/>
          <c:showCatName val="0"/>
          <c:showSerName val="0"/>
          <c:showPercent val="0"/>
          <c:showBubbleSize val="0"/>
        </c:dLbls>
        <c:gapWidth val="150"/>
        <c:axId val="119234944"/>
        <c:axId val="1192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1436</c:v>
                </c:pt>
                <c:pt idx="3">
                  <c:v>1434.89</c:v>
                </c:pt>
                <c:pt idx="4">
                  <c:v>1298.9100000000001</c:v>
                </c:pt>
              </c:numCache>
            </c:numRef>
          </c:val>
          <c:smooth val="0"/>
          <c:extLst>
            <c:ext xmlns:c16="http://schemas.microsoft.com/office/drawing/2014/chart" uri="{C3380CC4-5D6E-409C-BE32-E72D297353CC}">
              <c16:uniqueId val="{00000001-851E-400F-958A-6972704281CA}"/>
            </c:ext>
          </c:extLst>
        </c:ser>
        <c:dLbls>
          <c:showLegendKey val="0"/>
          <c:showVal val="0"/>
          <c:showCatName val="0"/>
          <c:showSerName val="0"/>
          <c:showPercent val="0"/>
          <c:showBubbleSize val="0"/>
        </c:dLbls>
        <c:marker val="1"/>
        <c:smooth val="0"/>
        <c:axId val="119234944"/>
        <c:axId val="119236864"/>
      </c:lineChart>
      <c:dateAx>
        <c:axId val="119234944"/>
        <c:scaling>
          <c:orientation val="minMax"/>
        </c:scaling>
        <c:delete val="1"/>
        <c:axPos val="b"/>
        <c:numFmt formatCode="ge" sourceLinked="1"/>
        <c:majorTickMark val="none"/>
        <c:minorTickMark val="none"/>
        <c:tickLblPos val="none"/>
        <c:crossAx val="119236864"/>
        <c:crosses val="autoZero"/>
        <c:auto val="1"/>
        <c:lblOffset val="100"/>
        <c:baseTimeUnit val="years"/>
      </c:dateAx>
      <c:valAx>
        <c:axId val="1192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88.65</c:v>
                </c:pt>
                <c:pt idx="1">
                  <c:v>79.150000000000006</c:v>
                </c:pt>
                <c:pt idx="2">
                  <c:v>54.83</c:v>
                </c:pt>
                <c:pt idx="3">
                  <c:v>74.599999999999994</c:v>
                </c:pt>
                <c:pt idx="4">
                  <c:v>90.2</c:v>
                </c:pt>
              </c:numCache>
            </c:numRef>
          </c:val>
          <c:extLst>
            <c:ext xmlns:c16="http://schemas.microsoft.com/office/drawing/2014/chart" uri="{C3380CC4-5D6E-409C-BE32-E72D297353CC}">
              <c16:uniqueId val="{00000000-94E3-431D-9C86-E5593ACF8DE0}"/>
            </c:ext>
          </c:extLst>
        </c:ser>
        <c:dLbls>
          <c:showLegendKey val="0"/>
          <c:showVal val="0"/>
          <c:showCatName val="0"/>
          <c:showSerName val="0"/>
          <c:showPercent val="0"/>
          <c:showBubbleSize val="0"/>
        </c:dLbls>
        <c:gapWidth val="150"/>
        <c:axId val="127877120"/>
        <c:axId val="1278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66.56</c:v>
                </c:pt>
                <c:pt idx="3">
                  <c:v>66.22</c:v>
                </c:pt>
                <c:pt idx="4">
                  <c:v>69.87</c:v>
                </c:pt>
              </c:numCache>
            </c:numRef>
          </c:val>
          <c:smooth val="0"/>
          <c:extLst>
            <c:ext xmlns:c16="http://schemas.microsoft.com/office/drawing/2014/chart" uri="{C3380CC4-5D6E-409C-BE32-E72D297353CC}">
              <c16:uniqueId val="{00000001-94E3-431D-9C86-E5593ACF8DE0}"/>
            </c:ext>
          </c:extLst>
        </c:ser>
        <c:dLbls>
          <c:showLegendKey val="0"/>
          <c:showVal val="0"/>
          <c:showCatName val="0"/>
          <c:showSerName val="0"/>
          <c:showPercent val="0"/>
          <c:showBubbleSize val="0"/>
        </c:dLbls>
        <c:marker val="1"/>
        <c:smooth val="0"/>
        <c:axId val="127877120"/>
        <c:axId val="127879040"/>
      </c:lineChart>
      <c:dateAx>
        <c:axId val="127877120"/>
        <c:scaling>
          <c:orientation val="minMax"/>
        </c:scaling>
        <c:delete val="1"/>
        <c:axPos val="b"/>
        <c:numFmt formatCode="ge" sourceLinked="1"/>
        <c:majorTickMark val="none"/>
        <c:minorTickMark val="none"/>
        <c:tickLblPos val="none"/>
        <c:crossAx val="127879040"/>
        <c:crosses val="autoZero"/>
        <c:auto val="1"/>
        <c:lblOffset val="100"/>
        <c:baseTimeUnit val="years"/>
      </c:dateAx>
      <c:valAx>
        <c:axId val="1278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210.15</c:v>
                </c:pt>
                <c:pt idx="1">
                  <c:v>232.27</c:v>
                </c:pt>
                <c:pt idx="2">
                  <c:v>344.49</c:v>
                </c:pt>
                <c:pt idx="3">
                  <c:v>253.77</c:v>
                </c:pt>
                <c:pt idx="4">
                  <c:v>204.5</c:v>
                </c:pt>
              </c:numCache>
            </c:numRef>
          </c:val>
          <c:extLst>
            <c:ext xmlns:c16="http://schemas.microsoft.com/office/drawing/2014/chart" uri="{C3380CC4-5D6E-409C-BE32-E72D297353CC}">
              <c16:uniqueId val="{00000000-62C0-47FD-AEA1-CE0DF7023379}"/>
            </c:ext>
          </c:extLst>
        </c:ser>
        <c:dLbls>
          <c:showLegendKey val="0"/>
          <c:showVal val="0"/>
          <c:showCatName val="0"/>
          <c:showSerName val="0"/>
          <c:showPercent val="0"/>
          <c:showBubbleSize val="0"/>
        </c:dLbls>
        <c:gapWidth val="150"/>
        <c:axId val="127922176"/>
        <c:axId val="1279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244.29</c:v>
                </c:pt>
                <c:pt idx="3">
                  <c:v>246.72</c:v>
                </c:pt>
                <c:pt idx="4">
                  <c:v>234.96</c:v>
                </c:pt>
              </c:numCache>
            </c:numRef>
          </c:val>
          <c:smooth val="0"/>
          <c:extLst>
            <c:ext xmlns:c16="http://schemas.microsoft.com/office/drawing/2014/chart" uri="{C3380CC4-5D6E-409C-BE32-E72D297353CC}">
              <c16:uniqueId val="{00000001-62C0-47FD-AEA1-CE0DF7023379}"/>
            </c:ext>
          </c:extLst>
        </c:ser>
        <c:dLbls>
          <c:showLegendKey val="0"/>
          <c:showVal val="0"/>
          <c:showCatName val="0"/>
          <c:showSerName val="0"/>
          <c:showPercent val="0"/>
          <c:showBubbleSize val="0"/>
        </c:dLbls>
        <c:marker val="1"/>
        <c:smooth val="0"/>
        <c:axId val="127922176"/>
        <c:axId val="127924096"/>
      </c:lineChart>
      <c:dateAx>
        <c:axId val="127922176"/>
        <c:scaling>
          <c:orientation val="minMax"/>
        </c:scaling>
        <c:delete val="1"/>
        <c:axPos val="b"/>
        <c:numFmt formatCode="ge" sourceLinked="1"/>
        <c:majorTickMark val="none"/>
        <c:minorTickMark val="none"/>
        <c:tickLblPos val="none"/>
        <c:crossAx val="127924096"/>
        <c:crosses val="autoZero"/>
        <c:auto val="1"/>
        <c:lblOffset val="100"/>
        <c:baseTimeUnit val="years"/>
      </c:dateAx>
      <c:valAx>
        <c:axId val="1279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大分県　中津市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84864</v>
      </c>
      <c r="AM8" s="50"/>
      <c r="AN8" s="50"/>
      <c r="AO8" s="50"/>
      <c r="AP8" s="50"/>
      <c r="AQ8" s="50"/>
      <c r="AR8" s="50"/>
      <c r="AS8" s="50"/>
      <c r="AT8" s="45">
        <f>データ!T6</f>
        <v>491.53</v>
      </c>
      <c r="AU8" s="45"/>
      <c r="AV8" s="45"/>
      <c r="AW8" s="45"/>
      <c r="AX8" s="45"/>
      <c r="AY8" s="45"/>
      <c r="AZ8" s="45"/>
      <c r="BA8" s="45"/>
      <c r="BB8" s="45">
        <f>データ!U6</f>
        <v>172.65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4.22</v>
      </c>
      <c r="Q10" s="45"/>
      <c r="R10" s="45"/>
      <c r="S10" s="45"/>
      <c r="T10" s="45"/>
      <c r="U10" s="45"/>
      <c r="V10" s="45"/>
      <c r="W10" s="45">
        <f>データ!Q6</f>
        <v>85.31</v>
      </c>
      <c r="X10" s="45"/>
      <c r="Y10" s="45"/>
      <c r="Z10" s="45"/>
      <c r="AA10" s="45"/>
      <c r="AB10" s="45"/>
      <c r="AC10" s="45"/>
      <c r="AD10" s="50">
        <f>データ!R6</f>
        <v>3240</v>
      </c>
      <c r="AE10" s="50"/>
      <c r="AF10" s="50"/>
      <c r="AG10" s="50"/>
      <c r="AH10" s="50"/>
      <c r="AI10" s="50"/>
      <c r="AJ10" s="50"/>
      <c r="AK10" s="2"/>
      <c r="AL10" s="50">
        <f>データ!V6</f>
        <v>3568</v>
      </c>
      <c r="AM10" s="50"/>
      <c r="AN10" s="50"/>
      <c r="AO10" s="50"/>
      <c r="AP10" s="50"/>
      <c r="AQ10" s="50"/>
      <c r="AR10" s="50"/>
      <c r="AS10" s="50"/>
      <c r="AT10" s="45">
        <f>データ!W6</f>
        <v>2</v>
      </c>
      <c r="AU10" s="45"/>
      <c r="AV10" s="45"/>
      <c r="AW10" s="45"/>
      <c r="AX10" s="45"/>
      <c r="AY10" s="45"/>
      <c r="AZ10" s="45"/>
      <c r="BA10" s="45"/>
      <c r="BB10" s="45">
        <f>データ!X6</f>
        <v>1784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72" t="s">
        <v>26</v>
      </c>
      <c r="BM14" s="73"/>
      <c r="BN14" s="73"/>
      <c r="BO14" s="73"/>
      <c r="BP14" s="73"/>
      <c r="BQ14" s="73"/>
      <c r="BR14" s="73"/>
      <c r="BS14" s="73"/>
      <c r="BT14" s="73"/>
      <c r="BU14" s="73"/>
      <c r="BV14" s="73"/>
      <c r="BW14" s="73"/>
      <c r="BX14" s="73"/>
      <c r="BY14" s="73"/>
      <c r="BZ14" s="74"/>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75"/>
      <c r="BM15" s="76"/>
      <c r="BN15" s="76"/>
      <c r="BO15" s="76"/>
      <c r="BP15" s="76"/>
      <c r="BQ15" s="76"/>
      <c r="BR15" s="76"/>
      <c r="BS15" s="76"/>
      <c r="BT15" s="76"/>
      <c r="BU15" s="76"/>
      <c r="BV15" s="76"/>
      <c r="BW15" s="76"/>
      <c r="BX15" s="76"/>
      <c r="BY15" s="76"/>
      <c r="BZ15" s="7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124</v>
      </c>
      <c r="BM16" s="79"/>
      <c r="BN16" s="79"/>
      <c r="BO16" s="79"/>
      <c r="BP16" s="79"/>
      <c r="BQ16" s="79"/>
      <c r="BR16" s="79"/>
      <c r="BS16" s="79"/>
      <c r="BT16" s="79"/>
      <c r="BU16" s="79"/>
      <c r="BV16" s="79"/>
      <c r="BW16" s="79"/>
      <c r="BX16" s="79"/>
      <c r="BY16" s="79"/>
      <c r="BZ16" s="8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x14ac:dyDescent="0.15">
      <c r="A34" s="2"/>
      <c r="B34" s="17"/>
      <c r="C34" s="63" t="s">
        <v>27</v>
      </c>
      <c r="D34" s="63"/>
      <c r="E34" s="63"/>
      <c r="F34" s="63"/>
      <c r="G34" s="63"/>
      <c r="H34" s="63"/>
      <c r="I34" s="63"/>
      <c r="J34" s="63"/>
      <c r="K34" s="63"/>
      <c r="L34" s="63"/>
      <c r="M34" s="63"/>
      <c r="N34" s="63"/>
      <c r="O34" s="63"/>
      <c r="P34" s="63"/>
      <c r="Q34" s="20"/>
      <c r="R34" s="63" t="s">
        <v>28</v>
      </c>
      <c r="S34" s="63"/>
      <c r="T34" s="63"/>
      <c r="U34" s="63"/>
      <c r="V34" s="63"/>
      <c r="W34" s="63"/>
      <c r="X34" s="63"/>
      <c r="Y34" s="63"/>
      <c r="Z34" s="63"/>
      <c r="AA34" s="63"/>
      <c r="AB34" s="63"/>
      <c r="AC34" s="63"/>
      <c r="AD34" s="63"/>
      <c r="AE34" s="63"/>
      <c r="AF34" s="20"/>
      <c r="AG34" s="63" t="s">
        <v>29</v>
      </c>
      <c r="AH34" s="63"/>
      <c r="AI34" s="63"/>
      <c r="AJ34" s="63"/>
      <c r="AK34" s="63"/>
      <c r="AL34" s="63"/>
      <c r="AM34" s="63"/>
      <c r="AN34" s="63"/>
      <c r="AO34" s="63"/>
      <c r="AP34" s="63"/>
      <c r="AQ34" s="63"/>
      <c r="AR34" s="63"/>
      <c r="AS34" s="63"/>
      <c r="AT34" s="63"/>
      <c r="AU34" s="20"/>
      <c r="AV34" s="63" t="s">
        <v>30</v>
      </c>
      <c r="AW34" s="63"/>
      <c r="AX34" s="63"/>
      <c r="AY34" s="63"/>
      <c r="AZ34" s="63"/>
      <c r="BA34" s="63"/>
      <c r="BB34" s="63"/>
      <c r="BC34" s="63"/>
      <c r="BD34" s="63"/>
      <c r="BE34" s="63"/>
      <c r="BF34" s="63"/>
      <c r="BG34" s="63"/>
      <c r="BH34" s="63"/>
      <c r="BI34" s="63"/>
      <c r="BJ34" s="19"/>
      <c r="BK34" s="2"/>
      <c r="BL34" s="78"/>
      <c r="BM34" s="79"/>
      <c r="BN34" s="79"/>
      <c r="BO34" s="79"/>
      <c r="BP34" s="79"/>
      <c r="BQ34" s="79"/>
      <c r="BR34" s="79"/>
      <c r="BS34" s="79"/>
      <c r="BT34" s="79"/>
      <c r="BU34" s="79"/>
      <c r="BV34" s="79"/>
      <c r="BW34" s="79"/>
      <c r="BX34" s="79"/>
      <c r="BY34" s="79"/>
      <c r="BZ34" s="80"/>
    </row>
    <row r="35" spans="1:78" ht="13.5" customHeight="1" x14ac:dyDescent="0.15">
      <c r="A35" s="2"/>
      <c r="B35" s="17"/>
      <c r="C35" s="63"/>
      <c r="D35" s="63"/>
      <c r="E35" s="63"/>
      <c r="F35" s="63"/>
      <c r="G35" s="63"/>
      <c r="H35" s="63"/>
      <c r="I35" s="63"/>
      <c r="J35" s="63"/>
      <c r="K35" s="63"/>
      <c r="L35" s="63"/>
      <c r="M35" s="63"/>
      <c r="N35" s="63"/>
      <c r="O35" s="63"/>
      <c r="P35" s="63"/>
      <c r="Q35" s="20"/>
      <c r="R35" s="63"/>
      <c r="S35" s="63"/>
      <c r="T35" s="63"/>
      <c r="U35" s="63"/>
      <c r="V35" s="63"/>
      <c r="W35" s="63"/>
      <c r="X35" s="63"/>
      <c r="Y35" s="63"/>
      <c r="Z35" s="63"/>
      <c r="AA35" s="63"/>
      <c r="AB35" s="63"/>
      <c r="AC35" s="63"/>
      <c r="AD35" s="63"/>
      <c r="AE35" s="63"/>
      <c r="AF35" s="20"/>
      <c r="AG35" s="63"/>
      <c r="AH35" s="63"/>
      <c r="AI35" s="63"/>
      <c r="AJ35" s="63"/>
      <c r="AK35" s="63"/>
      <c r="AL35" s="63"/>
      <c r="AM35" s="63"/>
      <c r="AN35" s="63"/>
      <c r="AO35" s="63"/>
      <c r="AP35" s="63"/>
      <c r="AQ35" s="63"/>
      <c r="AR35" s="63"/>
      <c r="AS35" s="63"/>
      <c r="AT35" s="63"/>
      <c r="AU35" s="20"/>
      <c r="AV35" s="63"/>
      <c r="AW35" s="63"/>
      <c r="AX35" s="63"/>
      <c r="AY35" s="63"/>
      <c r="AZ35" s="63"/>
      <c r="BA35" s="63"/>
      <c r="BB35" s="63"/>
      <c r="BC35" s="63"/>
      <c r="BD35" s="63"/>
      <c r="BE35" s="63"/>
      <c r="BF35" s="63"/>
      <c r="BG35" s="63"/>
      <c r="BH35" s="63"/>
      <c r="BI35" s="63"/>
      <c r="BJ35" s="19"/>
      <c r="BK35" s="2"/>
      <c r="BL35" s="78"/>
      <c r="BM35" s="79"/>
      <c r="BN35" s="79"/>
      <c r="BO35" s="79"/>
      <c r="BP35" s="79"/>
      <c r="BQ35" s="79"/>
      <c r="BR35" s="79"/>
      <c r="BS35" s="79"/>
      <c r="BT35" s="79"/>
      <c r="BU35" s="79"/>
      <c r="BV35" s="79"/>
      <c r="BW35" s="79"/>
      <c r="BX35" s="79"/>
      <c r="BY35" s="79"/>
      <c r="BZ35" s="8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72" t="s">
        <v>31</v>
      </c>
      <c r="BM45" s="73"/>
      <c r="BN45" s="73"/>
      <c r="BO45" s="73"/>
      <c r="BP45" s="73"/>
      <c r="BQ45" s="73"/>
      <c r="BR45" s="73"/>
      <c r="BS45" s="73"/>
      <c r="BT45" s="73"/>
      <c r="BU45" s="73"/>
      <c r="BV45" s="73"/>
      <c r="BW45" s="73"/>
      <c r="BX45" s="73"/>
      <c r="BY45" s="73"/>
      <c r="BZ45" s="7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75"/>
      <c r="BM46" s="76"/>
      <c r="BN46" s="76"/>
      <c r="BO46" s="76"/>
      <c r="BP46" s="76"/>
      <c r="BQ46" s="76"/>
      <c r="BR46" s="76"/>
      <c r="BS46" s="76"/>
      <c r="BT46" s="76"/>
      <c r="BU46" s="76"/>
      <c r="BV46" s="76"/>
      <c r="BW46" s="76"/>
      <c r="BX46" s="76"/>
      <c r="BY46" s="76"/>
      <c r="BZ46" s="7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125</v>
      </c>
      <c r="BM47" s="79"/>
      <c r="BN47" s="79"/>
      <c r="BO47" s="79"/>
      <c r="BP47" s="79"/>
      <c r="BQ47" s="79"/>
      <c r="BR47" s="79"/>
      <c r="BS47" s="79"/>
      <c r="BT47" s="79"/>
      <c r="BU47" s="79"/>
      <c r="BV47" s="79"/>
      <c r="BW47" s="79"/>
      <c r="BX47" s="79"/>
      <c r="BY47" s="79"/>
      <c r="BZ47" s="8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x14ac:dyDescent="0.15">
      <c r="A56" s="2"/>
      <c r="B56" s="17"/>
      <c r="C56" s="63" t="s">
        <v>32</v>
      </c>
      <c r="D56" s="63"/>
      <c r="E56" s="63"/>
      <c r="F56" s="63"/>
      <c r="G56" s="63"/>
      <c r="H56" s="63"/>
      <c r="I56" s="63"/>
      <c r="J56" s="63"/>
      <c r="K56" s="63"/>
      <c r="L56" s="63"/>
      <c r="M56" s="63"/>
      <c r="N56" s="63"/>
      <c r="O56" s="63"/>
      <c r="P56" s="63"/>
      <c r="Q56" s="20"/>
      <c r="R56" s="63" t="s">
        <v>33</v>
      </c>
      <c r="S56" s="63"/>
      <c r="T56" s="63"/>
      <c r="U56" s="63"/>
      <c r="V56" s="63"/>
      <c r="W56" s="63"/>
      <c r="X56" s="63"/>
      <c r="Y56" s="63"/>
      <c r="Z56" s="63"/>
      <c r="AA56" s="63"/>
      <c r="AB56" s="63"/>
      <c r="AC56" s="63"/>
      <c r="AD56" s="63"/>
      <c r="AE56" s="63"/>
      <c r="AF56" s="20"/>
      <c r="AG56" s="63" t="s">
        <v>34</v>
      </c>
      <c r="AH56" s="63"/>
      <c r="AI56" s="63"/>
      <c r="AJ56" s="63"/>
      <c r="AK56" s="63"/>
      <c r="AL56" s="63"/>
      <c r="AM56" s="63"/>
      <c r="AN56" s="63"/>
      <c r="AO56" s="63"/>
      <c r="AP56" s="63"/>
      <c r="AQ56" s="63"/>
      <c r="AR56" s="63"/>
      <c r="AS56" s="63"/>
      <c r="AT56" s="63"/>
      <c r="AU56" s="20"/>
      <c r="AV56" s="63" t="s">
        <v>35</v>
      </c>
      <c r="AW56" s="63"/>
      <c r="AX56" s="63"/>
      <c r="AY56" s="63"/>
      <c r="AZ56" s="63"/>
      <c r="BA56" s="63"/>
      <c r="BB56" s="63"/>
      <c r="BC56" s="63"/>
      <c r="BD56" s="63"/>
      <c r="BE56" s="63"/>
      <c r="BF56" s="63"/>
      <c r="BG56" s="63"/>
      <c r="BH56" s="63"/>
      <c r="BI56" s="63"/>
      <c r="BJ56" s="19"/>
      <c r="BK56" s="2"/>
      <c r="BL56" s="78"/>
      <c r="BM56" s="79"/>
      <c r="BN56" s="79"/>
      <c r="BO56" s="79"/>
      <c r="BP56" s="79"/>
      <c r="BQ56" s="79"/>
      <c r="BR56" s="79"/>
      <c r="BS56" s="79"/>
      <c r="BT56" s="79"/>
      <c r="BU56" s="79"/>
      <c r="BV56" s="79"/>
      <c r="BW56" s="79"/>
      <c r="BX56" s="79"/>
      <c r="BY56" s="79"/>
      <c r="BZ56" s="80"/>
    </row>
    <row r="57" spans="1:78" ht="13.5" customHeight="1" x14ac:dyDescent="0.15">
      <c r="A57" s="2"/>
      <c r="B57" s="17"/>
      <c r="C57" s="63"/>
      <c r="D57" s="63"/>
      <c r="E57" s="63"/>
      <c r="F57" s="63"/>
      <c r="G57" s="63"/>
      <c r="H57" s="63"/>
      <c r="I57" s="63"/>
      <c r="J57" s="63"/>
      <c r="K57" s="63"/>
      <c r="L57" s="63"/>
      <c r="M57" s="63"/>
      <c r="N57" s="63"/>
      <c r="O57" s="63"/>
      <c r="P57" s="63"/>
      <c r="Q57" s="20"/>
      <c r="R57" s="63"/>
      <c r="S57" s="63"/>
      <c r="T57" s="63"/>
      <c r="U57" s="63"/>
      <c r="V57" s="63"/>
      <c r="W57" s="63"/>
      <c r="X57" s="63"/>
      <c r="Y57" s="63"/>
      <c r="Z57" s="63"/>
      <c r="AA57" s="63"/>
      <c r="AB57" s="63"/>
      <c r="AC57" s="63"/>
      <c r="AD57" s="63"/>
      <c r="AE57" s="63"/>
      <c r="AF57" s="20"/>
      <c r="AG57" s="63"/>
      <c r="AH57" s="63"/>
      <c r="AI57" s="63"/>
      <c r="AJ57" s="63"/>
      <c r="AK57" s="63"/>
      <c r="AL57" s="63"/>
      <c r="AM57" s="63"/>
      <c r="AN57" s="63"/>
      <c r="AO57" s="63"/>
      <c r="AP57" s="63"/>
      <c r="AQ57" s="63"/>
      <c r="AR57" s="63"/>
      <c r="AS57" s="63"/>
      <c r="AT57" s="63"/>
      <c r="AU57" s="20"/>
      <c r="AV57" s="63"/>
      <c r="AW57" s="63"/>
      <c r="AX57" s="63"/>
      <c r="AY57" s="63"/>
      <c r="AZ57" s="63"/>
      <c r="BA57" s="63"/>
      <c r="BB57" s="63"/>
      <c r="BC57" s="63"/>
      <c r="BD57" s="63"/>
      <c r="BE57" s="63"/>
      <c r="BF57" s="63"/>
      <c r="BG57" s="63"/>
      <c r="BH57" s="63"/>
      <c r="BI57" s="63"/>
      <c r="BJ57" s="19"/>
      <c r="BK57" s="2"/>
      <c r="BL57" s="78"/>
      <c r="BM57" s="79"/>
      <c r="BN57" s="79"/>
      <c r="BO57" s="79"/>
      <c r="BP57" s="79"/>
      <c r="BQ57" s="79"/>
      <c r="BR57" s="79"/>
      <c r="BS57" s="79"/>
      <c r="BT57" s="79"/>
      <c r="BU57" s="79"/>
      <c r="BV57" s="79"/>
      <c r="BW57" s="79"/>
      <c r="BX57" s="79"/>
      <c r="BY57" s="79"/>
      <c r="BZ57" s="8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8"/>
      <c r="BM60" s="79"/>
      <c r="BN60" s="79"/>
      <c r="BO60" s="79"/>
      <c r="BP60" s="79"/>
      <c r="BQ60" s="79"/>
      <c r="BR60" s="79"/>
      <c r="BS60" s="79"/>
      <c r="BT60" s="79"/>
      <c r="BU60" s="79"/>
      <c r="BV60" s="79"/>
      <c r="BW60" s="79"/>
      <c r="BX60" s="79"/>
      <c r="BY60" s="79"/>
      <c r="BZ60" s="80"/>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8"/>
      <c r="BM61" s="79"/>
      <c r="BN61" s="79"/>
      <c r="BO61" s="79"/>
      <c r="BP61" s="79"/>
      <c r="BQ61" s="79"/>
      <c r="BR61" s="79"/>
      <c r="BS61" s="79"/>
      <c r="BT61" s="79"/>
      <c r="BU61" s="79"/>
      <c r="BV61" s="79"/>
      <c r="BW61" s="79"/>
      <c r="BX61" s="79"/>
      <c r="BY61" s="79"/>
      <c r="BZ61" s="8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72" t="s">
        <v>37</v>
      </c>
      <c r="BM64" s="73"/>
      <c r="BN64" s="73"/>
      <c r="BO64" s="73"/>
      <c r="BP64" s="73"/>
      <c r="BQ64" s="73"/>
      <c r="BR64" s="73"/>
      <c r="BS64" s="73"/>
      <c r="BT64" s="73"/>
      <c r="BU64" s="73"/>
      <c r="BV64" s="73"/>
      <c r="BW64" s="73"/>
      <c r="BX64" s="73"/>
      <c r="BY64" s="73"/>
      <c r="BZ64" s="7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75"/>
      <c r="BM65" s="76"/>
      <c r="BN65" s="76"/>
      <c r="BO65" s="76"/>
      <c r="BP65" s="76"/>
      <c r="BQ65" s="76"/>
      <c r="BR65" s="76"/>
      <c r="BS65" s="76"/>
      <c r="BT65" s="76"/>
      <c r="BU65" s="76"/>
      <c r="BV65" s="76"/>
      <c r="BW65" s="76"/>
      <c r="BX65" s="76"/>
      <c r="BY65" s="76"/>
      <c r="BZ65" s="7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123</v>
      </c>
      <c r="BM66" s="79"/>
      <c r="BN66" s="79"/>
      <c r="BO66" s="79"/>
      <c r="BP66" s="79"/>
      <c r="BQ66" s="79"/>
      <c r="BR66" s="79"/>
      <c r="BS66" s="79"/>
      <c r="BT66" s="79"/>
      <c r="BU66" s="79"/>
      <c r="BV66" s="79"/>
      <c r="BW66" s="79"/>
      <c r="BX66" s="79"/>
      <c r="BY66" s="79"/>
      <c r="BZ66" s="8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x14ac:dyDescent="0.15">
      <c r="A79" s="2"/>
      <c r="B79" s="17"/>
      <c r="C79" s="63" t="s">
        <v>38</v>
      </c>
      <c r="D79" s="63"/>
      <c r="E79" s="63"/>
      <c r="F79" s="63"/>
      <c r="G79" s="63"/>
      <c r="H79" s="63"/>
      <c r="I79" s="63"/>
      <c r="J79" s="63"/>
      <c r="K79" s="63"/>
      <c r="L79" s="63"/>
      <c r="M79" s="63"/>
      <c r="N79" s="63"/>
      <c r="O79" s="63"/>
      <c r="P79" s="63"/>
      <c r="Q79" s="63"/>
      <c r="R79" s="63"/>
      <c r="S79" s="63"/>
      <c r="T79" s="63"/>
      <c r="U79" s="20"/>
      <c r="V79" s="20"/>
      <c r="W79" s="63" t="s">
        <v>39</v>
      </c>
      <c r="X79" s="63"/>
      <c r="Y79" s="63"/>
      <c r="Z79" s="63"/>
      <c r="AA79" s="63"/>
      <c r="AB79" s="63"/>
      <c r="AC79" s="63"/>
      <c r="AD79" s="63"/>
      <c r="AE79" s="63"/>
      <c r="AF79" s="63"/>
      <c r="AG79" s="63"/>
      <c r="AH79" s="63"/>
      <c r="AI79" s="63"/>
      <c r="AJ79" s="63"/>
      <c r="AK79" s="63"/>
      <c r="AL79" s="63"/>
      <c r="AM79" s="63"/>
      <c r="AN79" s="63"/>
      <c r="AO79" s="20"/>
      <c r="AP79" s="20"/>
      <c r="AQ79" s="63" t="s">
        <v>40</v>
      </c>
      <c r="AR79" s="63"/>
      <c r="AS79" s="63"/>
      <c r="AT79" s="63"/>
      <c r="AU79" s="63"/>
      <c r="AV79" s="63"/>
      <c r="AW79" s="63"/>
      <c r="AX79" s="63"/>
      <c r="AY79" s="63"/>
      <c r="AZ79" s="63"/>
      <c r="BA79" s="63"/>
      <c r="BB79" s="63"/>
      <c r="BC79" s="63"/>
      <c r="BD79" s="63"/>
      <c r="BE79" s="63"/>
      <c r="BF79" s="63"/>
      <c r="BG79" s="63"/>
      <c r="BH79" s="63"/>
      <c r="BI79" s="18"/>
      <c r="BJ79" s="19"/>
      <c r="BK79" s="2"/>
      <c r="BL79" s="78"/>
      <c r="BM79" s="79"/>
      <c r="BN79" s="79"/>
      <c r="BO79" s="79"/>
      <c r="BP79" s="79"/>
      <c r="BQ79" s="79"/>
      <c r="BR79" s="79"/>
      <c r="BS79" s="79"/>
      <c r="BT79" s="79"/>
      <c r="BU79" s="79"/>
      <c r="BV79" s="79"/>
      <c r="BW79" s="79"/>
      <c r="BX79" s="79"/>
      <c r="BY79" s="79"/>
      <c r="BZ79" s="80"/>
    </row>
    <row r="80" spans="1:78" ht="13.5" customHeight="1" x14ac:dyDescent="0.15">
      <c r="A80" s="2"/>
      <c r="B80" s="17"/>
      <c r="C80" s="63"/>
      <c r="D80" s="63"/>
      <c r="E80" s="63"/>
      <c r="F80" s="63"/>
      <c r="G80" s="63"/>
      <c r="H80" s="63"/>
      <c r="I80" s="63"/>
      <c r="J80" s="63"/>
      <c r="K80" s="63"/>
      <c r="L80" s="63"/>
      <c r="M80" s="63"/>
      <c r="N80" s="63"/>
      <c r="O80" s="63"/>
      <c r="P80" s="63"/>
      <c r="Q80" s="63"/>
      <c r="R80" s="63"/>
      <c r="S80" s="63"/>
      <c r="T80" s="63"/>
      <c r="U80" s="20"/>
      <c r="V80" s="20"/>
      <c r="W80" s="63"/>
      <c r="X80" s="63"/>
      <c r="Y80" s="63"/>
      <c r="Z80" s="63"/>
      <c r="AA80" s="63"/>
      <c r="AB80" s="63"/>
      <c r="AC80" s="63"/>
      <c r="AD80" s="63"/>
      <c r="AE80" s="63"/>
      <c r="AF80" s="63"/>
      <c r="AG80" s="63"/>
      <c r="AH80" s="63"/>
      <c r="AI80" s="63"/>
      <c r="AJ80" s="63"/>
      <c r="AK80" s="63"/>
      <c r="AL80" s="63"/>
      <c r="AM80" s="63"/>
      <c r="AN80" s="63"/>
      <c r="AO80" s="20"/>
      <c r="AP80" s="20"/>
      <c r="AQ80" s="63"/>
      <c r="AR80" s="63"/>
      <c r="AS80" s="63"/>
      <c r="AT80" s="63"/>
      <c r="AU80" s="63"/>
      <c r="AV80" s="63"/>
      <c r="AW80" s="63"/>
      <c r="AX80" s="63"/>
      <c r="AY80" s="63"/>
      <c r="AZ80" s="63"/>
      <c r="BA80" s="63"/>
      <c r="BB80" s="63"/>
      <c r="BC80" s="63"/>
      <c r="BD80" s="63"/>
      <c r="BE80" s="63"/>
      <c r="BF80" s="63"/>
      <c r="BG80" s="63"/>
      <c r="BH80" s="63"/>
      <c r="BI80" s="18"/>
      <c r="BJ80" s="19"/>
      <c r="BK80" s="2"/>
      <c r="BL80" s="78"/>
      <c r="BM80" s="79"/>
      <c r="BN80" s="79"/>
      <c r="BO80" s="79"/>
      <c r="BP80" s="79"/>
      <c r="BQ80" s="79"/>
      <c r="BR80" s="79"/>
      <c r="BS80" s="79"/>
      <c r="BT80" s="79"/>
      <c r="BU80" s="79"/>
      <c r="BV80" s="79"/>
      <c r="BW80" s="79"/>
      <c r="BX80" s="79"/>
      <c r="BY80" s="79"/>
      <c r="BZ80" s="8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65" t="s">
        <v>66</v>
      </c>
      <c r="I3" s="66"/>
      <c r="J3" s="66"/>
      <c r="K3" s="66"/>
      <c r="L3" s="66"/>
      <c r="M3" s="66"/>
      <c r="N3" s="66"/>
      <c r="O3" s="66"/>
      <c r="P3" s="66"/>
      <c r="Q3" s="66"/>
      <c r="R3" s="66"/>
      <c r="S3" s="66"/>
      <c r="T3" s="66"/>
      <c r="U3" s="66"/>
      <c r="V3" s="66"/>
      <c r="W3" s="66"/>
      <c r="X3" s="67"/>
      <c r="Y3" s="71" t="s">
        <v>67</v>
      </c>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t="s">
        <v>68</v>
      </c>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row>
    <row r="4" spans="1:145" x14ac:dyDescent="0.15">
      <c r="A4" s="28" t="s">
        <v>69</v>
      </c>
      <c r="B4" s="30"/>
      <c r="C4" s="30"/>
      <c r="D4" s="30"/>
      <c r="E4" s="30"/>
      <c r="F4" s="30"/>
      <c r="G4" s="30"/>
      <c r="H4" s="68"/>
      <c r="I4" s="69"/>
      <c r="J4" s="69"/>
      <c r="K4" s="69"/>
      <c r="L4" s="69"/>
      <c r="M4" s="69"/>
      <c r="N4" s="69"/>
      <c r="O4" s="69"/>
      <c r="P4" s="69"/>
      <c r="Q4" s="69"/>
      <c r="R4" s="69"/>
      <c r="S4" s="69"/>
      <c r="T4" s="69"/>
      <c r="U4" s="69"/>
      <c r="V4" s="69"/>
      <c r="W4" s="69"/>
      <c r="X4" s="70"/>
      <c r="Y4" s="64" t="s">
        <v>70</v>
      </c>
      <c r="Z4" s="64"/>
      <c r="AA4" s="64"/>
      <c r="AB4" s="64"/>
      <c r="AC4" s="64"/>
      <c r="AD4" s="64"/>
      <c r="AE4" s="64"/>
      <c r="AF4" s="64"/>
      <c r="AG4" s="64"/>
      <c r="AH4" s="64"/>
      <c r="AI4" s="64"/>
      <c r="AJ4" s="64" t="s">
        <v>71</v>
      </c>
      <c r="AK4" s="64"/>
      <c r="AL4" s="64"/>
      <c r="AM4" s="64"/>
      <c r="AN4" s="64"/>
      <c r="AO4" s="64"/>
      <c r="AP4" s="64"/>
      <c r="AQ4" s="64"/>
      <c r="AR4" s="64"/>
      <c r="AS4" s="64"/>
      <c r="AT4" s="64"/>
      <c r="AU4" s="64" t="s">
        <v>72</v>
      </c>
      <c r="AV4" s="64"/>
      <c r="AW4" s="64"/>
      <c r="AX4" s="64"/>
      <c r="AY4" s="64"/>
      <c r="AZ4" s="64"/>
      <c r="BA4" s="64"/>
      <c r="BB4" s="64"/>
      <c r="BC4" s="64"/>
      <c r="BD4" s="64"/>
      <c r="BE4" s="64"/>
      <c r="BF4" s="64" t="s">
        <v>73</v>
      </c>
      <c r="BG4" s="64"/>
      <c r="BH4" s="64"/>
      <c r="BI4" s="64"/>
      <c r="BJ4" s="64"/>
      <c r="BK4" s="64"/>
      <c r="BL4" s="64"/>
      <c r="BM4" s="64"/>
      <c r="BN4" s="64"/>
      <c r="BO4" s="64"/>
      <c r="BP4" s="64"/>
      <c r="BQ4" s="64" t="s">
        <v>74</v>
      </c>
      <c r="BR4" s="64"/>
      <c r="BS4" s="64"/>
      <c r="BT4" s="64"/>
      <c r="BU4" s="64"/>
      <c r="BV4" s="64"/>
      <c r="BW4" s="64"/>
      <c r="BX4" s="64"/>
      <c r="BY4" s="64"/>
      <c r="BZ4" s="64"/>
      <c r="CA4" s="64"/>
      <c r="CB4" s="64" t="s">
        <v>75</v>
      </c>
      <c r="CC4" s="64"/>
      <c r="CD4" s="64"/>
      <c r="CE4" s="64"/>
      <c r="CF4" s="64"/>
      <c r="CG4" s="64"/>
      <c r="CH4" s="64"/>
      <c r="CI4" s="64"/>
      <c r="CJ4" s="64"/>
      <c r="CK4" s="64"/>
      <c r="CL4" s="64"/>
      <c r="CM4" s="64" t="s">
        <v>76</v>
      </c>
      <c r="CN4" s="64"/>
      <c r="CO4" s="64"/>
      <c r="CP4" s="64"/>
      <c r="CQ4" s="64"/>
      <c r="CR4" s="64"/>
      <c r="CS4" s="64"/>
      <c r="CT4" s="64"/>
      <c r="CU4" s="64"/>
      <c r="CV4" s="64"/>
      <c r="CW4" s="64"/>
      <c r="CX4" s="64" t="s">
        <v>77</v>
      </c>
      <c r="CY4" s="64"/>
      <c r="CZ4" s="64"/>
      <c r="DA4" s="64"/>
      <c r="DB4" s="64"/>
      <c r="DC4" s="64"/>
      <c r="DD4" s="64"/>
      <c r="DE4" s="64"/>
      <c r="DF4" s="64"/>
      <c r="DG4" s="64"/>
      <c r="DH4" s="64"/>
      <c r="DI4" s="64" t="s">
        <v>78</v>
      </c>
      <c r="DJ4" s="64"/>
      <c r="DK4" s="64"/>
      <c r="DL4" s="64"/>
      <c r="DM4" s="64"/>
      <c r="DN4" s="64"/>
      <c r="DO4" s="64"/>
      <c r="DP4" s="64"/>
      <c r="DQ4" s="64"/>
      <c r="DR4" s="64"/>
      <c r="DS4" s="64"/>
      <c r="DT4" s="64" t="s">
        <v>79</v>
      </c>
      <c r="DU4" s="64"/>
      <c r="DV4" s="64"/>
      <c r="DW4" s="64"/>
      <c r="DX4" s="64"/>
      <c r="DY4" s="64"/>
      <c r="DZ4" s="64"/>
      <c r="EA4" s="64"/>
      <c r="EB4" s="64"/>
      <c r="EC4" s="64"/>
      <c r="ED4" s="64"/>
      <c r="EE4" s="64" t="s">
        <v>80</v>
      </c>
      <c r="EF4" s="64"/>
      <c r="EG4" s="64"/>
      <c r="EH4" s="64"/>
      <c r="EI4" s="64"/>
      <c r="EJ4" s="64"/>
      <c r="EK4" s="64"/>
      <c r="EL4" s="64"/>
      <c r="EM4" s="64"/>
      <c r="EN4" s="64"/>
      <c r="EO4" s="64"/>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442038</v>
      </c>
      <c r="D6" s="33">
        <f t="shared" si="3"/>
        <v>47</v>
      </c>
      <c r="E6" s="33">
        <f t="shared" si="3"/>
        <v>17</v>
      </c>
      <c r="F6" s="33">
        <f t="shared" si="3"/>
        <v>4</v>
      </c>
      <c r="G6" s="33">
        <f t="shared" si="3"/>
        <v>0</v>
      </c>
      <c r="H6" s="33" t="str">
        <f t="shared" si="3"/>
        <v>大分県　中津市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4.22</v>
      </c>
      <c r="Q6" s="34">
        <f t="shared" si="3"/>
        <v>85.31</v>
      </c>
      <c r="R6" s="34">
        <f t="shared" si="3"/>
        <v>3240</v>
      </c>
      <c r="S6" s="34">
        <f t="shared" si="3"/>
        <v>84864</v>
      </c>
      <c r="T6" s="34">
        <f t="shared" si="3"/>
        <v>491.53</v>
      </c>
      <c r="U6" s="34">
        <f t="shared" si="3"/>
        <v>172.65</v>
      </c>
      <c r="V6" s="34">
        <f t="shared" si="3"/>
        <v>3568</v>
      </c>
      <c r="W6" s="34">
        <f t="shared" si="3"/>
        <v>2</v>
      </c>
      <c r="X6" s="34">
        <f t="shared" si="3"/>
        <v>1784</v>
      </c>
      <c r="Y6" s="35">
        <f>IF(Y7="",NA(),Y7)</f>
        <v>118.61</v>
      </c>
      <c r="Z6" s="35">
        <f t="shared" ref="Z6:AH6" si="4">IF(Z7="",NA(),Z7)</f>
        <v>99.9</v>
      </c>
      <c r="AA6" s="35">
        <f t="shared" si="4"/>
        <v>70.91</v>
      </c>
      <c r="AB6" s="35">
        <f t="shared" si="4"/>
        <v>85.28</v>
      </c>
      <c r="AC6" s="35">
        <f t="shared" si="4"/>
        <v>95.56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354.38</v>
      </c>
      <c r="BH6" s="35">
        <f t="shared" si="7"/>
        <v>1889</v>
      </c>
      <c r="BI6" s="35">
        <f t="shared" si="7"/>
        <v>1560.72</v>
      </c>
      <c r="BJ6" s="35">
        <f t="shared" si="7"/>
        <v>931.34</v>
      </c>
      <c r="BK6" s="35">
        <f t="shared" si="7"/>
        <v>1716.82</v>
      </c>
      <c r="BL6" s="35">
        <f t="shared" si="7"/>
        <v>1554.05</v>
      </c>
      <c r="BM6" s="35">
        <f t="shared" si="7"/>
        <v>1436</v>
      </c>
      <c r="BN6" s="35">
        <f t="shared" si="7"/>
        <v>1434.89</v>
      </c>
      <c r="BO6" s="35">
        <f t="shared" si="7"/>
        <v>1298.9100000000001</v>
      </c>
      <c r="BP6" s="34" t="str">
        <f>IF(BP7="","",IF(BP7="-","【-】","【"&amp;SUBSTITUTE(TEXT(BP7,"#,##0.00"),"-","△")&amp;"】"))</f>
        <v>【1,348.09】</v>
      </c>
      <c r="BQ6" s="35">
        <f>IF(BQ7="",NA(),BQ7)</f>
        <v>88.65</v>
      </c>
      <c r="BR6" s="35">
        <f t="shared" ref="BR6:BZ6" si="8">IF(BR7="",NA(),BR7)</f>
        <v>79.150000000000006</v>
      </c>
      <c r="BS6" s="35">
        <f t="shared" si="8"/>
        <v>54.83</v>
      </c>
      <c r="BT6" s="35">
        <f t="shared" si="8"/>
        <v>74.599999999999994</v>
      </c>
      <c r="BU6" s="35">
        <f t="shared" si="8"/>
        <v>90.2</v>
      </c>
      <c r="BV6" s="35">
        <f t="shared" si="8"/>
        <v>51.73</v>
      </c>
      <c r="BW6" s="35">
        <f t="shared" si="8"/>
        <v>53.01</v>
      </c>
      <c r="BX6" s="35">
        <f t="shared" si="8"/>
        <v>66.56</v>
      </c>
      <c r="BY6" s="35">
        <f t="shared" si="8"/>
        <v>66.22</v>
      </c>
      <c r="BZ6" s="35">
        <f t="shared" si="8"/>
        <v>69.87</v>
      </c>
      <c r="CA6" s="34" t="str">
        <f>IF(CA7="","",IF(CA7="-","【-】","【"&amp;SUBSTITUTE(TEXT(CA7,"#,##0.00"),"-","△")&amp;"】"))</f>
        <v>【69.80】</v>
      </c>
      <c r="CB6" s="35">
        <f>IF(CB7="",NA(),CB7)</f>
        <v>210.15</v>
      </c>
      <c r="CC6" s="35">
        <f t="shared" ref="CC6:CK6" si="9">IF(CC7="",NA(),CC7)</f>
        <v>232.27</v>
      </c>
      <c r="CD6" s="35">
        <f t="shared" si="9"/>
        <v>344.49</v>
      </c>
      <c r="CE6" s="35">
        <f t="shared" si="9"/>
        <v>253.77</v>
      </c>
      <c r="CF6" s="35">
        <f t="shared" si="9"/>
        <v>204.5</v>
      </c>
      <c r="CG6" s="35">
        <f t="shared" si="9"/>
        <v>310.47000000000003</v>
      </c>
      <c r="CH6" s="35">
        <f t="shared" si="9"/>
        <v>299.39</v>
      </c>
      <c r="CI6" s="35">
        <f t="shared" si="9"/>
        <v>244.29</v>
      </c>
      <c r="CJ6" s="35">
        <f t="shared" si="9"/>
        <v>246.72</v>
      </c>
      <c r="CK6" s="35">
        <f t="shared" si="9"/>
        <v>234.96</v>
      </c>
      <c r="CL6" s="34" t="str">
        <f>IF(CL7="","",IF(CL7="-","【-】","【"&amp;SUBSTITUTE(TEXT(CL7,"#,##0.00"),"-","△")&amp;"】"))</f>
        <v>【232.54】</v>
      </c>
      <c r="CM6" s="35">
        <f>IF(CM7="",NA(),CM7)</f>
        <v>17.46</v>
      </c>
      <c r="CN6" s="35">
        <f t="shared" ref="CN6:CV6" si="10">IF(CN7="",NA(),CN7)</f>
        <v>20</v>
      </c>
      <c r="CO6" s="35">
        <f t="shared" si="10"/>
        <v>28.36</v>
      </c>
      <c r="CP6" s="35">
        <f t="shared" si="10"/>
        <v>31.64</v>
      </c>
      <c r="CQ6" s="35">
        <f t="shared" si="10"/>
        <v>33.28</v>
      </c>
      <c r="CR6" s="35">
        <f t="shared" si="10"/>
        <v>36.67</v>
      </c>
      <c r="CS6" s="35">
        <f t="shared" si="10"/>
        <v>36.200000000000003</v>
      </c>
      <c r="CT6" s="35">
        <f t="shared" si="10"/>
        <v>43.58</v>
      </c>
      <c r="CU6" s="35">
        <f t="shared" si="10"/>
        <v>41.35</v>
      </c>
      <c r="CV6" s="35">
        <f t="shared" si="10"/>
        <v>42.9</v>
      </c>
      <c r="CW6" s="34" t="str">
        <f>IF(CW7="","",IF(CW7="-","【-】","【"&amp;SUBSTITUTE(TEXT(CW7,"#,##0.00"),"-","△")&amp;"】"))</f>
        <v>【42.17】</v>
      </c>
      <c r="CX6" s="35">
        <f>IF(CX7="",NA(),CX7)</f>
        <v>64.099999999999994</v>
      </c>
      <c r="CY6" s="35">
        <f t="shared" ref="CY6:DG6" si="11">IF(CY7="",NA(),CY7)</f>
        <v>65.13</v>
      </c>
      <c r="CZ6" s="35">
        <f t="shared" si="11"/>
        <v>71.52</v>
      </c>
      <c r="DA6" s="35">
        <f t="shared" si="11"/>
        <v>72.930000000000007</v>
      </c>
      <c r="DB6" s="35">
        <f t="shared" si="11"/>
        <v>74.69</v>
      </c>
      <c r="DC6" s="35">
        <f t="shared" si="11"/>
        <v>71.239999999999995</v>
      </c>
      <c r="DD6" s="35">
        <f t="shared" si="11"/>
        <v>71.069999999999993</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442038</v>
      </c>
      <c r="D7" s="37">
        <v>47</v>
      </c>
      <c r="E7" s="37">
        <v>17</v>
      </c>
      <c r="F7" s="37">
        <v>4</v>
      </c>
      <c r="G7" s="37">
        <v>0</v>
      </c>
      <c r="H7" s="37" t="s">
        <v>110</v>
      </c>
      <c r="I7" s="37" t="s">
        <v>111</v>
      </c>
      <c r="J7" s="37" t="s">
        <v>112</v>
      </c>
      <c r="K7" s="37" t="s">
        <v>113</v>
      </c>
      <c r="L7" s="37" t="s">
        <v>114</v>
      </c>
      <c r="M7" s="37"/>
      <c r="N7" s="38" t="s">
        <v>115</v>
      </c>
      <c r="O7" s="38" t="s">
        <v>116</v>
      </c>
      <c r="P7" s="38">
        <v>4.22</v>
      </c>
      <c r="Q7" s="38">
        <v>85.31</v>
      </c>
      <c r="R7" s="38">
        <v>3240</v>
      </c>
      <c r="S7" s="38">
        <v>84864</v>
      </c>
      <c r="T7" s="38">
        <v>491.53</v>
      </c>
      <c r="U7" s="38">
        <v>172.65</v>
      </c>
      <c r="V7" s="38">
        <v>3568</v>
      </c>
      <c r="W7" s="38">
        <v>2</v>
      </c>
      <c r="X7" s="38">
        <v>1784</v>
      </c>
      <c r="Y7" s="38">
        <v>118.61</v>
      </c>
      <c r="Z7" s="38">
        <v>99.9</v>
      </c>
      <c r="AA7" s="38">
        <v>70.91</v>
      </c>
      <c r="AB7" s="38">
        <v>85.28</v>
      </c>
      <c r="AC7" s="38">
        <v>95.56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354.38</v>
      </c>
      <c r="BH7" s="38">
        <v>1889</v>
      </c>
      <c r="BI7" s="38">
        <v>1560.72</v>
      </c>
      <c r="BJ7" s="38">
        <v>931.34</v>
      </c>
      <c r="BK7" s="38">
        <v>1716.82</v>
      </c>
      <c r="BL7" s="38">
        <v>1554.05</v>
      </c>
      <c r="BM7" s="38">
        <v>1436</v>
      </c>
      <c r="BN7" s="38">
        <v>1434.89</v>
      </c>
      <c r="BO7" s="38">
        <v>1298.9100000000001</v>
      </c>
      <c r="BP7" s="38">
        <v>1348.09</v>
      </c>
      <c r="BQ7" s="38">
        <v>88.65</v>
      </c>
      <c r="BR7" s="38">
        <v>79.150000000000006</v>
      </c>
      <c r="BS7" s="38">
        <v>54.83</v>
      </c>
      <c r="BT7" s="38">
        <v>74.599999999999994</v>
      </c>
      <c r="BU7" s="38">
        <v>90.2</v>
      </c>
      <c r="BV7" s="38">
        <v>51.73</v>
      </c>
      <c r="BW7" s="38">
        <v>53.01</v>
      </c>
      <c r="BX7" s="38">
        <v>66.56</v>
      </c>
      <c r="BY7" s="38">
        <v>66.22</v>
      </c>
      <c r="BZ7" s="38">
        <v>69.87</v>
      </c>
      <c r="CA7" s="38">
        <v>69.8</v>
      </c>
      <c r="CB7" s="38">
        <v>210.15</v>
      </c>
      <c r="CC7" s="38">
        <v>232.27</v>
      </c>
      <c r="CD7" s="38">
        <v>344.49</v>
      </c>
      <c r="CE7" s="38">
        <v>253.77</v>
      </c>
      <c r="CF7" s="38">
        <v>204.5</v>
      </c>
      <c r="CG7" s="38">
        <v>310.47000000000003</v>
      </c>
      <c r="CH7" s="38">
        <v>299.39</v>
      </c>
      <c r="CI7" s="38">
        <v>244.29</v>
      </c>
      <c r="CJ7" s="38">
        <v>246.72</v>
      </c>
      <c r="CK7" s="38">
        <v>234.96</v>
      </c>
      <c r="CL7" s="38">
        <v>232.54</v>
      </c>
      <c r="CM7" s="38">
        <v>17.46</v>
      </c>
      <c r="CN7" s="38">
        <v>20</v>
      </c>
      <c r="CO7" s="38">
        <v>28.36</v>
      </c>
      <c r="CP7" s="38">
        <v>31.64</v>
      </c>
      <c r="CQ7" s="38">
        <v>33.28</v>
      </c>
      <c r="CR7" s="38">
        <v>36.67</v>
      </c>
      <c r="CS7" s="38">
        <v>36.200000000000003</v>
      </c>
      <c r="CT7" s="38">
        <v>43.58</v>
      </c>
      <c r="CU7" s="38">
        <v>41.35</v>
      </c>
      <c r="CV7" s="38">
        <v>42.9</v>
      </c>
      <c r="CW7" s="38">
        <v>42.17</v>
      </c>
      <c r="CX7" s="38">
        <v>64.099999999999994</v>
      </c>
      <c r="CY7" s="38">
        <v>65.13</v>
      </c>
      <c r="CZ7" s="38">
        <v>71.52</v>
      </c>
      <c r="DA7" s="38">
        <v>72.930000000000007</v>
      </c>
      <c r="DB7" s="38">
        <v>74.69</v>
      </c>
      <c r="DC7" s="38">
        <v>71.239999999999995</v>
      </c>
      <c r="DD7" s="38">
        <v>71.069999999999993</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内部情報</cp:lastModifiedBy>
  <dcterms:created xsi:type="dcterms:W3CDTF">2017-12-25T02:23:01Z</dcterms:created>
  <dcterms:modified xsi:type="dcterms:W3CDTF">2018-02-01T02:27:34Z</dcterms:modified>
  <cp:category/>
</cp:coreProperties>
</file>