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6.3.84\disk\総務課\経理係共有\２．下水道会計\B：決算\⑯：経営比較分析表\H28年度決算\②提出\"/>
    </mc:Choice>
  </mc:AlternateContent>
  <workbookProtection workbookPassword="B319" lockStructure="1"/>
  <bookViews>
    <workbookView xWindow="0" yWindow="0" windowWidth="28800" windowHeight="1159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<sst xmlns="http://schemas.openxmlformats.org/spreadsheetml/2006/main" count="240" uniqueCount="127">
  <si>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</si>
  <si>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</si>
  <si>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</si>
  <si>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</si>
  <si>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</si>
  <si>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</si>
  <si>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</si>
  <si>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</si>
  <si>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</si>
  <si>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</si>
  <si>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</si>
  <si>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</si>
  <si>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</si>
  <si>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</si>
  <si>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</si>
  <si>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</si>
  <si>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</si>
  <si>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</si>
  <si>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</si>
  <si>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</si>
  <si>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</si>
  <si>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</si>
  <si>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</si>
  <si>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</si>
  <si>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</si>
  <si>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</si>
  <si>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</si>
  <si>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</si>
  <si>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</si>
  <si>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</si>
  <si>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</si>
  <si>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</si>
  <si>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</si>
  <si>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</si>
  <si>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</si>
  <si>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</si>
  <si>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</si>
  <si>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</si>
  <si>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</si>
  <si>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</si>
  <si>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</si>
  <si>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</si>
  <si>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</si>
  <si>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</si>
  <si>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</si>
  <si>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</si>
  <si>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</si>
  <si>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</si>
  <si>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</si>
  <si>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</si>
  <si>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</si>
  <si>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</si>
  <si>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</si>
  <si>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</si>
  <si>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</si>
  <si>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</si>
  <si>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</si>
  <si>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</si>
  <si>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</si>
  <si>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</si>
  <si>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</si>
  <si>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</si>
  <si>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</si>
  <si>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</si>
  <si>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</si>
  <si>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</si>
  <si>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</si>
  <si>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</si>
  <si>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</si>
  <si>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</si>
  <si>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</si>
  <si>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</si>
  <si>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</si>
  <si>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</si>
  <si>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</si>
  <si>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</si>
  <si>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</si>
  <si>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</si>
  <si>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</si>
  <si>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</si>
  <si>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</si>
  <si>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</si>
  <si>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</si>
  <si>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</si>
  <si>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</si>
  <si>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</si>
  <si>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</si>
  <si>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</si>
  <si>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</si>
  <si>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</si>
  <si>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</si>
  <si>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</si>
  <si>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</si>
  <si>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</si>
  <si>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</si>
  <si>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</si>
  <si>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</si>
  <si>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</si>
  <si>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</si>
  <si>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</si>
  <si>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</si>
  <si>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</si>
  <si>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</si>
  <si>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</si>
  <si>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</si>
  <si>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</si>
  <si>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</si>
  <si>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</si>
  <si>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</si>
  <si>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</si>
  <si>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</si>
  <si>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中津市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</si>
  <si>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</si>
  <si>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</si>
  <si>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</si>
  <si>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</si>
  <si>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</si>
  <si>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</si>
  <si>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</si>
  <si>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</si>
  <si>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</si>
  <si>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</si>
  <si>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</si>
  <si>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</si>
  <si>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類似団体と比較すると、水洗化率が平均値を大きく下回っており接続の促進により収入確保につなげる必要がある。現在は経営状況を的確に把握し、事業・サービスを将来にわたって持続的に提供していくために、公営企業会計への移行準備を進めているところである。今後も国の動向に注視し、県・近隣市町村等との情報共有及び連携を図りながら、経営戦略に基づき将来を見据えた持続可能で効率的な事業運営を行っていく方針である。</t>
    <rPh sb="0" eb="2">
      <t>ルイジ</t>
    </rPh>
    <rPh sb="2" eb="4">
      <t>ダンタイ</t>
    </rPh>
    <rPh sb="5" eb="7">
      <t>ヒカク</t>
    </rPh>
    <rPh sb="11" eb="14">
      <t>スイセンカ</t>
    </rPh>
    <rPh sb="14" eb="15">
      <t>リツ</t>
    </rPh>
    <rPh sb="16" eb="18">
      <t>ヘイキン</t>
    </rPh>
    <rPh sb="18" eb="19">
      <t>チ</t>
    </rPh>
    <rPh sb="20" eb="21">
      <t>オオ</t>
    </rPh>
    <rPh sb="23" eb="25">
      <t>シタマワ</t>
    </rPh>
    <rPh sb="29" eb="31">
      <t>セツゾク</t>
    </rPh>
    <rPh sb="32" eb="34">
      <t>ソクシン</t>
    </rPh>
    <rPh sb="37" eb="39">
      <t>シュウニュウ</t>
    </rPh>
    <rPh sb="39" eb="41">
      <t>カクホ</t>
    </rPh>
    <rPh sb="46" eb="48">
      <t>ヒツヨウ</t>
    </rPh>
    <rPh sb="121" eb="123">
      <t>コンゴ</t>
    </rPh>
    <rPh sb="124" eb="125">
      <t>クニ</t>
    </rPh>
    <rPh sb="126" eb="128">
      <t>ドウコウ</t>
    </rPh>
    <rPh sb="129" eb="131">
      <t>チュウシ</t>
    </rPh>
    <rPh sb="133" eb="134">
      <t>ケン</t>
    </rPh>
    <rPh sb="135" eb="137">
      <t>キンリン</t>
    </rPh>
    <rPh sb="137" eb="140">
      <t>シチョウソン</t>
    </rPh>
    <rPh sb="140" eb="141">
      <t>トウ</t>
    </rPh>
    <rPh sb="143" eb="145">
      <t>ジョウホウ</t>
    </rPh>
    <rPh sb="145" eb="147">
      <t>キョウユウ</t>
    </rPh>
    <rPh sb="147" eb="148">
      <t>オヨ</t>
    </rPh>
    <rPh sb="149" eb="151">
      <t>レンケイ</t>
    </rPh>
    <rPh sb="152" eb="153">
      <t>ハカ</t>
    </rPh>
    <rPh sb="158" eb="160">
      <t>ケイエイ</t>
    </rPh>
    <rPh sb="160" eb="162">
      <t>センリャク</t>
    </rPh>
    <rPh sb="163" eb="164">
      <t>モト</t>
    </rPh>
    <rPh sb="166" eb="168">
      <t>ショウライ</t>
    </rPh>
    <rPh sb="169" eb="171">
      <t>ミス</t>
    </rPh>
    <rPh sb="173" eb="175">
      <t>ジゾク</t>
    </rPh>
    <rPh sb="175" eb="177">
      <t>カノウ</t>
    </rPh>
    <rPh sb="178" eb="180">
      <t>コウリツ</t>
    </rPh>
    <rPh sb="180" eb="181">
      <t>テキ</t>
    </rPh>
    <rPh sb="182" eb="184">
      <t>ジギョウ</t>
    </rPh>
    <rPh sb="184" eb="186">
      <t>ウンエイ</t>
    </rPh>
    <rPh sb="187" eb="188">
      <t>オコナ</t>
    </rPh>
    <rPh sb="192" eb="194">
      <t>ホウシン</t>
    </rPh>
    <phoneticPr fontId="7"/>
  </si>
  <si>
    <r>
      <t>①</t>
    </r>
    <r>
      <rPr>
        <b/>
        <sz val="11"/>
        <rFont val="ＭＳ ゴシック"/>
        <family val="3"/>
        <charset val="128"/>
      </rPr>
      <t>『収益的収支比率』</t>
    </r>
    <r>
      <rPr>
        <sz val="11"/>
        <rFont val="ＭＳ ゴシック"/>
        <family val="3"/>
        <charset val="128"/>
      </rPr>
      <t>…経常的な費用が使用料等の収益でどの程度賄われているかを示す指標。100％を下回り単年度収支で赤字が続いているため、今後も使用料収入の向上により健全な経営に努める必要がある。
④</t>
    </r>
    <r>
      <rPr>
        <b/>
        <sz val="11"/>
        <rFont val="ＭＳ ゴシック"/>
        <family val="3"/>
        <charset val="128"/>
      </rPr>
      <t>『企業債残高対事業規模比率』</t>
    </r>
    <r>
      <rPr>
        <sz val="11"/>
        <rFont val="ＭＳ ゴシック"/>
        <family val="3"/>
        <charset val="128"/>
      </rPr>
      <t>…使用料収入に対する企業債残高の割合であり、企業債残高の規模を表す指標。整備投資が多いため類似団体より高くなっている。
⑤</t>
    </r>
    <r>
      <rPr>
        <b/>
        <sz val="11"/>
        <rFont val="ＭＳ ゴシック"/>
        <family val="3"/>
        <charset val="128"/>
      </rPr>
      <t>『経費回収率』</t>
    </r>
    <r>
      <rPr>
        <sz val="11"/>
        <rFont val="ＭＳ ゴシック"/>
        <family val="3"/>
        <charset val="128"/>
      </rPr>
      <t>…汚水処理費用をどの程度使用料で賄えているかを示す指標。水洗化率が低いため類似団体平均値を下回り、100％未満となっている。さらなる使用料収入の確保と維持管理費縮減に努める必要がある。
⑥</t>
    </r>
    <r>
      <rPr>
        <b/>
        <sz val="11"/>
        <rFont val="ＭＳ ゴシック"/>
        <family val="3"/>
        <charset val="128"/>
      </rPr>
      <t>『汚水処理原価』</t>
    </r>
    <r>
      <rPr>
        <sz val="11"/>
        <rFont val="ＭＳ ゴシック"/>
        <family val="3"/>
        <charset val="128"/>
      </rPr>
      <t>…有収水量１㎥あたりについて、どれだけの費用がかかっているかを表す指標。当市はまだ整備途中で建設投資額が多く水洗化率が低いため、今後も平均値よりも高い水準で推移していく見込みである。
⑦</t>
    </r>
    <r>
      <rPr>
        <b/>
        <sz val="11"/>
        <rFont val="ＭＳ ゴシック"/>
        <family val="3"/>
        <charset val="128"/>
      </rPr>
      <t>『施設利用率』</t>
    </r>
    <r>
      <rPr>
        <sz val="11"/>
        <rFont val="ＭＳ ゴシック"/>
        <family val="3"/>
        <charset val="128"/>
      </rPr>
      <t>…処理場の処理能力に対する汚水量の割合で、施設の利用状況を判断する指標。水洗化率が低いため平均値を下回っている。
⑧</t>
    </r>
    <r>
      <rPr>
        <b/>
        <sz val="11"/>
        <rFont val="ＭＳ ゴシック"/>
        <family val="3"/>
        <charset val="128"/>
      </rPr>
      <t>『水洗化率』</t>
    </r>
    <r>
      <rPr>
        <sz val="11"/>
        <rFont val="ＭＳ ゴシック"/>
        <family val="3"/>
        <charset val="128"/>
      </rPr>
      <t>…処理区域内で水洗便所を設置して汚水処理している人口の割合を表した指標。年々増加しているものの平均値よりも低く、水質保全や収入増加の観点から、今後も水洗化の促進に取り組む必要がある。</t>
    </r>
    <rPh sb="2" eb="5">
      <t>シュウエキテキ</t>
    </rPh>
    <rPh sb="5" eb="7">
      <t>シュウシ</t>
    </rPh>
    <rPh sb="7" eb="9">
      <t>ヒリツ</t>
    </rPh>
    <rPh sb="11" eb="14">
      <t>ケイジョウテキ</t>
    </rPh>
    <rPh sb="15" eb="17">
      <t>ヒヨウ</t>
    </rPh>
    <rPh sb="18" eb="21">
      <t>シヨウリョウ</t>
    </rPh>
    <rPh sb="21" eb="22">
      <t>トウ</t>
    </rPh>
    <rPh sb="28" eb="30">
      <t>テイド</t>
    </rPh>
    <rPh sb="30" eb="31">
      <t>マカナ</t>
    </rPh>
    <rPh sb="38" eb="39">
      <t>シメ</t>
    </rPh>
    <rPh sb="40" eb="42">
      <t>シヒョウ</t>
    </rPh>
    <rPh sb="48" eb="50">
      <t>シタマワ</t>
    </rPh>
    <rPh sb="51" eb="54">
      <t>タンネンド</t>
    </rPh>
    <rPh sb="54" eb="56">
      <t>シュウシ</t>
    </rPh>
    <rPh sb="57" eb="59">
      <t>アカジ</t>
    </rPh>
    <rPh sb="60" eb="61">
      <t>ツヅ</t>
    </rPh>
    <rPh sb="68" eb="70">
      <t>コンゴ</t>
    </rPh>
    <rPh sb="71" eb="74">
      <t>シヨウリョウ</t>
    </rPh>
    <rPh sb="74" eb="76">
      <t>シュウニュウ</t>
    </rPh>
    <rPh sb="77" eb="79">
      <t>コウジョウ</t>
    </rPh>
    <rPh sb="82" eb="84">
      <t>ケンゼン</t>
    </rPh>
    <rPh sb="85" eb="87">
      <t>ケイエイ</t>
    </rPh>
    <rPh sb="88" eb="89">
      <t>ツト</t>
    </rPh>
    <rPh sb="91" eb="93">
      <t>ヒツヨウ</t>
    </rPh>
    <rPh sb="100" eb="102">
      <t>キギョウ</t>
    </rPh>
    <rPh sb="102" eb="103">
      <t>サイ</t>
    </rPh>
    <rPh sb="103" eb="105">
      <t>ザンダカ</t>
    </rPh>
    <rPh sb="105" eb="106">
      <t>タイ</t>
    </rPh>
    <rPh sb="106" eb="108">
      <t>ジギョウ</t>
    </rPh>
    <rPh sb="108" eb="110">
      <t>キボ</t>
    </rPh>
    <rPh sb="110" eb="112">
      <t>ヒリツ</t>
    </rPh>
    <rPh sb="114" eb="117">
      <t>シヨウリョウ</t>
    </rPh>
    <rPh sb="117" eb="119">
      <t>シュウニュウ</t>
    </rPh>
    <rPh sb="120" eb="121">
      <t>タイ</t>
    </rPh>
    <rPh sb="123" eb="125">
      <t>キギョウ</t>
    </rPh>
    <rPh sb="125" eb="126">
      <t>サイ</t>
    </rPh>
    <rPh sb="126" eb="128">
      <t>ザンダカ</t>
    </rPh>
    <rPh sb="129" eb="131">
      <t>ワリアイ</t>
    </rPh>
    <rPh sb="135" eb="137">
      <t>キギョウ</t>
    </rPh>
    <rPh sb="137" eb="138">
      <t>サイ</t>
    </rPh>
    <rPh sb="138" eb="140">
      <t>ザンダカ</t>
    </rPh>
    <rPh sb="141" eb="143">
      <t>キボ</t>
    </rPh>
    <rPh sb="144" eb="145">
      <t>アラワ</t>
    </rPh>
    <rPh sb="146" eb="148">
      <t>シヒョウ</t>
    </rPh>
    <rPh sb="149" eb="151">
      <t>セイビ</t>
    </rPh>
    <rPh sb="151" eb="153">
      <t>トウシ</t>
    </rPh>
    <rPh sb="154" eb="155">
      <t>オオ</t>
    </rPh>
    <rPh sb="158" eb="160">
      <t>ルイジ</t>
    </rPh>
    <rPh sb="160" eb="162">
      <t>ダンタイ</t>
    </rPh>
    <rPh sb="164" eb="165">
      <t>タカ</t>
    </rPh>
    <rPh sb="175" eb="177">
      <t>ケイヒ</t>
    </rPh>
    <rPh sb="177" eb="179">
      <t>カイシュウ</t>
    </rPh>
    <rPh sb="179" eb="180">
      <t>リツ</t>
    </rPh>
    <rPh sb="182" eb="184">
      <t>オスイ</t>
    </rPh>
    <rPh sb="184" eb="186">
      <t>ショリ</t>
    </rPh>
    <rPh sb="186" eb="188">
      <t>ヒヨウ</t>
    </rPh>
    <rPh sb="191" eb="193">
      <t>テイド</t>
    </rPh>
    <rPh sb="193" eb="196">
      <t>シヨウリョウ</t>
    </rPh>
    <rPh sb="197" eb="198">
      <t>マカナ</t>
    </rPh>
    <rPh sb="204" eb="205">
      <t>シメ</t>
    </rPh>
    <rPh sb="206" eb="208">
      <t>シヒョウ</t>
    </rPh>
    <rPh sb="209" eb="212">
      <t>スイセンカ</t>
    </rPh>
    <rPh sb="212" eb="213">
      <t>リツ</t>
    </rPh>
    <rPh sb="214" eb="215">
      <t>ヒク</t>
    </rPh>
    <rPh sb="234" eb="236">
      <t>ミマン</t>
    </rPh>
    <rPh sb="247" eb="250">
      <t>シヨウリョウ</t>
    </rPh>
    <rPh sb="250" eb="252">
      <t>シュウニュウ</t>
    </rPh>
    <rPh sb="253" eb="255">
      <t>カクホ</t>
    </rPh>
    <rPh sb="256" eb="258">
      <t>イジ</t>
    </rPh>
    <rPh sb="258" eb="260">
      <t>カンリ</t>
    </rPh>
    <rPh sb="260" eb="261">
      <t>ヒ</t>
    </rPh>
    <rPh sb="261" eb="263">
      <t>シュクゲン</t>
    </rPh>
    <rPh sb="264" eb="265">
      <t>ツト</t>
    </rPh>
    <rPh sb="267" eb="269">
      <t>ヒツヨウ</t>
    </rPh>
    <rPh sb="276" eb="278">
      <t>オスイ</t>
    </rPh>
    <rPh sb="278" eb="280">
      <t>ショリ</t>
    </rPh>
    <rPh sb="280" eb="282">
      <t>ゲンカ</t>
    </rPh>
    <rPh sb="284" eb="285">
      <t>ユウ</t>
    </rPh>
    <rPh sb="285" eb="286">
      <t>シュウ</t>
    </rPh>
    <rPh sb="286" eb="288">
      <t>スイリョウ</t>
    </rPh>
    <rPh sb="303" eb="305">
      <t>ヒヨウ</t>
    </rPh>
    <rPh sb="314" eb="315">
      <t>アラワ</t>
    </rPh>
    <rPh sb="316" eb="318">
      <t>シヒョウ</t>
    </rPh>
    <rPh sb="319" eb="321">
      <t>トウシ</t>
    </rPh>
    <rPh sb="337" eb="340">
      <t>スイセンカ</t>
    </rPh>
    <rPh sb="352" eb="353">
      <t>アタイ</t>
    </rPh>
    <rPh sb="356" eb="357">
      <t>タカ</t>
    </rPh>
    <rPh sb="358" eb="360">
      <t>スイジュン</t>
    </rPh>
    <rPh sb="377" eb="379">
      <t>シセツ</t>
    </rPh>
    <rPh sb="379" eb="381">
      <t>リヨウ</t>
    </rPh>
    <rPh sb="381" eb="382">
      <t>リツ</t>
    </rPh>
    <rPh sb="384" eb="387">
      <t>ショリジョウ</t>
    </rPh>
    <rPh sb="388" eb="390">
      <t>ショリ</t>
    </rPh>
    <rPh sb="390" eb="392">
      <t>ノウリョク</t>
    </rPh>
    <rPh sb="393" eb="394">
      <t>タイ</t>
    </rPh>
    <rPh sb="396" eb="398">
      <t>オスイ</t>
    </rPh>
    <rPh sb="398" eb="399">
      <t>リョウ</t>
    </rPh>
    <rPh sb="400" eb="402">
      <t>ワリアイ</t>
    </rPh>
    <rPh sb="404" eb="406">
      <t>シセツ</t>
    </rPh>
    <rPh sb="407" eb="409">
      <t>リヨウ</t>
    </rPh>
    <rPh sb="409" eb="411">
      <t>ジョウキョウ</t>
    </rPh>
    <rPh sb="412" eb="414">
      <t>ハンダン</t>
    </rPh>
    <rPh sb="416" eb="418">
      <t>シヒョウ</t>
    </rPh>
    <rPh sb="419" eb="422">
      <t>スイセンカ</t>
    </rPh>
    <rPh sb="422" eb="423">
      <t>リツ</t>
    </rPh>
    <rPh sb="424" eb="425">
      <t>ヒク</t>
    </rPh>
    <rPh sb="428" eb="431">
      <t>ヘイキンチ</t>
    </rPh>
    <rPh sb="432" eb="434">
      <t>シタマワ</t>
    </rPh>
    <rPh sb="442" eb="445">
      <t>スイセンカ</t>
    </rPh>
    <rPh sb="445" eb="446">
      <t>リツ</t>
    </rPh>
    <rPh sb="448" eb="450">
      <t>ショリ</t>
    </rPh>
    <rPh sb="450" eb="452">
      <t>クイキ</t>
    </rPh>
    <rPh sb="452" eb="453">
      <t>ナイ</t>
    </rPh>
    <rPh sb="454" eb="456">
      <t>スイセン</t>
    </rPh>
    <rPh sb="456" eb="458">
      <t>ベンジョ</t>
    </rPh>
    <rPh sb="459" eb="461">
      <t>セッチ</t>
    </rPh>
    <rPh sb="463" eb="465">
      <t>オスイ</t>
    </rPh>
    <rPh sb="465" eb="467">
      <t>ショリ</t>
    </rPh>
    <rPh sb="471" eb="473">
      <t>ジンコウ</t>
    </rPh>
    <rPh sb="474" eb="476">
      <t>ワリアイ</t>
    </rPh>
    <rPh sb="477" eb="478">
      <t>アラワ</t>
    </rPh>
    <rPh sb="480" eb="482">
      <t>シヒョウ</t>
    </rPh>
    <rPh sb="483" eb="485">
      <t>ネンネン</t>
    </rPh>
    <rPh sb="485" eb="487">
      <t>ゾウカ</t>
    </rPh>
    <rPh sb="494" eb="496">
      <t>ヘイキン</t>
    </rPh>
    <rPh sb="496" eb="497">
      <t>チ</t>
    </rPh>
    <rPh sb="500" eb="501">
      <t>ヒク</t>
    </rPh>
    <rPh sb="503" eb="505">
      <t>スイシツ</t>
    </rPh>
    <rPh sb="505" eb="507">
      <t>ホゼン</t>
    </rPh>
    <rPh sb="508" eb="510">
      <t>シュウニュウ</t>
    </rPh>
    <rPh sb="510" eb="512">
      <t>ゾウカ</t>
    </rPh>
    <rPh sb="513" eb="515">
      <t>カンテン</t>
    </rPh>
    <rPh sb="518" eb="520">
      <t>コンゴ</t>
    </rPh>
    <rPh sb="521" eb="524">
      <t>スイセンカ</t>
    </rPh>
    <rPh sb="525" eb="527">
      <t>ソクシン</t>
    </rPh>
    <rPh sb="528" eb="529">
      <t>ト</t>
    </rPh>
    <rPh sb="530" eb="531">
      <t>ク</t>
    </rPh>
    <rPh sb="532" eb="534">
      <t>ヒツヨウ</t>
    </rPh>
    <phoneticPr fontId="7"/>
  </si>
  <si>
    <r>
      <t>③</t>
    </r>
    <r>
      <rPr>
        <b/>
        <sz val="11"/>
        <rFont val="ＭＳ ゴシック"/>
        <family val="3"/>
        <charset val="128"/>
      </rPr>
      <t>『管渠改善率』</t>
    </r>
    <r>
      <rPr>
        <sz val="11"/>
        <rFont val="ＭＳ ゴシック"/>
        <family val="3"/>
        <charset val="128"/>
      </rPr>
      <t>…当該年度に更新した管渠延長の割合を表した指標。管渠の更新をまだ実施していないため0％である。供用開始から32年経過しており、耐用年数50年には達していないが、毎年管路の損傷劣化箇所について調査している状況である。今後は将来的な経営に与える影響を考慮しながら老朽化対策について検討する必要がある。</t>
    </r>
    <rPh sb="2" eb="4">
      <t>カンキョ</t>
    </rPh>
    <rPh sb="4" eb="6">
      <t>カイゼン</t>
    </rPh>
    <rPh sb="6" eb="7">
      <t>リツ</t>
    </rPh>
    <rPh sb="9" eb="11">
      <t>トウガイ</t>
    </rPh>
    <rPh sb="11" eb="13">
      <t>ネンド</t>
    </rPh>
    <rPh sb="14" eb="16">
      <t>コウシン</t>
    </rPh>
    <rPh sb="18" eb="20">
      <t>カンキョ</t>
    </rPh>
    <rPh sb="20" eb="22">
      <t>エンチョウ</t>
    </rPh>
    <rPh sb="23" eb="25">
      <t>ワリアイ</t>
    </rPh>
    <rPh sb="26" eb="27">
      <t>アラワ</t>
    </rPh>
    <rPh sb="29" eb="31">
      <t>シヒョウ</t>
    </rPh>
    <rPh sb="32" eb="33">
      <t>カン</t>
    </rPh>
    <rPh sb="33" eb="34">
      <t>キョ</t>
    </rPh>
    <rPh sb="35" eb="37">
      <t>コウシン</t>
    </rPh>
    <rPh sb="40" eb="42">
      <t>ジッシ</t>
    </rPh>
    <rPh sb="55" eb="57">
      <t>キョウヨウ</t>
    </rPh>
    <rPh sb="57" eb="59">
      <t>カイシ</t>
    </rPh>
    <rPh sb="63" eb="64">
      <t>ネン</t>
    </rPh>
    <rPh sb="64" eb="66">
      <t>ケイカ</t>
    </rPh>
    <rPh sb="71" eb="73">
      <t>タイヨウ</t>
    </rPh>
    <rPh sb="73" eb="75">
      <t>ネンスウ</t>
    </rPh>
    <rPh sb="77" eb="78">
      <t>ネン</t>
    </rPh>
    <rPh sb="80" eb="81">
      <t>タッ</t>
    </rPh>
    <rPh sb="88" eb="90">
      <t>マイトシ</t>
    </rPh>
    <rPh sb="90" eb="92">
      <t>カンロ</t>
    </rPh>
    <rPh sb="93" eb="95">
      <t>ソンショウ</t>
    </rPh>
    <rPh sb="95" eb="97">
      <t>レッカ</t>
    </rPh>
    <rPh sb="97" eb="99">
      <t>カショ</t>
    </rPh>
    <rPh sb="103" eb="105">
      <t>チョウサ</t>
    </rPh>
    <rPh sb="109" eb="111">
      <t>ジョウキョウ</t>
    </rPh>
    <rPh sb="115" eb="117">
      <t>コンゴ</t>
    </rPh>
    <rPh sb="118" eb="121">
      <t>ショウライテキ</t>
    </rPh>
    <rPh sb="122" eb="124">
      <t>ケイエイ</t>
    </rPh>
    <rPh sb="125" eb="126">
      <t>アタ</t>
    </rPh>
    <rPh sb="128" eb="130">
      <t>エイキョウ</t>
    </rPh>
    <rPh sb="131" eb="133">
      <t>コウリョ</t>
    </rPh>
    <rPh sb="137" eb="140">
      <t>ロウキュウカ</t>
    </rPh>
    <rPh sb="140" eb="142">
      <t>タイサク</t>
    </rPh>
    <rPh sb="146" eb="148">
      <t>ケントウ</t>
    </rPh>
    <rPh sb="150" eb="15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</si>
</sst>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3" fillId="0" borderId="3" xfId="1" applyFont="1" applyBorder="1" applyAlignment="1">
      <alignment horizontal="left" vertical="center"/>
    </xf>
    <xf numFmtId="0" fontId="23" fillId="0" borderId="4" xfId="1" applyFont="1" applyBorder="1" applyAlignment="1">
      <alignment horizontal="left" vertical="center"/>
    </xf>
    <xf numFmtId="0" fontId="23" fillId="0" borderId="5" xfId="1" applyFont="1" applyBorder="1" applyAlignment="1">
      <alignment horizontal="left" vertical="center"/>
    </xf>
    <xf numFmtId="0" fontId="23" fillId="0" borderId="6"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3D-4209-ADFC-30CD9A746EE9}"/>
            </c:ext>
          </c:extLst>
        </c:ser>
        <c:dLbls>
          <c:showLegendKey val="0"/>
          <c:showVal val="0"/>
          <c:showCatName val="0"/>
          <c:showSerName val="0"/>
          <c:showPercent val="0"/>
          <c:showBubbleSize val="0"/>
        </c:dLbls>
        <c:gapWidth val="150"/>
        <c:axId val="118323456"/>
        <c:axId val="118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0.17</c:v>
                </c:pt>
              </c:numCache>
            </c:numRef>
          </c:val>
          <c:smooth val="0"/>
          <c:extLst>
            <c:ext xmlns:c16="http://schemas.microsoft.com/office/drawing/2014/chart" uri="{C3380CC4-5D6E-409C-BE32-E72D297353CC}">
              <c16:uniqueId val="{00000001-5D3D-4209-ADFC-30CD9A746EE9}"/>
            </c:ext>
          </c:extLst>
        </c:ser>
        <c:dLbls>
          <c:showLegendKey val="0"/>
          <c:showVal val="0"/>
          <c:showCatName val="0"/>
          <c:showSerName val="0"/>
          <c:showPercent val="0"/>
          <c:showBubbleSize val="0"/>
        </c:dLbls>
        <c:marker val="1"/>
        <c:smooth val="0"/>
        <c:axId val="118323456"/>
        <c:axId val="118862208"/>
      </c:lineChart>
      <c:dateAx>
        <c:axId val="118323456"/>
        <c:scaling>
          <c:orientation val="minMax"/>
        </c:scaling>
        <c:delete val="1"/>
        <c:axPos val="b"/>
        <c:numFmt formatCode="ge" sourceLinked="1"/>
        <c:majorTickMark val="none"/>
        <c:minorTickMark val="none"/>
        <c:tickLblPos val="none"/>
        <c:crossAx val="118862208"/>
        <c:crosses val="autoZero"/>
        <c:auto val="1"/>
        <c:lblOffset val="100"/>
        <c:baseTimeUnit val="years"/>
      </c:dateAx>
      <c:valAx>
        <c:axId val="118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67.400000000000006</c:v>
                </c:pt>
                <c:pt idx="1">
                  <c:v>67.790000000000006</c:v>
                </c:pt>
                <c:pt idx="2">
                  <c:v>70.010000000000005</c:v>
                </c:pt>
                <c:pt idx="3">
                  <c:v>54.93</c:v>
                </c:pt>
                <c:pt idx="4">
                  <c:v>55.53</c:v>
                </c:pt>
              </c:numCache>
            </c:numRef>
          </c:val>
          <c:extLst>
            <c:ext xmlns:c16="http://schemas.microsoft.com/office/drawing/2014/chart" uri="{C3380CC4-5D6E-409C-BE32-E72D297353CC}">
              <c16:uniqueId val="{00000000-81AC-49B8-A01F-9AD30E16F09C}"/>
            </c:ext>
          </c:extLst>
        </c:ser>
        <c:dLbls>
          <c:showLegendKey val="0"/>
          <c:showVal val="0"/>
          <c:showCatName val="0"/>
          <c:showSerName val="0"/>
          <c:showPercent val="0"/>
          <c:showBubbleSize val="0"/>
        </c:dLbls>
        <c:gapWidth val="150"/>
        <c:axId val="132087168"/>
        <c:axId val="1320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64.67</c:v>
                </c:pt>
              </c:numCache>
            </c:numRef>
          </c:val>
          <c:smooth val="0"/>
          <c:extLst>
            <c:ext xmlns:c16="http://schemas.microsoft.com/office/drawing/2014/chart" uri="{C3380CC4-5D6E-409C-BE32-E72D297353CC}">
              <c16:uniqueId val="{00000001-81AC-49B8-A01F-9AD30E16F09C}"/>
            </c:ext>
          </c:extLst>
        </c:ser>
        <c:dLbls>
          <c:showLegendKey val="0"/>
          <c:showVal val="0"/>
          <c:showCatName val="0"/>
          <c:showSerName val="0"/>
          <c:showPercent val="0"/>
          <c:showBubbleSize val="0"/>
        </c:dLbls>
        <c:marker val="1"/>
        <c:smooth val="0"/>
        <c:axId val="132087168"/>
        <c:axId val="132089344"/>
      </c:lineChart>
      <c:dateAx>
        <c:axId val="132087168"/>
        <c:scaling>
          <c:orientation val="minMax"/>
        </c:scaling>
        <c:delete val="1"/>
        <c:axPos val="b"/>
        <c:numFmt formatCode="ge" sourceLinked="1"/>
        <c:majorTickMark val="none"/>
        <c:minorTickMark val="none"/>
        <c:tickLblPos val="none"/>
        <c:crossAx val="132089344"/>
        <c:crosses val="autoZero"/>
        <c:auto val="1"/>
        <c:lblOffset val="100"/>
        <c:baseTimeUnit val="years"/>
      </c:dateAx>
      <c:valAx>
        <c:axId val="1320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76.42</c:v>
                </c:pt>
                <c:pt idx="1">
                  <c:v>77.97</c:v>
                </c:pt>
                <c:pt idx="2">
                  <c:v>78.62</c:v>
                </c:pt>
                <c:pt idx="3">
                  <c:v>79.14</c:v>
                </c:pt>
                <c:pt idx="4">
                  <c:v>79.11</c:v>
                </c:pt>
              </c:numCache>
            </c:numRef>
          </c:val>
          <c:extLst>
            <c:ext xmlns:c16="http://schemas.microsoft.com/office/drawing/2014/chart" uri="{C3380CC4-5D6E-409C-BE32-E72D297353CC}">
              <c16:uniqueId val="{00000000-B7E2-4352-8E3F-CC7917AD55CF}"/>
            </c:ext>
          </c:extLst>
        </c:ser>
        <c:dLbls>
          <c:showLegendKey val="0"/>
          <c:showVal val="0"/>
          <c:showCatName val="0"/>
          <c:showSerName val="0"/>
          <c:showPercent val="0"/>
          <c:showBubbleSize val="0"/>
        </c:dLbls>
        <c:gapWidth val="150"/>
        <c:axId val="139992064"/>
        <c:axId val="139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91.76</c:v>
                </c:pt>
              </c:numCache>
            </c:numRef>
          </c:val>
          <c:smooth val="0"/>
          <c:extLst>
            <c:ext xmlns:c16="http://schemas.microsoft.com/office/drawing/2014/chart" uri="{C3380CC4-5D6E-409C-BE32-E72D297353CC}">
              <c16:uniqueId val="{00000001-B7E2-4352-8E3F-CC7917AD55CF}"/>
            </c:ext>
          </c:extLst>
        </c:ser>
        <c:dLbls>
          <c:showLegendKey val="0"/>
          <c:showVal val="0"/>
          <c:showCatName val="0"/>
          <c:showSerName val="0"/>
          <c:showPercent val="0"/>
          <c:showBubbleSize val="0"/>
        </c:dLbls>
        <c:marker val="1"/>
        <c:smooth val="0"/>
        <c:axId val="139992064"/>
        <c:axId val="139998336"/>
      </c:lineChart>
      <c:dateAx>
        <c:axId val="139992064"/>
        <c:scaling>
          <c:orientation val="minMax"/>
        </c:scaling>
        <c:delete val="1"/>
        <c:axPos val="b"/>
        <c:numFmt formatCode="ge" sourceLinked="1"/>
        <c:majorTickMark val="none"/>
        <c:minorTickMark val="none"/>
        <c:tickLblPos val="none"/>
        <c:crossAx val="139998336"/>
        <c:crosses val="autoZero"/>
        <c:auto val="1"/>
        <c:lblOffset val="100"/>
        <c:baseTimeUnit val="years"/>
      </c:dateAx>
      <c:valAx>
        <c:axId val="139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87.72</c:v>
                </c:pt>
                <c:pt idx="1">
                  <c:v>90.58</c:v>
                </c:pt>
                <c:pt idx="2">
                  <c:v>90.84</c:v>
                </c:pt>
                <c:pt idx="3">
                  <c:v>92.42</c:v>
                </c:pt>
                <c:pt idx="4">
                  <c:v>89.49</c:v>
                </c:pt>
              </c:numCache>
            </c:numRef>
          </c:val>
          <c:extLst>
            <c:ext xmlns:c16="http://schemas.microsoft.com/office/drawing/2014/chart" uri="{C3380CC4-5D6E-409C-BE32-E72D297353CC}">
              <c16:uniqueId val="{00000000-ED89-4C46-BE19-09EF077410B4}"/>
            </c:ext>
          </c:extLst>
        </c:ser>
        <c:dLbls>
          <c:showLegendKey val="0"/>
          <c:showVal val="0"/>
          <c:showCatName val="0"/>
          <c:showSerName val="0"/>
          <c:showPercent val="0"/>
          <c:showBubbleSize val="0"/>
        </c:dLbls>
        <c:gapWidth val="150"/>
        <c:axId val="118843264"/>
        <c:axId val="1188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9-4C46-BE19-09EF077410B4}"/>
            </c:ext>
          </c:extLst>
        </c:ser>
        <c:dLbls>
          <c:showLegendKey val="0"/>
          <c:showVal val="0"/>
          <c:showCatName val="0"/>
          <c:showSerName val="0"/>
          <c:showPercent val="0"/>
          <c:showBubbleSize val="0"/>
        </c:dLbls>
        <c:marker val="1"/>
        <c:smooth val="0"/>
        <c:axId val="118843264"/>
        <c:axId val="118849536"/>
      </c:lineChart>
      <c:dateAx>
        <c:axId val="118843264"/>
        <c:scaling>
          <c:orientation val="minMax"/>
        </c:scaling>
        <c:delete val="1"/>
        <c:axPos val="b"/>
        <c:numFmt formatCode="ge" sourceLinked="1"/>
        <c:majorTickMark val="none"/>
        <c:minorTickMark val="none"/>
        <c:tickLblPos val="none"/>
        <c:crossAx val="118849536"/>
        <c:crosses val="autoZero"/>
        <c:auto val="1"/>
        <c:lblOffset val="100"/>
        <c:baseTimeUnit val="years"/>
      </c:dateAx>
      <c:valAx>
        <c:axId val="1188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7-487D-9FCB-94F5E5DA362E}"/>
            </c:ext>
          </c:extLst>
        </c:ser>
        <c:dLbls>
          <c:showLegendKey val="0"/>
          <c:showVal val="0"/>
          <c:showCatName val="0"/>
          <c:showSerName val="0"/>
          <c:showPercent val="0"/>
          <c:showBubbleSize val="0"/>
        </c:dLbls>
        <c:gapWidth val="150"/>
        <c:axId val="118892032"/>
        <c:axId val="1188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7-487D-9FCB-94F5E5DA362E}"/>
            </c:ext>
          </c:extLst>
        </c:ser>
        <c:dLbls>
          <c:showLegendKey val="0"/>
          <c:showVal val="0"/>
          <c:showCatName val="0"/>
          <c:showSerName val="0"/>
          <c:showPercent val="0"/>
          <c:showBubbleSize val="0"/>
        </c:dLbls>
        <c:marker val="1"/>
        <c:smooth val="0"/>
        <c:axId val="118892032"/>
        <c:axId val="118893952"/>
      </c:lineChart>
      <c:dateAx>
        <c:axId val="118892032"/>
        <c:scaling>
          <c:orientation val="minMax"/>
        </c:scaling>
        <c:delete val="1"/>
        <c:axPos val="b"/>
        <c:numFmt formatCode="ge" sourceLinked="1"/>
        <c:majorTickMark val="none"/>
        <c:minorTickMark val="none"/>
        <c:tickLblPos val="none"/>
        <c:crossAx val="118893952"/>
        <c:crosses val="autoZero"/>
        <c:auto val="1"/>
        <c:lblOffset val="100"/>
        <c:baseTimeUnit val="years"/>
      </c:dateAx>
      <c:valAx>
        <c:axId val="1188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1E-4705-9C14-249FB645CA9E}"/>
            </c:ext>
          </c:extLst>
        </c:ser>
        <c:dLbls>
          <c:showLegendKey val="0"/>
          <c:showVal val="0"/>
          <c:showCatName val="0"/>
          <c:showSerName val="0"/>
          <c:showPercent val="0"/>
          <c:showBubbleSize val="0"/>
        </c:dLbls>
        <c:gapWidth val="150"/>
        <c:axId val="118932608"/>
        <c:axId val="118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E-4705-9C14-249FB645CA9E}"/>
            </c:ext>
          </c:extLst>
        </c:ser>
        <c:dLbls>
          <c:showLegendKey val="0"/>
          <c:showVal val="0"/>
          <c:showCatName val="0"/>
          <c:showSerName val="0"/>
          <c:showPercent val="0"/>
          <c:showBubbleSize val="0"/>
        </c:dLbls>
        <c:marker val="1"/>
        <c:smooth val="0"/>
        <c:axId val="118932608"/>
        <c:axId val="118934528"/>
      </c:lineChart>
      <c:dateAx>
        <c:axId val="118932608"/>
        <c:scaling>
          <c:orientation val="minMax"/>
        </c:scaling>
        <c:delete val="1"/>
        <c:axPos val="b"/>
        <c:numFmt formatCode="ge" sourceLinked="1"/>
        <c:majorTickMark val="none"/>
        <c:minorTickMark val="none"/>
        <c:tickLblPos val="none"/>
        <c:crossAx val="118934528"/>
        <c:crosses val="autoZero"/>
        <c:auto val="1"/>
        <c:lblOffset val="100"/>
        <c:baseTimeUnit val="years"/>
      </c:dateAx>
      <c:valAx>
        <c:axId val="118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BC-4EE8-9413-31993268390A}"/>
            </c:ext>
          </c:extLst>
        </c:ser>
        <c:dLbls>
          <c:showLegendKey val="0"/>
          <c:showVal val="0"/>
          <c:showCatName val="0"/>
          <c:showSerName val="0"/>
          <c:showPercent val="0"/>
          <c:showBubbleSize val="0"/>
        </c:dLbls>
        <c:gapWidth val="150"/>
        <c:axId val="119215232"/>
        <c:axId val="119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BC-4EE8-9413-31993268390A}"/>
            </c:ext>
          </c:extLst>
        </c:ser>
        <c:dLbls>
          <c:showLegendKey val="0"/>
          <c:showVal val="0"/>
          <c:showCatName val="0"/>
          <c:showSerName val="0"/>
          <c:showPercent val="0"/>
          <c:showBubbleSize val="0"/>
        </c:dLbls>
        <c:marker val="1"/>
        <c:smooth val="0"/>
        <c:axId val="119215232"/>
        <c:axId val="119217152"/>
      </c:lineChart>
      <c:dateAx>
        <c:axId val="119215232"/>
        <c:scaling>
          <c:orientation val="minMax"/>
        </c:scaling>
        <c:delete val="1"/>
        <c:axPos val="b"/>
        <c:numFmt formatCode="ge" sourceLinked="1"/>
        <c:majorTickMark val="none"/>
        <c:minorTickMark val="none"/>
        <c:tickLblPos val="none"/>
        <c:crossAx val="119217152"/>
        <c:crosses val="autoZero"/>
        <c:auto val="1"/>
        <c:lblOffset val="100"/>
        <c:baseTimeUnit val="years"/>
      </c:dateAx>
      <c:valAx>
        <c:axId val="1192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67-4079-846E-E6B46EFE15D6}"/>
            </c:ext>
          </c:extLst>
        </c:ser>
        <c:dLbls>
          <c:showLegendKey val="0"/>
          <c:showVal val="0"/>
          <c:showCatName val="0"/>
          <c:showSerName val="0"/>
          <c:showPercent val="0"/>
          <c:showBubbleSize val="0"/>
        </c:dLbls>
        <c:gapWidth val="150"/>
        <c:axId val="119251712"/>
        <c:axId val="119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67-4079-846E-E6B46EFE15D6}"/>
            </c:ext>
          </c:extLst>
        </c:ser>
        <c:dLbls>
          <c:showLegendKey val="0"/>
          <c:showVal val="0"/>
          <c:showCatName val="0"/>
          <c:showSerName val="0"/>
          <c:showPercent val="0"/>
          <c:showBubbleSize val="0"/>
        </c:dLbls>
        <c:marker val="1"/>
        <c:smooth val="0"/>
        <c:axId val="119251712"/>
        <c:axId val="119253632"/>
      </c:lineChart>
      <c:dateAx>
        <c:axId val="119251712"/>
        <c:scaling>
          <c:orientation val="minMax"/>
        </c:scaling>
        <c:delete val="1"/>
        <c:axPos val="b"/>
        <c:numFmt formatCode="ge" sourceLinked="1"/>
        <c:majorTickMark val="none"/>
        <c:minorTickMark val="none"/>
        <c:tickLblPos val="none"/>
        <c:crossAx val="119253632"/>
        <c:crosses val="autoZero"/>
        <c:auto val="1"/>
        <c:lblOffset val="100"/>
        <c:baseTimeUnit val="years"/>
      </c:dateAx>
      <c:valAx>
        <c:axId val="119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1447.27</c:v>
                </c:pt>
                <c:pt idx="1">
                  <c:v>1172.02</c:v>
                </c:pt>
                <c:pt idx="2">
                  <c:v>1118.23</c:v>
                </c:pt>
                <c:pt idx="3">
                  <c:v>898.54</c:v>
                </c:pt>
                <c:pt idx="4">
                  <c:v>1075.42</c:v>
                </c:pt>
              </c:numCache>
            </c:numRef>
          </c:val>
          <c:extLst>
            <c:ext xmlns:c16="http://schemas.microsoft.com/office/drawing/2014/chart" uri="{C3380CC4-5D6E-409C-BE32-E72D297353CC}">
              <c16:uniqueId val="{00000000-0B06-4FA5-BB11-862469677AF5}"/>
            </c:ext>
          </c:extLst>
        </c:ser>
        <c:dLbls>
          <c:showLegendKey val="0"/>
          <c:showVal val="0"/>
          <c:showCatName val="0"/>
          <c:showSerName val="0"/>
          <c:showPercent val="0"/>
          <c:showBubbleSize val="0"/>
        </c:dLbls>
        <c:gapWidth val="150"/>
        <c:axId val="127889792"/>
        <c:axId val="1278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774.99</c:v>
                </c:pt>
              </c:numCache>
            </c:numRef>
          </c:val>
          <c:smooth val="0"/>
          <c:extLst>
            <c:ext xmlns:c16="http://schemas.microsoft.com/office/drawing/2014/chart" uri="{C3380CC4-5D6E-409C-BE32-E72D297353CC}">
              <c16:uniqueId val="{00000001-0B06-4FA5-BB11-862469677AF5}"/>
            </c:ext>
          </c:extLst>
        </c:ser>
        <c:dLbls>
          <c:showLegendKey val="0"/>
          <c:showVal val="0"/>
          <c:showCatName val="0"/>
          <c:showSerName val="0"/>
          <c:showPercent val="0"/>
          <c:showBubbleSize val="0"/>
        </c:dLbls>
        <c:marker val="1"/>
        <c:smooth val="0"/>
        <c:axId val="127889792"/>
        <c:axId val="127891712"/>
      </c:lineChart>
      <c:dateAx>
        <c:axId val="127889792"/>
        <c:scaling>
          <c:orientation val="minMax"/>
        </c:scaling>
        <c:delete val="1"/>
        <c:axPos val="b"/>
        <c:numFmt formatCode="ge" sourceLinked="1"/>
        <c:majorTickMark val="none"/>
        <c:minorTickMark val="none"/>
        <c:tickLblPos val="none"/>
        <c:crossAx val="127891712"/>
        <c:crosses val="autoZero"/>
        <c:auto val="1"/>
        <c:lblOffset val="100"/>
        <c:baseTimeUnit val="years"/>
      </c:dateAx>
      <c:valAx>
        <c:axId val="1278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76.569999999999993</c:v>
                </c:pt>
                <c:pt idx="1">
                  <c:v>82.79</c:v>
                </c:pt>
                <c:pt idx="2">
                  <c:v>82.59</c:v>
                </c:pt>
                <c:pt idx="3">
                  <c:v>89.8</c:v>
                </c:pt>
                <c:pt idx="4">
                  <c:v>84.89</c:v>
                </c:pt>
              </c:numCache>
            </c:numRef>
          </c:val>
          <c:extLst>
            <c:ext xmlns:c16="http://schemas.microsoft.com/office/drawing/2014/chart" uri="{C3380CC4-5D6E-409C-BE32-E72D297353CC}">
              <c16:uniqueId val="{00000000-13B2-4929-AFC0-38464E860DD2}"/>
            </c:ext>
          </c:extLst>
        </c:ser>
        <c:dLbls>
          <c:showLegendKey val="0"/>
          <c:showVal val="0"/>
          <c:showCatName val="0"/>
          <c:showSerName val="0"/>
          <c:showPercent val="0"/>
          <c:showBubbleSize val="0"/>
        </c:dLbls>
        <c:gapWidth val="150"/>
        <c:axId val="132026368"/>
        <c:axId val="132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96.57</c:v>
                </c:pt>
              </c:numCache>
            </c:numRef>
          </c:val>
          <c:smooth val="0"/>
          <c:extLst>
            <c:ext xmlns:c16="http://schemas.microsoft.com/office/drawing/2014/chart" uri="{C3380CC4-5D6E-409C-BE32-E72D297353CC}">
              <c16:uniqueId val="{00000001-13B2-4929-AFC0-38464E860DD2}"/>
            </c:ext>
          </c:extLst>
        </c:ser>
        <c:dLbls>
          <c:showLegendKey val="0"/>
          <c:showVal val="0"/>
          <c:showCatName val="0"/>
          <c:showSerName val="0"/>
          <c:showPercent val="0"/>
          <c:showBubbleSize val="0"/>
        </c:dLbls>
        <c:marker val="1"/>
        <c:smooth val="0"/>
        <c:axId val="132026368"/>
        <c:axId val="132028288"/>
      </c:lineChart>
      <c:dateAx>
        <c:axId val="132026368"/>
        <c:scaling>
          <c:orientation val="minMax"/>
        </c:scaling>
        <c:delete val="1"/>
        <c:axPos val="b"/>
        <c:numFmt formatCode="ge" sourceLinked="1"/>
        <c:majorTickMark val="none"/>
        <c:minorTickMark val="none"/>
        <c:tickLblPos val="none"/>
        <c:crossAx val="132028288"/>
        <c:crosses val="autoZero"/>
        <c:auto val="1"/>
        <c:lblOffset val="100"/>
        <c:baseTimeUnit val="years"/>
      </c:dateAx>
      <c:valAx>
        <c:axId val="132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237.5</c:v>
                </c:pt>
                <c:pt idx="1">
                  <c:v>218.53</c:v>
                </c:pt>
                <c:pt idx="2">
                  <c:v>225.17</c:v>
                </c:pt>
                <c:pt idx="3">
                  <c:v>206.51</c:v>
                </c:pt>
                <c:pt idx="4">
                  <c:v>218.54</c:v>
                </c:pt>
              </c:numCache>
            </c:numRef>
          </c:val>
          <c:extLst>
            <c:ext xmlns:c16="http://schemas.microsoft.com/office/drawing/2014/chart" uri="{C3380CC4-5D6E-409C-BE32-E72D297353CC}">
              <c16:uniqueId val="{00000000-67E6-46C0-9E85-4544C92601C1}"/>
            </c:ext>
          </c:extLst>
        </c:ser>
        <c:dLbls>
          <c:showLegendKey val="0"/>
          <c:showVal val="0"/>
          <c:showCatName val="0"/>
          <c:showSerName val="0"/>
          <c:showPercent val="0"/>
          <c:showBubbleSize val="0"/>
        </c:dLbls>
        <c:gapWidth val="150"/>
        <c:axId val="132042752"/>
        <c:axId val="1320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161.54</c:v>
                </c:pt>
              </c:numCache>
            </c:numRef>
          </c:val>
          <c:smooth val="0"/>
          <c:extLst>
            <c:ext xmlns:c16="http://schemas.microsoft.com/office/drawing/2014/chart" uri="{C3380CC4-5D6E-409C-BE32-E72D297353CC}">
              <c16:uniqueId val="{00000001-67E6-46C0-9E85-4544C92601C1}"/>
            </c:ext>
          </c:extLst>
        </c:ser>
        <c:dLbls>
          <c:showLegendKey val="0"/>
          <c:showVal val="0"/>
          <c:showCatName val="0"/>
          <c:showSerName val="0"/>
          <c:showPercent val="0"/>
          <c:showBubbleSize val="0"/>
        </c:dLbls>
        <c:marker val="1"/>
        <c:smooth val="0"/>
        <c:axId val="132042752"/>
        <c:axId val="132044672"/>
      </c:lineChart>
      <c:dateAx>
        <c:axId val="132042752"/>
        <c:scaling>
          <c:orientation val="minMax"/>
        </c:scaling>
        <c:delete val="1"/>
        <c:axPos val="b"/>
        <c:numFmt formatCode="ge" sourceLinked="1"/>
        <c:majorTickMark val="none"/>
        <c:minorTickMark val="none"/>
        <c:tickLblPos val="none"/>
        <c:crossAx val="132044672"/>
        <c:crosses val="autoZero"/>
        <c:auto val="1"/>
        <c:lblOffset val="100"/>
        <c:baseTimeUnit val="years"/>
      </c:dateAx>
      <c:valAx>
        <c:axId val="1320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69" t="str">
        <f>データ!H6</f>
        <v>大分県　中津市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
        <v>123</v>
      </c>
      <c r="AE8" s="67"/>
      <c r="AF8" s="67"/>
      <c r="AG8" s="67"/>
      <c r="AH8" s="67"/>
      <c r="AI8" s="67"/>
      <c r="AJ8" s="67"/>
      <c r="AK8" s="4"/>
      <c r="AL8" s="61">
        <f>データ!S6</f>
        <v>84864</v>
      </c>
      <c r="AM8" s="61"/>
      <c r="AN8" s="61"/>
      <c r="AO8" s="61"/>
      <c r="AP8" s="61"/>
      <c r="AQ8" s="61"/>
      <c r="AR8" s="61"/>
      <c r="AS8" s="61"/>
      <c r="AT8" s="60">
        <f>データ!T6</f>
        <v>491.53</v>
      </c>
      <c r="AU8" s="60"/>
      <c r="AV8" s="60"/>
      <c r="AW8" s="60"/>
      <c r="AX8" s="60"/>
      <c r="AY8" s="60"/>
      <c r="AZ8" s="60"/>
      <c r="BA8" s="60"/>
      <c r="BB8" s="60">
        <f>データ!U6</f>
        <v>172.65</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36.1</v>
      </c>
      <c r="Q10" s="60"/>
      <c r="R10" s="60"/>
      <c r="S10" s="60"/>
      <c r="T10" s="60"/>
      <c r="U10" s="60"/>
      <c r="V10" s="60"/>
      <c r="W10" s="60">
        <f>データ!Q6</f>
        <v>74.239999999999995</v>
      </c>
      <c r="X10" s="60"/>
      <c r="Y10" s="60"/>
      <c r="Z10" s="60"/>
      <c r="AA10" s="60"/>
      <c r="AB10" s="60"/>
      <c r="AC10" s="60"/>
      <c r="AD10" s="61">
        <f>データ!R6</f>
        <v>3240</v>
      </c>
      <c r="AE10" s="61"/>
      <c r="AF10" s="61"/>
      <c r="AG10" s="61"/>
      <c r="AH10" s="61"/>
      <c r="AI10" s="61"/>
      <c r="AJ10" s="61"/>
      <c r="AK10" s="2"/>
      <c r="AL10" s="61">
        <f>データ!V6</f>
        <v>30518</v>
      </c>
      <c r="AM10" s="61"/>
      <c r="AN10" s="61"/>
      <c r="AO10" s="61"/>
      <c r="AP10" s="61"/>
      <c r="AQ10" s="61"/>
      <c r="AR10" s="61"/>
      <c r="AS10" s="61"/>
      <c r="AT10" s="60">
        <f>データ!W6</f>
        <v>7.97</v>
      </c>
      <c r="AU10" s="60"/>
      <c r="AV10" s="60"/>
      <c r="AW10" s="60"/>
      <c r="AX10" s="60"/>
      <c r="AY10" s="60"/>
      <c r="AZ10" s="60"/>
      <c r="BA10" s="60"/>
      <c r="BB10" s="60">
        <f>データ!X6</f>
        <v>3829.11</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125</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84" t="s">
        <v>31</v>
      </c>
      <c r="BM45" s="85"/>
      <c r="BN45" s="85"/>
      <c r="BO45" s="85"/>
      <c r="BP45" s="85"/>
      <c r="BQ45" s="85"/>
      <c r="BR45" s="85"/>
      <c r="BS45" s="85"/>
      <c r="BT45" s="85"/>
      <c r="BU45" s="85"/>
      <c r="BV45" s="85"/>
      <c r="BW45" s="85"/>
      <c r="BX45" s="85"/>
      <c r="BY45" s="85"/>
      <c r="BZ45" s="8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87"/>
      <c r="BM46" s="88"/>
      <c r="BN46" s="88"/>
      <c r="BO46" s="88"/>
      <c r="BP46" s="88"/>
      <c r="BQ46" s="88"/>
      <c r="BR46" s="88"/>
      <c r="BS46" s="88"/>
      <c r="BT46" s="88"/>
      <c r="BU46" s="88"/>
      <c r="BV46" s="88"/>
      <c r="BW46" s="88"/>
      <c r="BX46" s="88"/>
      <c r="BY46" s="88"/>
      <c r="BZ46" s="8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126</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84" t="s">
        <v>37</v>
      </c>
      <c r="BM64" s="85"/>
      <c r="BN64" s="85"/>
      <c r="BO64" s="85"/>
      <c r="BP64" s="85"/>
      <c r="BQ64" s="85"/>
      <c r="BR64" s="85"/>
      <c r="BS64" s="85"/>
      <c r="BT64" s="85"/>
      <c r="BU64" s="85"/>
      <c r="BV64" s="85"/>
      <c r="BW64" s="85"/>
      <c r="BX64" s="85"/>
      <c r="BY64" s="85"/>
      <c r="BZ64" s="8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87"/>
      <c r="BM65" s="88"/>
      <c r="BN65" s="88"/>
      <c r="BO65" s="88"/>
      <c r="BP65" s="88"/>
      <c r="BQ65" s="88"/>
      <c r="BR65" s="88"/>
      <c r="BS65" s="88"/>
      <c r="BT65" s="88"/>
      <c r="BU65" s="88"/>
      <c r="BV65" s="88"/>
      <c r="BW65" s="88"/>
      <c r="BX65" s="88"/>
      <c r="BY65" s="88"/>
      <c r="BZ65" s="8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124</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57</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1" t="s">
        <v>67</v>
      </c>
      <c r="I3" s="72"/>
      <c r="J3" s="72"/>
      <c r="K3" s="72"/>
      <c r="L3" s="72"/>
      <c r="M3" s="72"/>
      <c r="N3" s="72"/>
      <c r="O3" s="72"/>
      <c r="P3" s="72"/>
      <c r="Q3" s="72"/>
      <c r="R3" s="72"/>
      <c r="S3" s="72"/>
      <c r="T3" s="72"/>
      <c r="U3" s="72"/>
      <c r="V3" s="72"/>
      <c r="W3" s="72"/>
      <c r="X3" s="73"/>
      <c r="Y3" s="77" t="s">
        <v>68</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69</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70</v>
      </c>
      <c r="B4" s="30"/>
      <c r="C4" s="30"/>
      <c r="D4" s="30"/>
      <c r="E4" s="30"/>
      <c r="F4" s="30"/>
      <c r="G4" s="30"/>
      <c r="H4" s="74"/>
      <c r="I4" s="75"/>
      <c r="J4" s="75"/>
      <c r="K4" s="75"/>
      <c r="L4" s="75"/>
      <c r="M4" s="75"/>
      <c r="N4" s="75"/>
      <c r="O4" s="75"/>
      <c r="P4" s="75"/>
      <c r="Q4" s="75"/>
      <c r="R4" s="75"/>
      <c r="S4" s="75"/>
      <c r="T4" s="75"/>
      <c r="U4" s="75"/>
      <c r="V4" s="75"/>
      <c r="W4" s="75"/>
      <c r="X4" s="76"/>
      <c r="Y4" s="70" t="s">
        <v>71</v>
      </c>
      <c r="Z4" s="70"/>
      <c r="AA4" s="70"/>
      <c r="AB4" s="70"/>
      <c r="AC4" s="70"/>
      <c r="AD4" s="70"/>
      <c r="AE4" s="70"/>
      <c r="AF4" s="70"/>
      <c r="AG4" s="70"/>
      <c r="AH4" s="70"/>
      <c r="AI4" s="70"/>
      <c r="AJ4" s="70" t="s">
        <v>72</v>
      </c>
      <c r="AK4" s="70"/>
      <c r="AL4" s="70"/>
      <c r="AM4" s="70"/>
      <c r="AN4" s="70"/>
      <c r="AO4" s="70"/>
      <c r="AP4" s="70"/>
      <c r="AQ4" s="70"/>
      <c r="AR4" s="70"/>
      <c r="AS4" s="70"/>
      <c r="AT4" s="70"/>
      <c r="AU4" s="70" t="s">
        <v>73</v>
      </c>
      <c r="AV4" s="70"/>
      <c r="AW4" s="70"/>
      <c r="AX4" s="70"/>
      <c r="AY4" s="70"/>
      <c r="AZ4" s="70"/>
      <c r="BA4" s="70"/>
      <c r="BB4" s="70"/>
      <c r="BC4" s="70"/>
      <c r="BD4" s="70"/>
      <c r="BE4" s="70"/>
      <c r="BF4" s="70" t="s">
        <v>74</v>
      </c>
      <c r="BG4" s="70"/>
      <c r="BH4" s="70"/>
      <c r="BI4" s="70"/>
      <c r="BJ4" s="70"/>
      <c r="BK4" s="70"/>
      <c r="BL4" s="70"/>
      <c r="BM4" s="70"/>
      <c r="BN4" s="70"/>
      <c r="BO4" s="70"/>
      <c r="BP4" s="70"/>
      <c r="BQ4" s="70" t="s">
        <v>75</v>
      </c>
      <c r="BR4" s="70"/>
      <c r="BS4" s="70"/>
      <c r="BT4" s="70"/>
      <c r="BU4" s="70"/>
      <c r="BV4" s="70"/>
      <c r="BW4" s="70"/>
      <c r="BX4" s="70"/>
      <c r="BY4" s="70"/>
      <c r="BZ4" s="70"/>
      <c r="CA4" s="70"/>
      <c r="CB4" s="70" t="s">
        <v>76</v>
      </c>
      <c r="CC4" s="70"/>
      <c r="CD4" s="70"/>
      <c r="CE4" s="70"/>
      <c r="CF4" s="70"/>
      <c r="CG4" s="70"/>
      <c r="CH4" s="70"/>
      <c r="CI4" s="70"/>
      <c r="CJ4" s="70"/>
      <c r="CK4" s="70"/>
      <c r="CL4" s="70"/>
      <c r="CM4" s="70" t="s">
        <v>77</v>
      </c>
      <c r="CN4" s="70"/>
      <c r="CO4" s="70"/>
      <c r="CP4" s="70"/>
      <c r="CQ4" s="70"/>
      <c r="CR4" s="70"/>
      <c r="CS4" s="70"/>
      <c r="CT4" s="70"/>
      <c r="CU4" s="70"/>
      <c r="CV4" s="70"/>
      <c r="CW4" s="70"/>
      <c r="CX4" s="70" t="s">
        <v>78</v>
      </c>
      <c r="CY4" s="70"/>
      <c r="CZ4" s="70"/>
      <c r="DA4" s="70"/>
      <c r="DB4" s="70"/>
      <c r="DC4" s="70"/>
      <c r="DD4" s="70"/>
      <c r="DE4" s="70"/>
      <c r="DF4" s="70"/>
      <c r="DG4" s="70"/>
      <c r="DH4" s="70"/>
      <c r="DI4" s="70" t="s">
        <v>79</v>
      </c>
      <c r="DJ4" s="70"/>
      <c r="DK4" s="70"/>
      <c r="DL4" s="70"/>
      <c r="DM4" s="70"/>
      <c r="DN4" s="70"/>
      <c r="DO4" s="70"/>
      <c r="DP4" s="70"/>
      <c r="DQ4" s="70"/>
      <c r="DR4" s="70"/>
      <c r="DS4" s="70"/>
      <c r="DT4" s="70" t="s">
        <v>80</v>
      </c>
      <c r="DU4" s="70"/>
      <c r="DV4" s="70"/>
      <c r="DW4" s="70"/>
      <c r="DX4" s="70"/>
      <c r="DY4" s="70"/>
      <c r="DZ4" s="70"/>
      <c r="EA4" s="70"/>
      <c r="EB4" s="70"/>
      <c r="EC4" s="70"/>
      <c r="ED4" s="70"/>
      <c r="EE4" s="70" t="s">
        <v>81</v>
      </c>
      <c r="EF4" s="70"/>
      <c r="EG4" s="70"/>
      <c r="EH4" s="70"/>
      <c r="EI4" s="70"/>
      <c r="EJ4" s="70"/>
      <c r="EK4" s="70"/>
      <c r="EL4" s="70"/>
      <c r="EM4" s="70"/>
      <c r="EN4" s="70"/>
      <c r="EO4" s="70"/>
    </row>
    <row r="5" spans="1:145" x14ac:dyDescent="0.1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x14ac:dyDescent="0.15">
      <c r="A6" s="28" t="s">
        <v>110</v>
      </c>
      <c r="B6" s="33">
        <f>B7</f>
        <v>2016</v>
      </c>
      <c r="C6" s="33">
        <f t="shared" ref="C6:X6" si="3">C7</f>
        <v>442038</v>
      </c>
      <c r="D6" s="33">
        <f t="shared" si="3"/>
        <v>47</v>
      </c>
      <c r="E6" s="33">
        <f t="shared" si="3"/>
        <v>17</v>
      </c>
      <c r="F6" s="33">
        <f t="shared" si="3"/>
        <v>1</v>
      </c>
      <c r="G6" s="33">
        <f t="shared" si="3"/>
        <v>0</v>
      </c>
      <c r="H6" s="33" t="str">
        <f t="shared" si="3"/>
        <v>大分県　中津市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36.1</v>
      </c>
      <c r="Q6" s="34">
        <f t="shared" si="3"/>
        <v>74.239999999999995</v>
      </c>
      <c r="R6" s="34">
        <f t="shared" si="3"/>
        <v>3240</v>
      </c>
      <c r="S6" s="34">
        <f t="shared" si="3"/>
        <v>84864</v>
      </c>
      <c r="T6" s="34">
        <f t="shared" si="3"/>
        <v>491.53</v>
      </c>
      <c r="U6" s="34">
        <f t="shared" si="3"/>
        <v>172.65</v>
      </c>
      <c r="V6" s="34">
        <f t="shared" si="3"/>
        <v>30518</v>
      </c>
      <c r="W6" s="34">
        <f t="shared" si="3"/>
        <v>7.97</v>
      </c>
      <c r="X6" s="34">
        <f t="shared" si="3"/>
        <v>3829.11</v>
      </c>
      <c r="Y6" s="35">
        <f>IF(Y7="",NA(),Y7)</f>
        <v>87.72</v>
      </c>
      <c r="Z6" s="35">
        <f t="shared" ref="Z6:AH6" si="4">IF(Z7="",NA(),Z7)</f>
        <v>90.58</v>
      </c>
      <c r="AA6" s="35">
        <f t="shared" si="4"/>
        <v>90.84</v>
      </c>
      <c r="AB6" s="35">
        <f t="shared" si="4"/>
        <v>92.42</v>
      </c>
      <c r="AC6" s="35">
        <f t="shared" si="4"/>
        <v>89.49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1447.27</v>
      </c>
      <c r="BG6" s="35">
        <f t="shared" ref="BG6:BO6" si="7">IF(BG7="",NA(),BG7)</f>
        <v>1172.02</v>
      </c>
      <c r="BH6" s="35">
        <f t="shared" si="7"/>
        <v>1118.23</v>
      </c>
      <c r="BI6" s="35">
        <f t="shared" si="7"/>
        <v>898.54</v>
      </c>
      <c r="BJ6" s="35">
        <f t="shared" si="7"/>
        <v>1075.42</v>
      </c>
      <c r="BK6" s="35">
        <f t="shared" si="7"/>
        <v>1273.52</v>
      </c>
      <c r="BL6" s="35">
        <f t="shared" si="7"/>
        <v>1209.95</v>
      </c>
      <c r="BM6" s="35">
        <f t="shared" si="7"/>
        <v>1136.5</v>
      </c>
      <c r="BN6" s="35">
        <f t="shared" si="7"/>
        <v>1118.56</v>
      </c>
      <c r="BO6" s="35">
        <f t="shared" si="7"/>
        <v>774.99</v>
      </c>
      <c r="BP6" s="34" t="str">
        <f>IF(BP7="","",IF(BP7="-","【-】","【"&amp;SUBSTITUTE(TEXT(BP7,"#,##0.00"),"-","△")&amp;"】"))</f>
        <v>【728.30】</v>
      </c>
      <c r="BQ6" s="35">
        <f>IF(BQ7="",NA(),BQ7)</f>
        <v>76.569999999999993</v>
      </c>
      <c r="BR6" s="35">
        <f t="shared" ref="BR6:BZ6" si="8">IF(BR7="",NA(),BR7)</f>
        <v>82.79</v>
      </c>
      <c r="BS6" s="35">
        <f t="shared" si="8"/>
        <v>82.59</v>
      </c>
      <c r="BT6" s="35">
        <f t="shared" si="8"/>
        <v>89.8</v>
      </c>
      <c r="BU6" s="35">
        <f t="shared" si="8"/>
        <v>84.89</v>
      </c>
      <c r="BV6" s="35">
        <f t="shared" si="8"/>
        <v>67.849999999999994</v>
      </c>
      <c r="BW6" s="35">
        <f t="shared" si="8"/>
        <v>69.48</v>
      </c>
      <c r="BX6" s="35">
        <f t="shared" si="8"/>
        <v>71.650000000000006</v>
      </c>
      <c r="BY6" s="35">
        <f t="shared" si="8"/>
        <v>72.33</v>
      </c>
      <c r="BZ6" s="35">
        <f t="shared" si="8"/>
        <v>96.57</v>
      </c>
      <c r="CA6" s="34" t="str">
        <f>IF(CA7="","",IF(CA7="-","【-】","【"&amp;SUBSTITUTE(TEXT(CA7,"#,##0.00"),"-","△")&amp;"】"))</f>
        <v>【100.04】</v>
      </c>
      <c r="CB6" s="35">
        <f>IF(CB7="",NA(),CB7)</f>
        <v>237.5</v>
      </c>
      <c r="CC6" s="35">
        <f t="shared" ref="CC6:CK6" si="9">IF(CC7="",NA(),CC7)</f>
        <v>218.53</v>
      </c>
      <c r="CD6" s="35">
        <f t="shared" si="9"/>
        <v>225.17</v>
      </c>
      <c r="CE6" s="35">
        <f t="shared" si="9"/>
        <v>206.51</v>
      </c>
      <c r="CF6" s="35">
        <f t="shared" si="9"/>
        <v>218.54</v>
      </c>
      <c r="CG6" s="35">
        <f t="shared" si="9"/>
        <v>224.94</v>
      </c>
      <c r="CH6" s="35">
        <f t="shared" si="9"/>
        <v>220.67</v>
      </c>
      <c r="CI6" s="35">
        <f t="shared" si="9"/>
        <v>217.82</v>
      </c>
      <c r="CJ6" s="35">
        <f t="shared" si="9"/>
        <v>215.28</v>
      </c>
      <c r="CK6" s="35">
        <f t="shared" si="9"/>
        <v>161.54</v>
      </c>
      <c r="CL6" s="34" t="str">
        <f>IF(CL7="","",IF(CL7="-","【-】","【"&amp;SUBSTITUTE(TEXT(CL7,"#,##0.00"),"-","△")&amp;"】"))</f>
        <v>【137.82】</v>
      </c>
      <c r="CM6" s="35">
        <f>IF(CM7="",NA(),CM7)</f>
        <v>67.400000000000006</v>
      </c>
      <c r="CN6" s="35">
        <f t="shared" ref="CN6:CV6" si="10">IF(CN7="",NA(),CN7)</f>
        <v>67.790000000000006</v>
      </c>
      <c r="CO6" s="35">
        <f t="shared" si="10"/>
        <v>70.010000000000005</v>
      </c>
      <c r="CP6" s="35">
        <f t="shared" si="10"/>
        <v>54.93</v>
      </c>
      <c r="CQ6" s="35">
        <f t="shared" si="10"/>
        <v>55.53</v>
      </c>
      <c r="CR6" s="35">
        <f t="shared" si="10"/>
        <v>55.41</v>
      </c>
      <c r="CS6" s="35">
        <f t="shared" si="10"/>
        <v>55.81</v>
      </c>
      <c r="CT6" s="35">
        <f t="shared" si="10"/>
        <v>54.44</v>
      </c>
      <c r="CU6" s="35">
        <f t="shared" si="10"/>
        <v>54.67</v>
      </c>
      <c r="CV6" s="35">
        <f t="shared" si="10"/>
        <v>64.67</v>
      </c>
      <c r="CW6" s="34" t="str">
        <f>IF(CW7="","",IF(CW7="-","【-】","【"&amp;SUBSTITUTE(TEXT(CW7,"#,##0.00"),"-","△")&amp;"】"))</f>
        <v>【60.09】</v>
      </c>
      <c r="CX6" s="35">
        <f>IF(CX7="",NA(),CX7)</f>
        <v>76.42</v>
      </c>
      <c r="CY6" s="35">
        <f t="shared" ref="CY6:DG6" si="11">IF(CY7="",NA(),CY7)</f>
        <v>77.97</v>
      </c>
      <c r="CZ6" s="35">
        <f t="shared" si="11"/>
        <v>78.62</v>
      </c>
      <c r="DA6" s="35">
        <f t="shared" si="11"/>
        <v>79.14</v>
      </c>
      <c r="DB6" s="35">
        <f t="shared" si="11"/>
        <v>79.11</v>
      </c>
      <c r="DC6" s="35">
        <f t="shared" si="11"/>
        <v>84.12</v>
      </c>
      <c r="DD6" s="35">
        <f t="shared" si="11"/>
        <v>84.41</v>
      </c>
      <c r="DE6" s="35">
        <f t="shared" si="11"/>
        <v>84.2</v>
      </c>
      <c r="DF6" s="35">
        <f t="shared" si="11"/>
        <v>83.8</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0.17</v>
      </c>
      <c r="EO6" s="34" t="str">
        <f>IF(EO7="","",IF(EO7="-","【-】","【"&amp;SUBSTITUTE(TEXT(EO7,"#,##0.00"),"-","△")&amp;"】"))</f>
        <v>【0.27】</v>
      </c>
    </row>
    <row r="7" spans="1:145" s="36" customFormat="1" x14ac:dyDescent="0.15">
      <c r="A7" s="28"/>
      <c r="B7" s="37">
        <v>2016</v>
      </c>
      <c r="C7" s="37">
        <v>442038</v>
      </c>
      <c r="D7" s="37">
        <v>47</v>
      </c>
      <c r="E7" s="37">
        <v>17</v>
      </c>
      <c r="F7" s="37">
        <v>1</v>
      </c>
      <c r="G7" s="37">
        <v>0</v>
      </c>
      <c r="H7" s="37" t="s">
        <v>111</v>
      </c>
      <c r="I7" s="37" t="s">
        <v>112</v>
      </c>
      <c r="J7" s="37" t="s">
        <v>113</v>
      </c>
      <c r="K7" s="37" t="s">
        <v>114</v>
      </c>
      <c r="L7" s="37" t="s">
        <v>115</v>
      </c>
      <c r="M7" s="37"/>
      <c r="N7" s="38" t="s">
        <v>116</v>
      </c>
      <c r="O7" s="38" t="s">
        <v>117</v>
      </c>
      <c r="P7" s="38">
        <v>36.1</v>
      </c>
      <c r="Q7" s="38">
        <v>74.239999999999995</v>
      </c>
      <c r="R7" s="38">
        <v>3240</v>
      </c>
      <c r="S7" s="38">
        <v>84864</v>
      </c>
      <c r="T7" s="38">
        <v>491.53</v>
      </c>
      <c r="U7" s="38">
        <v>172.65</v>
      </c>
      <c r="V7" s="38">
        <v>30518</v>
      </c>
      <c r="W7" s="38">
        <v>7.97</v>
      </c>
      <c r="X7" s="38">
        <v>3829.11</v>
      </c>
      <c r="Y7" s="38">
        <v>87.72</v>
      </c>
      <c r="Z7" s="38">
        <v>90.58</v>
      </c>
      <c r="AA7" s="38">
        <v>90.84</v>
      </c>
      <c r="AB7" s="38">
        <v>92.42</v>
      </c>
      <c r="AC7" s="38">
        <v>89.49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1447.27</v>
      </c>
      <c r="BG7" s="38">
        <v>1172.02</v>
      </c>
      <c r="BH7" s="38">
        <v>1118.23</v>
      </c>
      <c r="BI7" s="38">
        <v>898.54</v>
      </c>
      <c r="BJ7" s="38">
        <v>1075.42</v>
      </c>
      <c r="BK7" s="38">
        <v>1273.52</v>
      </c>
      <c r="BL7" s="38">
        <v>1209.95</v>
      </c>
      <c r="BM7" s="38">
        <v>1136.5</v>
      </c>
      <c r="BN7" s="38">
        <v>1118.56</v>
      </c>
      <c r="BO7" s="38">
        <v>774.99</v>
      </c>
      <c r="BP7" s="38">
        <v>728.3</v>
      </c>
      <c r="BQ7" s="38">
        <v>76.569999999999993</v>
      </c>
      <c r="BR7" s="38">
        <v>82.79</v>
      </c>
      <c r="BS7" s="38">
        <v>82.59</v>
      </c>
      <c r="BT7" s="38">
        <v>89.8</v>
      </c>
      <c r="BU7" s="38">
        <v>84.89</v>
      </c>
      <c r="BV7" s="38">
        <v>67.849999999999994</v>
      </c>
      <c r="BW7" s="38">
        <v>69.48</v>
      </c>
      <c r="BX7" s="38">
        <v>71.650000000000006</v>
      </c>
      <c r="BY7" s="38">
        <v>72.33</v>
      </c>
      <c r="BZ7" s="38">
        <v>96.57</v>
      </c>
      <c r="CA7" s="38">
        <v>100.04</v>
      </c>
      <c r="CB7" s="38">
        <v>237.5</v>
      </c>
      <c r="CC7" s="38">
        <v>218.53</v>
      </c>
      <c r="CD7" s="38">
        <v>225.17</v>
      </c>
      <c r="CE7" s="38">
        <v>206.51</v>
      </c>
      <c r="CF7" s="38">
        <v>218.54</v>
      </c>
      <c r="CG7" s="38">
        <v>224.94</v>
      </c>
      <c r="CH7" s="38">
        <v>220.67</v>
      </c>
      <c r="CI7" s="38">
        <v>217.82</v>
      </c>
      <c r="CJ7" s="38">
        <v>215.28</v>
      </c>
      <c r="CK7" s="38">
        <v>161.54</v>
      </c>
      <c r="CL7" s="38">
        <v>137.82</v>
      </c>
      <c r="CM7" s="38">
        <v>67.400000000000006</v>
      </c>
      <c r="CN7" s="38">
        <v>67.790000000000006</v>
      </c>
      <c r="CO7" s="38">
        <v>70.010000000000005</v>
      </c>
      <c r="CP7" s="38">
        <v>54.93</v>
      </c>
      <c r="CQ7" s="38">
        <v>55.53</v>
      </c>
      <c r="CR7" s="38">
        <v>55.41</v>
      </c>
      <c r="CS7" s="38">
        <v>55.81</v>
      </c>
      <c r="CT7" s="38">
        <v>54.44</v>
      </c>
      <c r="CU7" s="38">
        <v>54.67</v>
      </c>
      <c r="CV7" s="38">
        <v>64.67</v>
      </c>
      <c r="CW7" s="38">
        <v>60.09</v>
      </c>
      <c r="CX7" s="38">
        <v>76.42</v>
      </c>
      <c r="CY7" s="38">
        <v>77.97</v>
      </c>
      <c r="CZ7" s="38">
        <v>78.62</v>
      </c>
      <c r="DA7" s="38">
        <v>79.14</v>
      </c>
      <c r="DB7" s="38">
        <v>79.11</v>
      </c>
      <c r="DC7" s="38">
        <v>84.12</v>
      </c>
      <c r="DD7" s="38">
        <v>84.41</v>
      </c>
      <c r="DE7" s="38">
        <v>84.2</v>
      </c>
      <c r="DF7" s="38">
        <v>83.8</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2018-02-01T00:47:09Z</cp:lastPrinted>
  <dcterms:created xsi:type="dcterms:W3CDTF">2017-12-25T02:13:24Z</dcterms:created>
  <dcterms:modified xsi:type="dcterms:W3CDTF">2018-02-01T02:25:33Z</dcterms:modified>
  <cp:category/>
</cp:coreProperties>
</file>