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<sst xmlns="http://schemas.openxmlformats.org/spreadsheetml/2006/main" count="232" uniqueCount="120">
  <si>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</si>
  <si>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</si>
  <si>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</si>
  <si>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</si>
  <si>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</si>
  <si>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</si>
  <si>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</si>
  <si>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</si>
  <si>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</si>
  <si>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</si>
  <si>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</si>
  <si>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</si>
  <si>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</si>
  <si>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</si>
  <si>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</si>
  <si>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</si>
  <si>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</si>
  <si>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</si>
  <si>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</si>
  <si>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</si>
  <si>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</si>
  <si>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</si>
  <si>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</si>
  <si>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</si>
  <si>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</si>
  <si>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</si>
  <si>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</si>
  <si>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</si>
  <si>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</si>
  <si>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</si>
  <si>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</si>
  <si>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</si>
  <si>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</si>
  <si>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</si>
  <si>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</si>
  <si>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</si>
  <si>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</si>
  <si>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</si>
  <si>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</si>
  <si>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</si>
  <si>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</si>
  <si>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</si>
  <si>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</si>
  <si>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</si>
  <si>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</si>
  <si>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</si>
  <si>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</si>
  <si>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</si>
  <si>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</si>
  <si>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</si>
  <si>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</si>
  <si>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</si>
  <si>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</si>
  <si>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</si>
  <si>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</si>
  <si>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</si>
  <si>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</si>
  <si>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</si>
  <si>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</si>
  <si>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</si>
  <si>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</si>
  <si>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</si>
  <si>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</si>
  <si>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</si>
  <si>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</si>
  <si>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</si>
  <si>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</si>
  <si>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</si>
  <si>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</si>
  <si>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</si>
  <si>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</si>
  <si>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</si>
  <si>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</si>
  <si>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</si>
  <si>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</si>
  <si>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</si>
  <si>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</si>
  <si>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</si>
  <si>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</si>
  <si>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</si>
  <si>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</si>
  <si>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</si>
  <si>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</si>
  <si>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</si>
  <si>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</si>
  <si>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</si>
  <si>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</si>
  <si>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</si>
  <si>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</si>
  <si>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</si>
  <si>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</si>
  <si>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</si>
  <si>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</si>
  <si>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</si>
  <si>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</si>
  <si>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</si>
  <si>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</si>
  <si>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</si>
  <si>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</si>
  <si>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</si>
  <si>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</si>
  <si>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</si>
  <si>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</si>
  <si>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</si>
  <si>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</si>
  <si>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中津市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</si>
  <si>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</si>
  <si>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</si>
  <si>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</si>
  <si>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</si>
  <si>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</si>
  <si>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</si>
  <si>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</si>
  <si>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</si>
  <si>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</si>
  <si>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</si>
  <si>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経営の健全性、効率性についてはおおむね良好な状況であり、管路経年化率も低いため健全性が保たれている。
ただし、現在の管路更新率であれば将来的に耐用年数を超えた施設が多くなるため、企業債残高との調整を図りながら、計画的な投資のあり方について検討する必要がある。</t>
    <rPh sb="0" eb="2">
      <t>ケイエイ</t>
    </rPh>
    <rPh sb="3" eb="6">
      <t>ケンゼンセイ</t>
    </rPh>
    <rPh sb="7" eb="10">
      <t>コウリツセイ</t>
    </rPh>
    <rPh sb="19" eb="21">
      <t>リョウコウ</t>
    </rPh>
    <rPh sb="22" eb="24">
      <t>ジョウキョウ</t>
    </rPh>
    <rPh sb="28" eb="30">
      <t>カンロ</t>
    </rPh>
    <rPh sb="30" eb="33">
      <t>ケイネンカ</t>
    </rPh>
    <rPh sb="33" eb="34">
      <t>リツ</t>
    </rPh>
    <rPh sb="35" eb="36">
      <t>ヒク</t>
    </rPh>
    <rPh sb="39" eb="42">
      <t>ケンゼンセイ</t>
    </rPh>
    <rPh sb="43" eb="44">
      <t>タモ</t>
    </rPh>
    <rPh sb="55" eb="57">
      <t>ゲンザイ</t>
    </rPh>
    <rPh sb="58" eb="60">
      <t>カンロ</t>
    </rPh>
    <rPh sb="60" eb="62">
      <t>コウシン</t>
    </rPh>
    <rPh sb="62" eb="63">
      <t>リツ</t>
    </rPh>
    <rPh sb="67" eb="70">
      <t>ショウライテキ</t>
    </rPh>
    <rPh sb="71" eb="73">
      <t>タイヨウ</t>
    </rPh>
    <rPh sb="73" eb="75">
      <t>ネンスウ</t>
    </rPh>
    <rPh sb="76" eb="77">
      <t>コ</t>
    </rPh>
    <rPh sb="79" eb="81">
      <t>シセツ</t>
    </rPh>
    <rPh sb="82" eb="83">
      <t>オオ</t>
    </rPh>
    <rPh sb="89" eb="91">
      <t>キギョウ</t>
    </rPh>
    <rPh sb="91" eb="92">
      <t>サイ</t>
    </rPh>
    <rPh sb="92" eb="94">
      <t>ザンダカ</t>
    </rPh>
    <rPh sb="96" eb="98">
      <t>チョウセイ</t>
    </rPh>
    <rPh sb="99" eb="100">
      <t>ハカ</t>
    </rPh>
    <rPh sb="105" eb="108">
      <t>ケイカクテキ</t>
    </rPh>
    <rPh sb="109" eb="111">
      <t>トウシ</t>
    </rPh>
    <rPh sb="114" eb="115">
      <t>カタ</t>
    </rPh>
    <rPh sb="119" eb="121">
      <t>ケントウ</t>
    </rPh>
    <rPh sb="123" eb="125">
      <t>ヒツヨウ</t>
    </rPh>
    <phoneticPr fontId="4"/>
  </si>
  <si>
    <t>①『経常収支比率』・・・経常費用が経常収益でどの程度賄われているかを示す指標。100％を上回っており、類似団体と比較しても高い状況にあるため健全な経営状況である。
③『流動比率』・・・流動負債に対する流動資産の割合で短期債務に対する支払い能力を表す指標。Ｈ26に指標が大きく減少したのは会計制度改正が原因となっている。類似団体と比較して低い状況であるため投資規模の適正化が必要な状況である。
④『企業債残高対給水収益比率』・・・給水収益に対する企業債残高の割合であり、企業債残高の規模を表す指標。減少し改善傾向にあるが類似団体と比べ高いため、投資規模の適正化が必要な状況にある。
⑤『料金回収率』・・・給水に係る費用が、どの程度給水収益で賄えているかを表した指標。100％を上回っていることから、必要な経費を給水収益で賄えており、類似団体と比較しても高いため健全な経営状況であるといえる。
⑥『給水原価』・・・有収水量1㎥あたりについて、どれだけの費用がかかっているかを表す指標。類似団体と比べ低いため、費用の効率化が図られている状況である。
⑦『施設利用率』・・・配水能力に対する配水量の割合で、施設の利用状況を判断する指標。高い水準で推移しており、適切な施設規模であるといえる。
⑧『有収率』・・・施設の稼動が収益につながっているかを判断する指標。類似団体と比較しても高いため健全な状況であるといえる。</t>
    <rPh sb="2" eb="4">
      <t>ケイジョウ</t>
    </rPh>
    <rPh sb="4" eb="6">
      <t>シュウシ</t>
    </rPh>
    <rPh sb="6" eb="8">
      <t>ヒリツ</t>
    </rPh>
    <rPh sb="12" eb="14">
      <t>ケイジョウ</t>
    </rPh>
    <rPh sb="14" eb="16">
      <t>ヒヨウ</t>
    </rPh>
    <rPh sb="17" eb="19">
      <t>ケイジョウ</t>
    </rPh>
    <rPh sb="19" eb="21">
      <t>シュウエキ</t>
    </rPh>
    <rPh sb="24" eb="26">
      <t>テイド</t>
    </rPh>
    <rPh sb="26" eb="27">
      <t>マカナ</t>
    </rPh>
    <rPh sb="34" eb="35">
      <t>シメ</t>
    </rPh>
    <rPh sb="36" eb="38">
      <t>シヒョウ</t>
    </rPh>
    <rPh sb="44" eb="46">
      <t>ウワマワ</t>
    </rPh>
    <rPh sb="51" eb="53">
      <t>ルイジ</t>
    </rPh>
    <rPh sb="53" eb="55">
      <t>ダンタイ</t>
    </rPh>
    <rPh sb="56" eb="58">
      <t>ヒカク</t>
    </rPh>
    <rPh sb="61" eb="62">
      <t>タカ</t>
    </rPh>
    <rPh sb="63" eb="65">
      <t>ジョウキョウ</t>
    </rPh>
    <rPh sb="70" eb="72">
      <t>ケンゼン</t>
    </rPh>
    <rPh sb="73" eb="75">
      <t>ケイエイ</t>
    </rPh>
    <rPh sb="75" eb="77">
      <t>ジョウキョウ</t>
    </rPh>
    <rPh sb="84" eb="86">
      <t>リュウドウ</t>
    </rPh>
    <rPh sb="86" eb="88">
      <t>ヒリツ</t>
    </rPh>
    <rPh sb="92" eb="94">
      <t>リュウドウ</t>
    </rPh>
    <rPh sb="94" eb="96">
      <t>フサイ</t>
    </rPh>
    <rPh sb="97" eb="98">
      <t>タイ</t>
    </rPh>
    <rPh sb="100" eb="102">
      <t>リュウドウ</t>
    </rPh>
    <rPh sb="102" eb="104">
      <t>シサン</t>
    </rPh>
    <rPh sb="105" eb="107">
      <t>ワリアイ</t>
    </rPh>
    <rPh sb="108" eb="110">
      <t>タンキ</t>
    </rPh>
    <rPh sb="110" eb="112">
      <t>サイム</t>
    </rPh>
    <rPh sb="113" eb="114">
      <t>タイ</t>
    </rPh>
    <rPh sb="116" eb="118">
      <t>シハラ</t>
    </rPh>
    <rPh sb="119" eb="121">
      <t>ノウリョク</t>
    </rPh>
    <rPh sb="122" eb="123">
      <t>アラワ</t>
    </rPh>
    <rPh sb="124" eb="126">
      <t>シヒョウ</t>
    </rPh>
    <rPh sb="131" eb="133">
      <t>シヒョウ</t>
    </rPh>
    <rPh sb="134" eb="135">
      <t>オオ</t>
    </rPh>
    <rPh sb="137" eb="139">
      <t>ゲンショウ</t>
    </rPh>
    <rPh sb="143" eb="145">
      <t>カイケイ</t>
    </rPh>
    <rPh sb="145" eb="147">
      <t>セイド</t>
    </rPh>
    <rPh sb="147" eb="149">
      <t>カイセイ</t>
    </rPh>
    <rPh sb="150" eb="152">
      <t>ゲンイン</t>
    </rPh>
    <rPh sb="159" eb="161">
      <t>ルイジ</t>
    </rPh>
    <rPh sb="161" eb="163">
      <t>ダンタイ</t>
    </rPh>
    <rPh sb="164" eb="166">
      <t>ヒカク</t>
    </rPh>
    <rPh sb="168" eb="169">
      <t>ヒク</t>
    </rPh>
    <rPh sb="170" eb="172">
      <t>ジョウキョウ</t>
    </rPh>
    <rPh sb="177" eb="179">
      <t>トウシ</t>
    </rPh>
    <rPh sb="179" eb="181">
      <t>キボ</t>
    </rPh>
    <rPh sb="182" eb="185">
      <t>テキセイカ</t>
    </rPh>
    <rPh sb="186" eb="188">
      <t>ヒツヨウ</t>
    </rPh>
    <rPh sb="189" eb="191">
      <t>ジョウキョウ</t>
    </rPh>
    <rPh sb="198" eb="200">
      <t>キギョウ</t>
    </rPh>
    <rPh sb="200" eb="201">
      <t>サイ</t>
    </rPh>
    <rPh sb="201" eb="203">
      <t>ザンダカ</t>
    </rPh>
    <rPh sb="203" eb="204">
      <t>タイ</t>
    </rPh>
    <rPh sb="204" eb="206">
      <t>キュウスイ</t>
    </rPh>
    <rPh sb="206" eb="208">
      <t>シュウエキ</t>
    </rPh>
    <rPh sb="208" eb="210">
      <t>ヒリツ</t>
    </rPh>
    <rPh sb="214" eb="216">
      <t>キュウスイ</t>
    </rPh>
    <rPh sb="216" eb="218">
      <t>シュウエキ</t>
    </rPh>
    <rPh sb="219" eb="220">
      <t>タイ</t>
    </rPh>
    <rPh sb="222" eb="224">
      <t>キギョウ</t>
    </rPh>
    <rPh sb="224" eb="225">
      <t>サイ</t>
    </rPh>
    <rPh sb="225" eb="227">
      <t>ザンダカ</t>
    </rPh>
    <rPh sb="228" eb="230">
      <t>ワリアイ</t>
    </rPh>
    <rPh sb="234" eb="236">
      <t>キギョウ</t>
    </rPh>
    <rPh sb="236" eb="237">
      <t>サイ</t>
    </rPh>
    <rPh sb="237" eb="239">
      <t>ザンダカ</t>
    </rPh>
    <rPh sb="240" eb="242">
      <t>キボ</t>
    </rPh>
    <rPh sb="243" eb="244">
      <t>アラワ</t>
    </rPh>
    <rPh sb="245" eb="247">
      <t>シヒョウ</t>
    </rPh>
    <rPh sb="248" eb="250">
      <t>ゲンショウ</t>
    </rPh>
    <rPh sb="251" eb="253">
      <t>カイゼン</t>
    </rPh>
    <rPh sb="253" eb="255">
      <t>ケイコウ</t>
    </rPh>
    <rPh sb="259" eb="261">
      <t>ルイジ</t>
    </rPh>
    <rPh sb="261" eb="263">
      <t>ダンタイ</t>
    </rPh>
    <rPh sb="264" eb="265">
      <t>クラ</t>
    </rPh>
    <rPh sb="266" eb="267">
      <t>タカ</t>
    </rPh>
    <rPh sb="271" eb="273">
      <t>トウシ</t>
    </rPh>
    <rPh sb="273" eb="275">
      <t>キボ</t>
    </rPh>
    <rPh sb="276" eb="279">
      <t>テキセイカ</t>
    </rPh>
    <rPh sb="280" eb="282">
      <t>ヒツヨウ</t>
    </rPh>
    <rPh sb="283" eb="285">
      <t>ジョウキョウ</t>
    </rPh>
    <rPh sb="292" eb="294">
      <t>リョウキン</t>
    </rPh>
    <rPh sb="294" eb="296">
      <t>カイシュウ</t>
    </rPh>
    <rPh sb="296" eb="297">
      <t>リツ</t>
    </rPh>
    <rPh sb="301" eb="303">
      <t>キュウスイ</t>
    </rPh>
    <rPh sb="304" eb="305">
      <t>カカ</t>
    </rPh>
    <rPh sb="306" eb="308">
      <t>ヒヨウ</t>
    </rPh>
    <rPh sb="312" eb="314">
      <t>テイド</t>
    </rPh>
    <rPh sb="314" eb="316">
      <t>キュウスイ</t>
    </rPh>
    <rPh sb="316" eb="318">
      <t>シュウエキ</t>
    </rPh>
    <rPh sb="319" eb="320">
      <t>マカナ</t>
    </rPh>
    <rPh sb="326" eb="327">
      <t>アラワ</t>
    </rPh>
    <rPh sb="329" eb="331">
      <t>シヒョウ</t>
    </rPh>
    <rPh sb="337" eb="339">
      <t>ウワマワ</t>
    </rPh>
    <rPh sb="348" eb="350">
      <t>ヒツヨウ</t>
    </rPh>
    <rPh sb="351" eb="353">
      <t>ケイヒ</t>
    </rPh>
    <rPh sb="354" eb="356">
      <t>キュウスイ</t>
    </rPh>
    <rPh sb="356" eb="358">
      <t>シュウエキ</t>
    </rPh>
    <rPh sb="359" eb="360">
      <t>マカナ</t>
    </rPh>
    <rPh sb="365" eb="367">
      <t>ルイジ</t>
    </rPh>
    <rPh sb="367" eb="369">
      <t>ダンタイ</t>
    </rPh>
    <rPh sb="370" eb="372">
      <t>ヒカク</t>
    </rPh>
    <rPh sb="375" eb="376">
      <t>タカ</t>
    </rPh>
    <rPh sb="379" eb="381">
      <t>ケンゼン</t>
    </rPh>
    <rPh sb="382" eb="384">
      <t>ケイエイ</t>
    </rPh>
    <rPh sb="384" eb="386">
      <t>ジョウキョウ</t>
    </rPh>
    <rPh sb="397" eb="399">
      <t>キュウスイ</t>
    </rPh>
    <rPh sb="399" eb="401">
      <t>ゲンカ</t>
    </rPh>
    <phoneticPr fontId="4"/>
  </si>
  <si>
    <t>①『有形固定資産減価償却率』・・・有形固定資産のうち償却対象資産の減価償却がどの程度進んでいるかを表す指標。類似団体、全国平均と比較しても低い状況にあるため、おおむね良好な状況である。
②『管路経年化率』・・・法定耐用年数を超えた管路延長の割合を表す指標。類似団体と比べ低い状況にあるが、計画的な管路更新を行っていく必要がある。
③『管路更新率』・・・当該年度に更新した管路延長の割合を表す指標。他都市に比べて低い水準で推移しているため、計画的な管路更新を行っていく必要がある。</t>
    <rPh sb="2" eb="4">
      <t>ユウケイ</t>
    </rPh>
    <rPh sb="4" eb="6">
      <t>コテイ</t>
    </rPh>
    <rPh sb="6" eb="8">
      <t>シサン</t>
    </rPh>
    <rPh sb="8" eb="10">
      <t>ゲンカ</t>
    </rPh>
    <rPh sb="10" eb="12">
      <t>ショウキャク</t>
    </rPh>
    <rPh sb="12" eb="13">
      <t>リツ</t>
    </rPh>
    <rPh sb="17" eb="19">
      <t>ユウケイ</t>
    </rPh>
    <rPh sb="19" eb="21">
      <t>コテイ</t>
    </rPh>
    <rPh sb="21" eb="23">
      <t>シサン</t>
    </rPh>
    <rPh sb="26" eb="28">
      <t>ショウキャク</t>
    </rPh>
    <rPh sb="28" eb="30">
      <t>タイショウ</t>
    </rPh>
    <rPh sb="30" eb="32">
      <t>シサン</t>
    </rPh>
    <rPh sb="33" eb="35">
      <t>ゲンカ</t>
    </rPh>
    <rPh sb="35" eb="37">
      <t>ショウキャク</t>
    </rPh>
    <rPh sb="40" eb="42">
      <t>テイド</t>
    </rPh>
    <rPh sb="42" eb="43">
      <t>スス</t>
    </rPh>
    <rPh sb="49" eb="50">
      <t>アラワ</t>
    </rPh>
    <rPh sb="51" eb="53">
      <t>シヒョウ</t>
    </rPh>
    <rPh sb="54" eb="56">
      <t>ルイジ</t>
    </rPh>
    <rPh sb="56" eb="58">
      <t>ダンタイ</t>
    </rPh>
    <rPh sb="59" eb="61">
      <t>ゼンコク</t>
    </rPh>
    <rPh sb="61" eb="63">
      <t>ヘイキン</t>
    </rPh>
    <rPh sb="64" eb="66">
      <t>ヒカク</t>
    </rPh>
    <rPh sb="69" eb="70">
      <t>ヒク</t>
    </rPh>
    <rPh sb="71" eb="73">
      <t>ジョウキョウ</t>
    </rPh>
    <rPh sb="83" eb="85">
      <t>リョウコウ</t>
    </rPh>
    <rPh sb="86" eb="88">
      <t>ジョウキョウ</t>
    </rPh>
    <rPh sb="95" eb="97">
      <t>カンロ</t>
    </rPh>
    <rPh sb="97" eb="99">
      <t>ケイネン</t>
    </rPh>
    <rPh sb="99" eb="100">
      <t>カ</t>
    </rPh>
    <rPh sb="100" eb="101">
      <t>リツ</t>
    </rPh>
    <rPh sb="105" eb="107">
      <t>ホウテイ</t>
    </rPh>
    <rPh sb="107" eb="109">
      <t>タイヨウ</t>
    </rPh>
    <rPh sb="109" eb="111">
      <t>ネンスウ</t>
    </rPh>
    <rPh sb="112" eb="113">
      <t>コ</t>
    </rPh>
    <rPh sb="115" eb="117">
      <t>カンロ</t>
    </rPh>
    <rPh sb="117" eb="119">
      <t>エンチョウ</t>
    </rPh>
    <rPh sb="120" eb="122">
      <t>ワリアイ</t>
    </rPh>
    <rPh sb="123" eb="124">
      <t>アラワ</t>
    </rPh>
    <rPh sb="125" eb="127">
      <t>シヒョウ</t>
    </rPh>
    <rPh sb="128" eb="130">
      <t>ルイジ</t>
    </rPh>
    <rPh sb="130" eb="132">
      <t>ダンタイ</t>
    </rPh>
    <rPh sb="133" eb="134">
      <t>クラ</t>
    </rPh>
    <rPh sb="135" eb="136">
      <t>ヒク</t>
    </rPh>
    <rPh sb="137" eb="139">
      <t>ジョウキョウ</t>
    </rPh>
    <rPh sb="144" eb="147">
      <t>ケイカクテキ</t>
    </rPh>
    <rPh sb="148" eb="150">
      <t>カンロ</t>
    </rPh>
    <rPh sb="150" eb="152">
      <t>コウシン</t>
    </rPh>
    <rPh sb="153" eb="154">
      <t>オコナ</t>
    </rPh>
    <rPh sb="158" eb="160">
      <t>ヒツヨウ</t>
    </rPh>
    <rPh sb="167" eb="169">
      <t>カンロ</t>
    </rPh>
    <rPh sb="169" eb="171">
      <t>コウシン</t>
    </rPh>
    <rPh sb="171" eb="172">
      <t>リツ</t>
    </rPh>
    <rPh sb="176" eb="178">
      <t>トウガイ</t>
    </rPh>
    <rPh sb="178" eb="180">
      <t>ネンド</t>
    </rPh>
    <rPh sb="181" eb="183">
      <t>コウシン</t>
    </rPh>
    <rPh sb="185" eb="187">
      <t>カンロ</t>
    </rPh>
    <rPh sb="187" eb="189">
      <t>エンチョウ</t>
    </rPh>
    <rPh sb="190" eb="192">
      <t>ワリアイ</t>
    </rPh>
    <rPh sb="193" eb="194">
      <t>アラワ</t>
    </rPh>
    <rPh sb="195" eb="197">
      <t>シヒョウ</t>
    </rPh>
    <rPh sb="198" eb="201">
      <t>タトシ</t>
    </rPh>
    <rPh sb="202" eb="203">
      <t>クラ</t>
    </rPh>
    <rPh sb="205" eb="206">
      <t>ヒク</t>
    </rPh>
    <rPh sb="207" eb="209">
      <t>スイジュン</t>
    </rPh>
    <rPh sb="210" eb="212">
      <t>スイイ</t>
    </rPh>
    <rPh sb="219" eb="222">
      <t>ケイカクテキ</t>
    </rPh>
    <rPh sb="223" eb="225">
      <t>カンロ</t>
    </rPh>
    <rPh sb="225" eb="227">
      <t>コウシン</t>
    </rPh>
    <rPh sb="228" eb="229">
      <t>オコナ</t>
    </rPh>
    <rPh sb="233" eb="235">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</si>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</sst>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10" xfId="1" applyFont="1" applyBorder="1" applyAlignment="1" applyProtection="1">
      <alignment horizontal="left" vertical="top" wrapText="1"/>
      <protection locked="0"/>
    </xf>
    <xf numFmtId="0" fontId="22" fillId="0" borderId="11"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0.31</c:v>
                </c:pt>
                <c:pt idx="1">
                  <c:v>0.28000000000000003</c:v>
                </c:pt>
                <c:pt idx="2">
                  <c:v>0.36</c:v>
                </c:pt>
                <c:pt idx="3">
                  <c:v>0.47</c:v>
                </c:pt>
                <c:pt idx="4">
                  <c:v>0.34</c:v>
                </c:pt>
              </c:numCache>
            </c:numRef>
          </c:val>
          <c:extLst xmlns:c16r2="http://schemas.microsoft.com/office/drawing/2015/06/chart">
            <c:ext xmlns:c16="http://schemas.microsoft.com/office/drawing/2014/chart" uri="{C3380CC4-5D6E-409C-BE32-E72D297353CC}">
              <c16:uniqueId val="{00000000-53C8-4902-85E9-D87A45F06BEC}"/>
            </c:ext>
          </c:extLst>
        </c:ser>
        <c:dLbls>
          <c:showLegendKey val="0"/>
          <c:showVal val="0"/>
          <c:showCatName val="0"/>
          <c:showSerName val="0"/>
          <c:showPercent val="0"/>
          <c:showBubbleSize val="0"/>
        </c:dLbls>
        <c:gapWidth val="150"/>
        <c:axId val="39916672"/>
        <c:axId val="39918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xmlns:c16r2="http://schemas.microsoft.com/office/drawing/2015/06/chart">
            <c:ext xmlns:c16="http://schemas.microsoft.com/office/drawing/2014/chart" uri="{C3380CC4-5D6E-409C-BE32-E72D297353CC}">
              <c16:uniqueId val="{00000001-53C8-4902-85E9-D87A45F06BEC}"/>
            </c:ext>
          </c:extLst>
        </c:ser>
        <c:dLbls>
          <c:showLegendKey val="0"/>
          <c:showVal val="0"/>
          <c:showCatName val="0"/>
          <c:showSerName val="0"/>
          <c:showPercent val="0"/>
          <c:showBubbleSize val="0"/>
        </c:dLbls>
        <c:marker val="1"/>
        <c:smooth val="0"/>
        <c:axId val="39916672"/>
        <c:axId val="39918592"/>
      </c:lineChart>
      <c:dateAx>
        <c:axId val="39916672"/>
        <c:scaling>
          <c:orientation val="minMax"/>
        </c:scaling>
        <c:delete val="1"/>
        <c:axPos val="b"/>
        <c:numFmt formatCode="ge" sourceLinked="1"/>
        <c:majorTickMark val="none"/>
        <c:minorTickMark val="none"/>
        <c:tickLblPos val="none"/>
        <c:crossAx val="39918592"/>
        <c:crosses val="autoZero"/>
        <c:auto val="1"/>
        <c:lblOffset val="100"/>
        <c:baseTimeUnit val="years"/>
      </c:dateAx>
      <c:valAx>
        <c:axId val="39918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9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66.52</c:v>
                </c:pt>
                <c:pt idx="1">
                  <c:v>66.39</c:v>
                </c:pt>
                <c:pt idx="2">
                  <c:v>66.8</c:v>
                </c:pt>
                <c:pt idx="3">
                  <c:v>67.56</c:v>
                </c:pt>
                <c:pt idx="4">
                  <c:v>66.760000000000005</c:v>
                </c:pt>
              </c:numCache>
            </c:numRef>
          </c:val>
          <c:extLst xmlns:c16r2="http://schemas.microsoft.com/office/drawing/2015/06/chart">
            <c:ext xmlns:c16="http://schemas.microsoft.com/office/drawing/2014/chart" uri="{C3380CC4-5D6E-409C-BE32-E72D297353CC}">
              <c16:uniqueId val="{00000000-630B-4F79-B45D-5A7D1B4DCC2D}"/>
            </c:ext>
          </c:extLst>
        </c:ser>
        <c:dLbls>
          <c:showLegendKey val="0"/>
          <c:showVal val="0"/>
          <c:showCatName val="0"/>
          <c:showSerName val="0"/>
          <c:showPercent val="0"/>
          <c:showBubbleSize val="0"/>
        </c:dLbls>
        <c:gapWidth val="150"/>
        <c:axId val="43725568"/>
        <c:axId val="4372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xmlns:c16r2="http://schemas.microsoft.com/office/drawing/2015/06/chart">
            <c:ext xmlns:c16="http://schemas.microsoft.com/office/drawing/2014/chart" uri="{C3380CC4-5D6E-409C-BE32-E72D297353CC}">
              <c16:uniqueId val="{00000001-630B-4F79-B45D-5A7D1B4DCC2D}"/>
            </c:ext>
          </c:extLst>
        </c:ser>
        <c:dLbls>
          <c:showLegendKey val="0"/>
          <c:showVal val="0"/>
          <c:showCatName val="0"/>
          <c:showSerName val="0"/>
          <c:showPercent val="0"/>
          <c:showBubbleSize val="0"/>
        </c:dLbls>
        <c:marker val="1"/>
        <c:smooth val="0"/>
        <c:axId val="43725568"/>
        <c:axId val="43727488"/>
      </c:lineChart>
      <c:dateAx>
        <c:axId val="43725568"/>
        <c:scaling>
          <c:orientation val="minMax"/>
        </c:scaling>
        <c:delete val="1"/>
        <c:axPos val="b"/>
        <c:numFmt formatCode="ge" sourceLinked="1"/>
        <c:majorTickMark val="none"/>
        <c:minorTickMark val="none"/>
        <c:tickLblPos val="none"/>
        <c:crossAx val="43727488"/>
        <c:crosses val="autoZero"/>
        <c:auto val="1"/>
        <c:lblOffset val="100"/>
        <c:baseTimeUnit val="years"/>
      </c:dateAx>
      <c:valAx>
        <c:axId val="4372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2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91.39</c:v>
                </c:pt>
                <c:pt idx="1">
                  <c:v>91.92</c:v>
                </c:pt>
                <c:pt idx="2">
                  <c:v>90.6</c:v>
                </c:pt>
                <c:pt idx="3">
                  <c:v>90.69</c:v>
                </c:pt>
                <c:pt idx="4">
                  <c:v>91.87</c:v>
                </c:pt>
              </c:numCache>
            </c:numRef>
          </c:val>
          <c:extLst xmlns:c16r2="http://schemas.microsoft.com/office/drawing/2015/06/chart">
            <c:ext xmlns:c16="http://schemas.microsoft.com/office/drawing/2014/chart" uri="{C3380CC4-5D6E-409C-BE32-E72D297353CC}">
              <c16:uniqueId val="{00000000-D0CB-453F-AB29-10EDDC17A007}"/>
            </c:ext>
          </c:extLst>
        </c:ser>
        <c:dLbls>
          <c:showLegendKey val="0"/>
          <c:showVal val="0"/>
          <c:showCatName val="0"/>
          <c:showSerName val="0"/>
          <c:showPercent val="0"/>
          <c:showBubbleSize val="0"/>
        </c:dLbls>
        <c:gapWidth val="150"/>
        <c:axId val="43775104"/>
        <c:axId val="4377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xmlns:c16r2="http://schemas.microsoft.com/office/drawing/2015/06/chart">
            <c:ext xmlns:c16="http://schemas.microsoft.com/office/drawing/2014/chart" uri="{C3380CC4-5D6E-409C-BE32-E72D297353CC}">
              <c16:uniqueId val="{00000001-D0CB-453F-AB29-10EDDC17A007}"/>
            </c:ext>
          </c:extLst>
        </c:ser>
        <c:dLbls>
          <c:showLegendKey val="0"/>
          <c:showVal val="0"/>
          <c:showCatName val="0"/>
          <c:showSerName val="0"/>
          <c:showPercent val="0"/>
          <c:showBubbleSize val="0"/>
        </c:dLbls>
        <c:marker val="1"/>
        <c:smooth val="0"/>
        <c:axId val="43775104"/>
        <c:axId val="43777024"/>
      </c:lineChart>
      <c:dateAx>
        <c:axId val="43775104"/>
        <c:scaling>
          <c:orientation val="minMax"/>
        </c:scaling>
        <c:delete val="1"/>
        <c:axPos val="b"/>
        <c:numFmt formatCode="ge" sourceLinked="1"/>
        <c:majorTickMark val="none"/>
        <c:minorTickMark val="none"/>
        <c:tickLblPos val="none"/>
        <c:crossAx val="43777024"/>
        <c:crosses val="autoZero"/>
        <c:auto val="1"/>
        <c:lblOffset val="100"/>
        <c:baseTimeUnit val="years"/>
      </c:dateAx>
      <c:valAx>
        <c:axId val="4377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7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132.41999999999999</c:v>
                </c:pt>
                <c:pt idx="1">
                  <c:v>131.43</c:v>
                </c:pt>
                <c:pt idx="2">
                  <c:v>135.79</c:v>
                </c:pt>
                <c:pt idx="3">
                  <c:v>141.34</c:v>
                </c:pt>
                <c:pt idx="4">
                  <c:v>135.33000000000001</c:v>
                </c:pt>
              </c:numCache>
            </c:numRef>
          </c:val>
          <c:extLst xmlns:c16r2="http://schemas.microsoft.com/office/drawing/2015/06/chart">
            <c:ext xmlns:c16="http://schemas.microsoft.com/office/drawing/2014/chart" uri="{C3380CC4-5D6E-409C-BE32-E72D297353CC}">
              <c16:uniqueId val="{00000000-9091-4B5D-B001-D944C1F02B53}"/>
            </c:ext>
          </c:extLst>
        </c:ser>
        <c:dLbls>
          <c:showLegendKey val="0"/>
          <c:showVal val="0"/>
          <c:showCatName val="0"/>
          <c:showSerName val="0"/>
          <c:showPercent val="0"/>
          <c:showBubbleSize val="0"/>
        </c:dLbls>
        <c:gapWidth val="150"/>
        <c:axId val="39949824"/>
        <c:axId val="3995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xmlns:c16r2="http://schemas.microsoft.com/office/drawing/2015/06/chart">
            <c:ext xmlns:c16="http://schemas.microsoft.com/office/drawing/2014/chart" uri="{C3380CC4-5D6E-409C-BE32-E72D297353CC}">
              <c16:uniqueId val="{00000001-9091-4B5D-B001-D944C1F02B53}"/>
            </c:ext>
          </c:extLst>
        </c:ser>
        <c:dLbls>
          <c:showLegendKey val="0"/>
          <c:showVal val="0"/>
          <c:showCatName val="0"/>
          <c:showSerName val="0"/>
          <c:showPercent val="0"/>
          <c:showBubbleSize val="0"/>
        </c:dLbls>
        <c:marker val="1"/>
        <c:smooth val="0"/>
        <c:axId val="39949824"/>
        <c:axId val="39951744"/>
      </c:lineChart>
      <c:dateAx>
        <c:axId val="39949824"/>
        <c:scaling>
          <c:orientation val="minMax"/>
        </c:scaling>
        <c:delete val="1"/>
        <c:axPos val="b"/>
        <c:numFmt formatCode="ge" sourceLinked="1"/>
        <c:majorTickMark val="none"/>
        <c:minorTickMark val="none"/>
        <c:tickLblPos val="none"/>
        <c:crossAx val="39951744"/>
        <c:crosses val="autoZero"/>
        <c:auto val="1"/>
        <c:lblOffset val="100"/>
        <c:baseTimeUnit val="years"/>
      </c:dateAx>
      <c:valAx>
        <c:axId val="39951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99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37.049999999999997</c:v>
                </c:pt>
                <c:pt idx="1">
                  <c:v>38.19</c:v>
                </c:pt>
                <c:pt idx="2">
                  <c:v>42.91</c:v>
                </c:pt>
                <c:pt idx="3">
                  <c:v>43.48</c:v>
                </c:pt>
                <c:pt idx="4">
                  <c:v>43.79</c:v>
                </c:pt>
              </c:numCache>
            </c:numRef>
          </c:val>
          <c:extLst xmlns:c16r2="http://schemas.microsoft.com/office/drawing/2015/06/chart">
            <c:ext xmlns:c16="http://schemas.microsoft.com/office/drawing/2014/chart" uri="{C3380CC4-5D6E-409C-BE32-E72D297353CC}">
              <c16:uniqueId val="{00000000-2289-4087-B760-E6AB30FE1F5F}"/>
            </c:ext>
          </c:extLst>
        </c:ser>
        <c:dLbls>
          <c:showLegendKey val="0"/>
          <c:showVal val="0"/>
          <c:showCatName val="0"/>
          <c:showSerName val="0"/>
          <c:showPercent val="0"/>
          <c:showBubbleSize val="0"/>
        </c:dLbls>
        <c:gapWidth val="150"/>
        <c:axId val="43329408"/>
        <c:axId val="433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xmlns:c16r2="http://schemas.microsoft.com/office/drawing/2015/06/chart">
            <c:ext xmlns:c16="http://schemas.microsoft.com/office/drawing/2014/chart" uri="{C3380CC4-5D6E-409C-BE32-E72D297353CC}">
              <c16:uniqueId val="{00000001-2289-4087-B760-E6AB30FE1F5F}"/>
            </c:ext>
          </c:extLst>
        </c:ser>
        <c:dLbls>
          <c:showLegendKey val="0"/>
          <c:showVal val="0"/>
          <c:showCatName val="0"/>
          <c:showSerName val="0"/>
          <c:showPercent val="0"/>
          <c:showBubbleSize val="0"/>
        </c:dLbls>
        <c:marker val="1"/>
        <c:smooth val="0"/>
        <c:axId val="43329408"/>
        <c:axId val="43331584"/>
      </c:lineChart>
      <c:dateAx>
        <c:axId val="43329408"/>
        <c:scaling>
          <c:orientation val="minMax"/>
        </c:scaling>
        <c:delete val="1"/>
        <c:axPos val="b"/>
        <c:numFmt formatCode="ge" sourceLinked="1"/>
        <c:majorTickMark val="none"/>
        <c:minorTickMark val="none"/>
        <c:tickLblPos val="none"/>
        <c:crossAx val="43331584"/>
        <c:crosses val="autoZero"/>
        <c:auto val="1"/>
        <c:lblOffset val="100"/>
        <c:baseTimeUnit val="years"/>
      </c:dateAx>
      <c:valAx>
        <c:axId val="433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3.47</c:v>
                </c:pt>
                <c:pt idx="1">
                  <c:v>3.82</c:v>
                </c:pt>
                <c:pt idx="2">
                  <c:v>4.41</c:v>
                </c:pt>
                <c:pt idx="3">
                  <c:v>4.6100000000000003</c:v>
                </c:pt>
                <c:pt idx="4">
                  <c:v>5.6</c:v>
                </c:pt>
              </c:numCache>
            </c:numRef>
          </c:val>
          <c:extLst xmlns:c16r2="http://schemas.microsoft.com/office/drawing/2015/06/chart">
            <c:ext xmlns:c16="http://schemas.microsoft.com/office/drawing/2014/chart" uri="{C3380CC4-5D6E-409C-BE32-E72D297353CC}">
              <c16:uniqueId val="{00000000-5E19-440D-8820-652CC7A4DC55}"/>
            </c:ext>
          </c:extLst>
        </c:ser>
        <c:dLbls>
          <c:showLegendKey val="0"/>
          <c:showVal val="0"/>
          <c:showCatName val="0"/>
          <c:showSerName val="0"/>
          <c:showPercent val="0"/>
          <c:showBubbleSize val="0"/>
        </c:dLbls>
        <c:gapWidth val="150"/>
        <c:axId val="43374848"/>
        <c:axId val="4338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xmlns:c16r2="http://schemas.microsoft.com/office/drawing/2015/06/chart">
            <c:ext xmlns:c16="http://schemas.microsoft.com/office/drawing/2014/chart" uri="{C3380CC4-5D6E-409C-BE32-E72D297353CC}">
              <c16:uniqueId val="{00000001-5E19-440D-8820-652CC7A4DC55}"/>
            </c:ext>
          </c:extLst>
        </c:ser>
        <c:dLbls>
          <c:showLegendKey val="0"/>
          <c:showVal val="0"/>
          <c:showCatName val="0"/>
          <c:showSerName val="0"/>
          <c:showPercent val="0"/>
          <c:showBubbleSize val="0"/>
        </c:dLbls>
        <c:marker val="1"/>
        <c:smooth val="0"/>
        <c:axId val="43374848"/>
        <c:axId val="43381120"/>
      </c:lineChart>
      <c:dateAx>
        <c:axId val="43374848"/>
        <c:scaling>
          <c:orientation val="minMax"/>
        </c:scaling>
        <c:delete val="1"/>
        <c:axPos val="b"/>
        <c:numFmt formatCode="ge" sourceLinked="1"/>
        <c:majorTickMark val="none"/>
        <c:minorTickMark val="none"/>
        <c:tickLblPos val="none"/>
        <c:crossAx val="43381120"/>
        <c:crosses val="autoZero"/>
        <c:auto val="1"/>
        <c:lblOffset val="100"/>
        <c:baseTimeUnit val="years"/>
      </c:dateAx>
      <c:valAx>
        <c:axId val="433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7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3A-42FF-AA46-3762BBA91B28}"/>
            </c:ext>
          </c:extLst>
        </c:ser>
        <c:dLbls>
          <c:showLegendKey val="0"/>
          <c:showVal val="0"/>
          <c:showCatName val="0"/>
          <c:showSerName val="0"/>
          <c:showPercent val="0"/>
          <c:showBubbleSize val="0"/>
        </c:dLbls>
        <c:gapWidth val="150"/>
        <c:axId val="43480192"/>
        <c:axId val="4348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xmlns:c16r2="http://schemas.microsoft.com/office/drawing/2015/06/chart">
            <c:ext xmlns:c16="http://schemas.microsoft.com/office/drawing/2014/chart" uri="{C3380CC4-5D6E-409C-BE32-E72D297353CC}">
              <c16:uniqueId val="{00000001-273A-42FF-AA46-3762BBA91B28}"/>
            </c:ext>
          </c:extLst>
        </c:ser>
        <c:dLbls>
          <c:showLegendKey val="0"/>
          <c:showVal val="0"/>
          <c:showCatName val="0"/>
          <c:showSerName val="0"/>
          <c:showPercent val="0"/>
          <c:showBubbleSize val="0"/>
        </c:dLbls>
        <c:marker val="1"/>
        <c:smooth val="0"/>
        <c:axId val="43480192"/>
        <c:axId val="43482112"/>
      </c:lineChart>
      <c:dateAx>
        <c:axId val="43480192"/>
        <c:scaling>
          <c:orientation val="minMax"/>
        </c:scaling>
        <c:delete val="1"/>
        <c:axPos val="b"/>
        <c:numFmt formatCode="ge" sourceLinked="1"/>
        <c:majorTickMark val="none"/>
        <c:minorTickMark val="none"/>
        <c:tickLblPos val="none"/>
        <c:crossAx val="43482112"/>
        <c:crosses val="autoZero"/>
        <c:auto val="1"/>
        <c:lblOffset val="100"/>
        <c:baseTimeUnit val="years"/>
      </c:dateAx>
      <c:valAx>
        <c:axId val="434821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48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1214.9000000000001</c:v>
                </c:pt>
                <c:pt idx="1">
                  <c:v>1820.72</c:v>
                </c:pt>
                <c:pt idx="2">
                  <c:v>270.67</c:v>
                </c:pt>
                <c:pt idx="3">
                  <c:v>293.82</c:v>
                </c:pt>
                <c:pt idx="4">
                  <c:v>256.62</c:v>
                </c:pt>
              </c:numCache>
            </c:numRef>
          </c:val>
          <c:extLst xmlns:c16r2="http://schemas.microsoft.com/office/drawing/2015/06/chart">
            <c:ext xmlns:c16="http://schemas.microsoft.com/office/drawing/2014/chart" uri="{C3380CC4-5D6E-409C-BE32-E72D297353CC}">
              <c16:uniqueId val="{00000000-6AD2-423A-B070-DC195B9E6A12}"/>
            </c:ext>
          </c:extLst>
        </c:ser>
        <c:dLbls>
          <c:showLegendKey val="0"/>
          <c:showVal val="0"/>
          <c:showCatName val="0"/>
          <c:showSerName val="0"/>
          <c:showPercent val="0"/>
          <c:showBubbleSize val="0"/>
        </c:dLbls>
        <c:gapWidth val="150"/>
        <c:axId val="43507712"/>
        <c:axId val="4350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xmlns:c16r2="http://schemas.microsoft.com/office/drawing/2015/06/chart">
            <c:ext xmlns:c16="http://schemas.microsoft.com/office/drawing/2014/chart" uri="{C3380CC4-5D6E-409C-BE32-E72D297353CC}">
              <c16:uniqueId val="{00000001-6AD2-423A-B070-DC195B9E6A12}"/>
            </c:ext>
          </c:extLst>
        </c:ser>
        <c:dLbls>
          <c:showLegendKey val="0"/>
          <c:showVal val="0"/>
          <c:showCatName val="0"/>
          <c:showSerName val="0"/>
          <c:showPercent val="0"/>
          <c:showBubbleSize val="0"/>
        </c:dLbls>
        <c:marker val="1"/>
        <c:smooth val="0"/>
        <c:axId val="43507712"/>
        <c:axId val="43509632"/>
      </c:lineChart>
      <c:dateAx>
        <c:axId val="43507712"/>
        <c:scaling>
          <c:orientation val="minMax"/>
        </c:scaling>
        <c:delete val="1"/>
        <c:axPos val="b"/>
        <c:numFmt formatCode="ge" sourceLinked="1"/>
        <c:majorTickMark val="none"/>
        <c:minorTickMark val="none"/>
        <c:tickLblPos val="none"/>
        <c:crossAx val="43509632"/>
        <c:crosses val="autoZero"/>
        <c:auto val="1"/>
        <c:lblOffset val="100"/>
        <c:baseTimeUnit val="years"/>
      </c:dateAx>
      <c:valAx>
        <c:axId val="4350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50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506.96</c:v>
                </c:pt>
                <c:pt idx="1">
                  <c:v>483.96</c:v>
                </c:pt>
                <c:pt idx="2">
                  <c:v>460.94</c:v>
                </c:pt>
                <c:pt idx="3">
                  <c:v>460.63</c:v>
                </c:pt>
                <c:pt idx="4">
                  <c:v>437.88</c:v>
                </c:pt>
              </c:numCache>
            </c:numRef>
          </c:val>
          <c:extLst xmlns:c16r2="http://schemas.microsoft.com/office/drawing/2015/06/chart">
            <c:ext xmlns:c16="http://schemas.microsoft.com/office/drawing/2014/chart" uri="{C3380CC4-5D6E-409C-BE32-E72D297353CC}">
              <c16:uniqueId val="{00000000-DA0F-48F5-81E0-8B54361BEA07}"/>
            </c:ext>
          </c:extLst>
        </c:ser>
        <c:dLbls>
          <c:showLegendKey val="0"/>
          <c:showVal val="0"/>
          <c:showCatName val="0"/>
          <c:showSerName val="0"/>
          <c:showPercent val="0"/>
          <c:showBubbleSize val="0"/>
        </c:dLbls>
        <c:gapWidth val="150"/>
        <c:axId val="43622784"/>
        <c:axId val="4362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xmlns:c16r2="http://schemas.microsoft.com/office/drawing/2015/06/chart">
            <c:ext xmlns:c16="http://schemas.microsoft.com/office/drawing/2014/chart" uri="{C3380CC4-5D6E-409C-BE32-E72D297353CC}">
              <c16:uniqueId val="{00000001-DA0F-48F5-81E0-8B54361BEA07}"/>
            </c:ext>
          </c:extLst>
        </c:ser>
        <c:dLbls>
          <c:showLegendKey val="0"/>
          <c:showVal val="0"/>
          <c:showCatName val="0"/>
          <c:showSerName val="0"/>
          <c:showPercent val="0"/>
          <c:showBubbleSize val="0"/>
        </c:dLbls>
        <c:marker val="1"/>
        <c:smooth val="0"/>
        <c:axId val="43622784"/>
        <c:axId val="43624704"/>
      </c:lineChart>
      <c:dateAx>
        <c:axId val="43622784"/>
        <c:scaling>
          <c:orientation val="minMax"/>
        </c:scaling>
        <c:delete val="1"/>
        <c:axPos val="b"/>
        <c:numFmt formatCode="ge" sourceLinked="1"/>
        <c:majorTickMark val="none"/>
        <c:minorTickMark val="none"/>
        <c:tickLblPos val="none"/>
        <c:crossAx val="43624704"/>
        <c:crosses val="autoZero"/>
        <c:auto val="1"/>
        <c:lblOffset val="100"/>
        <c:baseTimeUnit val="years"/>
      </c:dateAx>
      <c:valAx>
        <c:axId val="436247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362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120.82</c:v>
                </c:pt>
                <c:pt idx="1">
                  <c:v>119.93</c:v>
                </c:pt>
                <c:pt idx="2">
                  <c:v>128.16999999999999</c:v>
                </c:pt>
                <c:pt idx="3">
                  <c:v>131.97999999999999</c:v>
                </c:pt>
                <c:pt idx="4">
                  <c:v>128.22</c:v>
                </c:pt>
              </c:numCache>
            </c:numRef>
          </c:val>
          <c:extLst xmlns:c16r2="http://schemas.microsoft.com/office/drawing/2015/06/chart">
            <c:ext xmlns:c16="http://schemas.microsoft.com/office/drawing/2014/chart" uri="{C3380CC4-5D6E-409C-BE32-E72D297353CC}">
              <c16:uniqueId val="{00000000-A8B1-427F-9163-91BF6AD7B67C}"/>
            </c:ext>
          </c:extLst>
        </c:ser>
        <c:dLbls>
          <c:showLegendKey val="0"/>
          <c:showVal val="0"/>
          <c:showCatName val="0"/>
          <c:showSerName val="0"/>
          <c:showPercent val="0"/>
          <c:showBubbleSize val="0"/>
        </c:dLbls>
        <c:gapWidth val="150"/>
        <c:axId val="43660032"/>
        <c:axId val="4366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xmlns:c16r2="http://schemas.microsoft.com/office/drawing/2015/06/chart">
            <c:ext xmlns:c16="http://schemas.microsoft.com/office/drawing/2014/chart" uri="{C3380CC4-5D6E-409C-BE32-E72D297353CC}">
              <c16:uniqueId val="{00000001-A8B1-427F-9163-91BF6AD7B67C}"/>
            </c:ext>
          </c:extLst>
        </c:ser>
        <c:dLbls>
          <c:showLegendKey val="0"/>
          <c:showVal val="0"/>
          <c:showCatName val="0"/>
          <c:showSerName val="0"/>
          <c:showPercent val="0"/>
          <c:showBubbleSize val="0"/>
        </c:dLbls>
        <c:marker val="1"/>
        <c:smooth val="0"/>
        <c:axId val="43660032"/>
        <c:axId val="43661952"/>
      </c:lineChart>
      <c:dateAx>
        <c:axId val="43660032"/>
        <c:scaling>
          <c:orientation val="minMax"/>
        </c:scaling>
        <c:delete val="1"/>
        <c:axPos val="b"/>
        <c:numFmt formatCode="ge" sourceLinked="1"/>
        <c:majorTickMark val="none"/>
        <c:minorTickMark val="none"/>
        <c:tickLblPos val="none"/>
        <c:crossAx val="43661952"/>
        <c:crosses val="autoZero"/>
        <c:auto val="1"/>
        <c:lblOffset val="100"/>
        <c:baseTimeUnit val="years"/>
      </c:dateAx>
      <c:valAx>
        <c:axId val="4366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0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167.01</c:v>
                </c:pt>
                <c:pt idx="1">
                  <c:v>168.15</c:v>
                </c:pt>
                <c:pt idx="2">
                  <c:v>158.22999999999999</c:v>
                </c:pt>
                <c:pt idx="3">
                  <c:v>152.47999999999999</c:v>
                </c:pt>
                <c:pt idx="4">
                  <c:v>157.19999999999999</c:v>
                </c:pt>
              </c:numCache>
            </c:numRef>
          </c:val>
          <c:extLst xmlns:c16r2="http://schemas.microsoft.com/office/drawing/2015/06/chart">
            <c:ext xmlns:c16="http://schemas.microsoft.com/office/drawing/2014/chart" uri="{C3380CC4-5D6E-409C-BE32-E72D297353CC}">
              <c16:uniqueId val="{00000000-3E14-45D9-80D4-A6FA82ECC085}"/>
            </c:ext>
          </c:extLst>
        </c:ser>
        <c:dLbls>
          <c:showLegendKey val="0"/>
          <c:showVal val="0"/>
          <c:showCatName val="0"/>
          <c:showSerName val="0"/>
          <c:showPercent val="0"/>
          <c:showBubbleSize val="0"/>
        </c:dLbls>
        <c:gapWidth val="150"/>
        <c:axId val="43696512"/>
        <c:axId val="4369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xmlns:c16r2="http://schemas.microsoft.com/office/drawing/2015/06/chart">
            <c:ext xmlns:c16="http://schemas.microsoft.com/office/drawing/2014/chart" uri="{C3380CC4-5D6E-409C-BE32-E72D297353CC}">
              <c16:uniqueId val="{00000001-3E14-45D9-80D4-A6FA82ECC085}"/>
            </c:ext>
          </c:extLst>
        </c:ser>
        <c:dLbls>
          <c:showLegendKey val="0"/>
          <c:showVal val="0"/>
          <c:showCatName val="0"/>
          <c:showSerName val="0"/>
          <c:showPercent val="0"/>
          <c:showBubbleSize val="0"/>
        </c:dLbls>
        <c:marker val="1"/>
        <c:smooth val="0"/>
        <c:axId val="43696512"/>
        <c:axId val="43698432"/>
      </c:lineChart>
      <c:dateAx>
        <c:axId val="43696512"/>
        <c:scaling>
          <c:orientation val="minMax"/>
        </c:scaling>
        <c:delete val="1"/>
        <c:axPos val="b"/>
        <c:numFmt formatCode="ge" sourceLinked="1"/>
        <c:majorTickMark val="none"/>
        <c:minorTickMark val="none"/>
        <c:tickLblPos val="none"/>
        <c:crossAx val="43698432"/>
        <c:crosses val="autoZero"/>
        <c:auto val="1"/>
        <c:lblOffset val="100"/>
        <c:baseTimeUnit val="years"/>
      </c:dateAx>
      <c:valAx>
        <c:axId val="4369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大分県　中津市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119</v>
      </c>
      <c r="AE8" s="84"/>
      <c r="AF8" s="84"/>
      <c r="AG8" s="84"/>
      <c r="AH8" s="84"/>
      <c r="AI8" s="84"/>
      <c r="AJ8" s="84"/>
      <c r="AK8" s="5"/>
      <c r="AL8" s="71">
        <f>データ!$R$6</f>
        <v>84864</v>
      </c>
      <c r="AM8" s="71"/>
      <c r="AN8" s="71"/>
      <c r="AO8" s="71"/>
      <c r="AP8" s="71"/>
      <c r="AQ8" s="71"/>
      <c r="AR8" s="71"/>
      <c r="AS8" s="71"/>
      <c r="AT8" s="67">
        <f>データ!$S$6</f>
        <v>491.53</v>
      </c>
      <c r="AU8" s="68"/>
      <c r="AV8" s="68"/>
      <c r="AW8" s="68"/>
      <c r="AX8" s="68"/>
      <c r="AY8" s="68"/>
      <c r="AZ8" s="68"/>
      <c r="BA8" s="68"/>
      <c r="BB8" s="70">
        <f>データ!$T$6</f>
        <v>172.65</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61.66</v>
      </c>
      <c r="J10" s="68"/>
      <c r="K10" s="68"/>
      <c r="L10" s="68"/>
      <c r="M10" s="68"/>
      <c r="N10" s="68"/>
      <c r="O10" s="69"/>
      <c r="P10" s="70">
        <f>データ!$P$6</f>
        <v>76.569999999999993</v>
      </c>
      <c r="Q10" s="70"/>
      <c r="R10" s="70"/>
      <c r="S10" s="70"/>
      <c r="T10" s="70"/>
      <c r="U10" s="70"/>
      <c r="V10" s="70"/>
      <c r="W10" s="71">
        <f>データ!$Q$6</f>
        <v>3687</v>
      </c>
      <c r="X10" s="71"/>
      <c r="Y10" s="71"/>
      <c r="Z10" s="71"/>
      <c r="AA10" s="71"/>
      <c r="AB10" s="71"/>
      <c r="AC10" s="71"/>
      <c r="AD10" s="2"/>
      <c r="AE10" s="2"/>
      <c r="AF10" s="2"/>
      <c r="AG10" s="2"/>
      <c r="AH10" s="5"/>
      <c r="AI10" s="5"/>
      <c r="AJ10" s="5"/>
      <c r="AK10" s="5"/>
      <c r="AL10" s="71">
        <f>データ!$U$6</f>
        <v>64732</v>
      </c>
      <c r="AM10" s="71"/>
      <c r="AN10" s="71"/>
      <c r="AO10" s="71"/>
      <c r="AP10" s="71"/>
      <c r="AQ10" s="71"/>
      <c r="AR10" s="71"/>
      <c r="AS10" s="71"/>
      <c r="AT10" s="67">
        <f>データ!$V$6</f>
        <v>49.82</v>
      </c>
      <c r="AU10" s="68"/>
      <c r="AV10" s="68"/>
      <c r="AW10" s="68"/>
      <c r="AX10" s="68"/>
      <c r="AY10" s="68"/>
      <c r="AZ10" s="68"/>
      <c r="BA10" s="68"/>
      <c r="BB10" s="70">
        <f>データ!$W$6</f>
        <v>1299.32</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442038</v>
      </c>
      <c r="D6" s="34">
        <f t="shared" si="3"/>
        <v>46</v>
      </c>
      <c r="E6" s="34">
        <f t="shared" si="3"/>
        <v>1</v>
      </c>
      <c r="F6" s="34">
        <f t="shared" si="3"/>
        <v>0</v>
      </c>
      <c r="G6" s="34">
        <f t="shared" si="3"/>
        <v>1</v>
      </c>
      <c r="H6" s="34" t="str">
        <f t="shared" si="3"/>
        <v>大分県　中津市</v>
      </c>
      <c r="I6" s="34" t="str">
        <f t="shared" si="3"/>
        <v>法適用</v>
      </c>
      <c r="J6" s="34" t="str">
        <f t="shared" si="3"/>
        <v>水道事業</v>
      </c>
      <c r="K6" s="34" t="str">
        <f t="shared" si="3"/>
        <v>末端給水事業</v>
      </c>
      <c r="L6" s="34" t="str">
        <f t="shared" si="3"/>
        <v>A4</v>
      </c>
      <c r="M6" s="34">
        <f t="shared" si="3"/>
        <v>0</v>
      </c>
      <c r="N6" s="35" t="str">
        <f t="shared" si="3"/>
        <v>-</v>
      </c>
      <c r="O6" s="35">
        <f t="shared" si="3"/>
        <v>61.66</v>
      </c>
      <c r="P6" s="35">
        <f t="shared" si="3"/>
        <v>76.569999999999993</v>
      </c>
      <c r="Q6" s="35">
        <f t="shared" si="3"/>
        <v>3687</v>
      </c>
      <c r="R6" s="35">
        <f t="shared" si="3"/>
        <v>84864</v>
      </c>
      <c r="S6" s="35">
        <f t="shared" si="3"/>
        <v>491.53</v>
      </c>
      <c r="T6" s="35">
        <f t="shared" si="3"/>
        <v>172.65</v>
      </c>
      <c r="U6" s="35">
        <f t="shared" si="3"/>
        <v>64732</v>
      </c>
      <c r="V6" s="35">
        <f t="shared" si="3"/>
        <v>49.82</v>
      </c>
      <c r="W6" s="35">
        <f t="shared" si="3"/>
        <v>1299.32</v>
      </c>
      <c r="X6" s="36">
        <f>IF(X7="",NA(),X7)</f>
        <v>132.41999999999999</v>
      </c>
      <c r="Y6" s="36">
        <f t="shared" ref="Y6:AG6" si="4">IF(Y7="",NA(),Y7)</f>
        <v>131.43</v>
      </c>
      <c r="Z6" s="36">
        <f t="shared" si="4"/>
        <v>135.79</v>
      </c>
      <c r="AA6" s="36">
        <f t="shared" si="4"/>
        <v>141.34</v>
      </c>
      <c r="AB6" s="36">
        <f t="shared" si="4"/>
        <v>135.33000000000001</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1214.9000000000001</v>
      </c>
      <c r="AU6" s="36">
        <f t="shared" ref="AU6:BC6" si="6">IF(AU7="",NA(),AU7)</f>
        <v>1820.72</v>
      </c>
      <c r="AV6" s="36">
        <f t="shared" si="6"/>
        <v>270.67</v>
      </c>
      <c r="AW6" s="36">
        <f t="shared" si="6"/>
        <v>293.82</v>
      </c>
      <c r="AX6" s="36">
        <f t="shared" si="6"/>
        <v>256.62</v>
      </c>
      <c r="AY6" s="36">
        <f t="shared" si="6"/>
        <v>701</v>
      </c>
      <c r="AZ6" s="36">
        <f t="shared" si="6"/>
        <v>739.59</v>
      </c>
      <c r="BA6" s="36">
        <f t="shared" si="6"/>
        <v>335.95</v>
      </c>
      <c r="BB6" s="36">
        <f t="shared" si="6"/>
        <v>346.59</v>
      </c>
      <c r="BC6" s="36">
        <f t="shared" si="6"/>
        <v>357.82</v>
      </c>
      <c r="BD6" s="35" t="str">
        <f>IF(BD7="","",IF(BD7="-","【-】","【"&amp;SUBSTITUTE(TEXT(BD7,"#,##0.00"),"-","△")&amp;"】"))</f>
        <v>【262.87】</v>
      </c>
      <c r="BE6" s="36">
        <f>IF(BE7="",NA(),BE7)</f>
        <v>506.96</v>
      </c>
      <c r="BF6" s="36">
        <f t="shared" ref="BF6:BN6" si="7">IF(BF7="",NA(),BF7)</f>
        <v>483.96</v>
      </c>
      <c r="BG6" s="36">
        <f t="shared" si="7"/>
        <v>460.94</v>
      </c>
      <c r="BH6" s="36">
        <f t="shared" si="7"/>
        <v>460.63</v>
      </c>
      <c r="BI6" s="36">
        <f t="shared" si="7"/>
        <v>437.88</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120.82</v>
      </c>
      <c r="BQ6" s="36">
        <f t="shared" ref="BQ6:BY6" si="8">IF(BQ7="",NA(),BQ7)</f>
        <v>119.93</v>
      </c>
      <c r="BR6" s="36">
        <f t="shared" si="8"/>
        <v>128.16999999999999</v>
      </c>
      <c r="BS6" s="36">
        <f t="shared" si="8"/>
        <v>131.97999999999999</v>
      </c>
      <c r="BT6" s="36">
        <f t="shared" si="8"/>
        <v>128.22</v>
      </c>
      <c r="BU6" s="36">
        <f t="shared" si="8"/>
        <v>100.27</v>
      </c>
      <c r="BV6" s="36">
        <f t="shared" si="8"/>
        <v>99.46</v>
      </c>
      <c r="BW6" s="36">
        <f t="shared" si="8"/>
        <v>105.21</v>
      </c>
      <c r="BX6" s="36">
        <f t="shared" si="8"/>
        <v>105.71</v>
      </c>
      <c r="BY6" s="36">
        <f t="shared" si="8"/>
        <v>106.01</v>
      </c>
      <c r="BZ6" s="35" t="str">
        <f>IF(BZ7="","",IF(BZ7="-","【-】","【"&amp;SUBSTITUTE(TEXT(BZ7,"#,##0.00"),"-","△")&amp;"】"))</f>
        <v>【105.59】</v>
      </c>
      <c r="CA6" s="36">
        <f>IF(CA7="",NA(),CA7)</f>
        <v>167.01</v>
      </c>
      <c r="CB6" s="36">
        <f t="shared" ref="CB6:CJ6" si="9">IF(CB7="",NA(),CB7)</f>
        <v>168.15</v>
      </c>
      <c r="CC6" s="36">
        <f t="shared" si="9"/>
        <v>158.22999999999999</v>
      </c>
      <c r="CD6" s="36">
        <f t="shared" si="9"/>
        <v>152.47999999999999</v>
      </c>
      <c r="CE6" s="36">
        <f t="shared" si="9"/>
        <v>157.19999999999999</v>
      </c>
      <c r="CF6" s="36">
        <f t="shared" si="9"/>
        <v>169.62</v>
      </c>
      <c r="CG6" s="36">
        <f t="shared" si="9"/>
        <v>171.78</v>
      </c>
      <c r="CH6" s="36">
        <f t="shared" si="9"/>
        <v>162.59</v>
      </c>
      <c r="CI6" s="36">
        <f t="shared" si="9"/>
        <v>162.15</v>
      </c>
      <c r="CJ6" s="36">
        <f t="shared" si="9"/>
        <v>162.24</v>
      </c>
      <c r="CK6" s="35" t="str">
        <f>IF(CK7="","",IF(CK7="-","【-】","【"&amp;SUBSTITUTE(TEXT(CK7,"#,##0.00"),"-","△")&amp;"】"))</f>
        <v>【163.27】</v>
      </c>
      <c r="CL6" s="36">
        <f>IF(CL7="",NA(),CL7)</f>
        <v>66.52</v>
      </c>
      <c r="CM6" s="36">
        <f t="shared" ref="CM6:CU6" si="10">IF(CM7="",NA(),CM7)</f>
        <v>66.39</v>
      </c>
      <c r="CN6" s="36">
        <f t="shared" si="10"/>
        <v>66.8</v>
      </c>
      <c r="CO6" s="36">
        <f t="shared" si="10"/>
        <v>67.56</v>
      </c>
      <c r="CP6" s="36">
        <f t="shared" si="10"/>
        <v>66.760000000000005</v>
      </c>
      <c r="CQ6" s="36">
        <f t="shared" si="10"/>
        <v>59.88</v>
      </c>
      <c r="CR6" s="36">
        <f t="shared" si="10"/>
        <v>59.68</v>
      </c>
      <c r="CS6" s="36">
        <f t="shared" si="10"/>
        <v>59.17</v>
      </c>
      <c r="CT6" s="36">
        <f t="shared" si="10"/>
        <v>59.34</v>
      </c>
      <c r="CU6" s="36">
        <f t="shared" si="10"/>
        <v>59.11</v>
      </c>
      <c r="CV6" s="35" t="str">
        <f>IF(CV7="","",IF(CV7="-","【-】","【"&amp;SUBSTITUTE(TEXT(CV7,"#,##0.00"),"-","△")&amp;"】"))</f>
        <v>【59.94】</v>
      </c>
      <c r="CW6" s="36">
        <f>IF(CW7="",NA(),CW7)</f>
        <v>91.39</v>
      </c>
      <c r="CX6" s="36">
        <f t="shared" ref="CX6:DF6" si="11">IF(CX7="",NA(),CX7)</f>
        <v>91.92</v>
      </c>
      <c r="CY6" s="36">
        <f t="shared" si="11"/>
        <v>90.6</v>
      </c>
      <c r="CZ6" s="36">
        <f t="shared" si="11"/>
        <v>90.69</v>
      </c>
      <c r="DA6" s="36">
        <f t="shared" si="11"/>
        <v>91.87</v>
      </c>
      <c r="DB6" s="36">
        <f t="shared" si="11"/>
        <v>87.65</v>
      </c>
      <c r="DC6" s="36">
        <f t="shared" si="11"/>
        <v>87.63</v>
      </c>
      <c r="DD6" s="36">
        <f t="shared" si="11"/>
        <v>87.6</v>
      </c>
      <c r="DE6" s="36">
        <f t="shared" si="11"/>
        <v>87.74</v>
      </c>
      <c r="DF6" s="36">
        <f t="shared" si="11"/>
        <v>87.91</v>
      </c>
      <c r="DG6" s="35" t="str">
        <f>IF(DG7="","",IF(DG7="-","【-】","【"&amp;SUBSTITUTE(TEXT(DG7,"#,##0.00"),"-","△")&amp;"】"))</f>
        <v>【90.22】</v>
      </c>
      <c r="DH6" s="36">
        <f>IF(DH7="",NA(),DH7)</f>
        <v>37.049999999999997</v>
      </c>
      <c r="DI6" s="36">
        <f t="shared" ref="DI6:DQ6" si="12">IF(DI7="",NA(),DI7)</f>
        <v>38.19</v>
      </c>
      <c r="DJ6" s="36">
        <f t="shared" si="12"/>
        <v>42.91</v>
      </c>
      <c r="DK6" s="36">
        <f t="shared" si="12"/>
        <v>43.48</v>
      </c>
      <c r="DL6" s="36">
        <f t="shared" si="12"/>
        <v>43.79</v>
      </c>
      <c r="DM6" s="36">
        <f t="shared" si="12"/>
        <v>38.69</v>
      </c>
      <c r="DN6" s="36">
        <f t="shared" si="12"/>
        <v>39.65</v>
      </c>
      <c r="DO6" s="36">
        <f t="shared" si="12"/>
        <v>45.25</v>
      </c>
      <c r="DP6" s="36">
        <f t="shared" si="12"/>
        <v>46.27</v>
      </c>
      <c r="DQ6" s="36">
        <f t="shared" si="12"/>
        <v>46.88</v>
      </c>
      <c r="DR6" s="35" t="str">
        <f>IF(DR7="","",IF(DR7="-","【-】","【"&amp;SUBSTITUTE(TEXT(DR7,"#,##0.00"),"-","△")&amp;"】"))</f>
        <v>【47.91】</v>
      </c>
      <c r="DS6" s="36">
        <f>IF(DS7="",NA(),DS7)</f>
        <v>3.47</v>
      </c>
      <c r="DT6" s="36">
        <f t="shared" ref="DT6:EB6" si="13">IF(DT7="",NA(),DT7)</f>
        <v>3.82</v>
      </c>
      <c r="DU6" s="36">
        <f t="shared" si="13"/>
        <v>4.41</v>
      </c>
      <c r="DV6" s="36">
        <f t="shared" si="13"/>
        <v>4.6100000000000003</v>
      </c>
      <c r="DW6" s="36">
        <f t="shared" si="13"/>
        <v>5.6</v>
      </c>
      <c r="DX6" s="36">
        <f t="shared" si="13"/>
        <v>8.4</v>
      </c>
      <c r="DY6" s="36">
        <f t="shared" si="13"/>
        <v>9.7100000000000009</v>
      </c>
      <c r="DZ6" s="36">
        <f t="shared" si="13"/>
        <v>10.71</v>
      </c>
      <c r="EA6" s="36">
        <f t="shared" si="13"/>
        <v>10.93</v>
      </c>
      <c r="EB6" s="36">
        <f t="shared" si="13"/>
        <v>13.39</v>
      </c>
      <c r="EC6" s="35" t="str">
        <f>IF(EC7="","",IF(EC7="-","【-】","【"&amp;SUBSTITUTE(TEXT(EC7,"#,##0.00"),"-","△")&amp;"】"))</f>
        <v>【15.00】</v>
      </c>
      <c r="ED6" s="36">
        <f>IF(ED7="",NA(),ED7)</f>
        <v>0.31</v>
      </c>
      <c r="EE6" s="36">
        <f t="shared" ref="EE6:EM6" si="14">IF(EE7="",NA(),EE7)</f>
        <v>0.28000000000000003</v>
      </c>
      <c r="EF6" s="36">
        <f t="shared" si="14"/>
        <v>0.36</v>
      </c>
      <c r="EG6" s="36">
        <f t="shared" si="14"/>
        <v>0.47</v>
      </c>
      <c r="EH6" s="36">
        <f t="shared" si="14"/>
        <v>0.34</v>
      </c>
      <c r="EI6" s="36">
        <f t="shared" si="14"/>
        <v>0.78</v>
      </c>
      <c r="EJ6" s="36">
        <f t="shared" si="14"/>
        <v>0.83</v>
      </c>
      <c r="EK6" s="36">
        <f t="shared" si="14"/>
        <v>0.72</v>
      </c>
      <c r="EL6" s="36">
        <f t="shared" si="14"/>
        <v>0.71</v>
      </c>
      <c r="EM6" s="36">
        <f t="shared" si="14"/>
        <v>0.71</v>
      </c>
      <c r="EN6" s="35" t="str">
        <f>IF(EN7="","",IF(EN7="-","【-】","【"&amp;SUBSTITUTE(TEXT(EN7,"#,##0.00"),"-","△")&amp;"】"))</f>
        <v>【0.76】</v>
      </c>
    </row>
    <row r="7" spans="1:144" s="37" customFormat="1" x14ac:dyDescent="0.15">
      <c r="A7" s="29"/>
      <c r="B7" s="38">
        <v>2016</v>
      </c>
      <c r="C7" s="38">
        <v>442038</v>
      </c>
      <c r="D7" s="38">
        <v>46</v>
      </c>
      <c r="E7" s="38">
        <v>1</v>
      </c>
      <c r="F7" s="38">
        <v>0</v>
      </c>
      <c r="G7" s="38">
        <v>1</v>
      </c>
      <c r="H7" s="38" t="s">
        <v>105</v>
      </c>
      <c r="I7" s="38" t="s">
        <v>106</v>
      </c>
      <c r="J7" s="38" t="s">
        <v>107</v>
      </c>
      <c r="K7" s="38" t="s">
        <v>108</v>
      </c>
      <c r="L7" s="38" t="s">
        <v>109</v>
      </c>
      <c r="M7" s="38"/>
      <c r="N7" s="39" t="s">
        <v>110</v>
      </c>
      <c r="O7" s="39">
        <v>61.66</v>
      </c>
      <c r="P7" s="39">
        <v>76.569999999999993</v>
      </c>
      <c r="Q7" s="39">
        <v>3687</v>
      </c>
      <c r="R7" s="39">
        <v>84864</v>
      </c>
      <c r="S7" s="39">
        <v>491.53</v>
      </c>
      <c r="T7" s="39">
        <v>172.65</v>
      </c>
      <c r="U7" s="39">
        <v>64732</v>
      </c>
      <c r="V7" s="39">
        <v>49.82</v>
      </c>
      <c r="W7" s="39">
        <v>1299.32</v>
      </c>
      <c r="X7" s="39">
        <v>132.41999999999999</v>
      </c>
      <c r="Y7" s="39">
        <v>131.43</v>
      </c>
      <c r="Z7" s="39">
        <v>135.79</v>
      </c>
      <c r="AA7" s="39">
        <v>141.34</v>
      </c>
      <c r="AB7" s="39">
        <v>135.33000000000001</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1214.9000000000001</v>
      </c>
      <c r="AU7" s="39">
        <v>1820.72</v>
      </c>
      <c r="AV7" s="39">
        <v>270.67</v>
      </c>
      <c r="AW7" s="39">
        <v>293.82</v>
      </c>
      <c r="AX7" s="39">
        <v>256.62</v>
      </c>
      <c r="AY7" s="39">
        <v>701</v>
      </c>
      <c r="AZ7" s="39">
        <v>739.59</v>
      </c>
      <c r="BA7" s="39">
        <v>335.95</v>
      </c>
      <c r="BB7" s="39">
        <v>346.59</v>
      </c>
      <c r="BC7" s="39">
        <v>357.82</v>
      </c>
      <c r="BD7" s="39">
        <v>262.87</v>
      </c>
      <c r="BE7" s="39">
        <v>506.96</v>
      </c>
      <c r="BF7" s="39">
        <v>483.96</v>
      </c>
      <c r="BG7" s="39">
        <v>460.94</v>
      </c>
      <c r="BH7" s="39">
        <v>460.63</v>
      </c>
      <c r="BI7" s="39">
        <v>437.88</v>
      </c>
      <c r="BJ7" s="39">
        <v>330.99</v>
      </c>
      <c r="BK7" s="39">
        <v>324.08999999999997</v>
      </c>
      <c r="BL7" s="39">
        <v>319.82</v>
      </c>
      <c r="BM7" s="39">
        <v>312.02999999999997</v>
      </c>
      <c r="BN7" s="39">
        <v>307.45999999999998</v>
      </c>
      <c r="BO7" s="39">
        <v>270.87</v>
      </c>
      <c r="BP7" s="39">
        <v>120.82</v>
      </c>
      <c r="BQ7" s="39">
        <v>119.93</v>
      </c>
      <c r="BR7" s="39">
        <v>128.16999999999999</v>
      </c>
      <c r="BS7" s="39">
        <v>131.97999999999999</v>
      </c>
      <c r="BT7" s="39">
        <v>128.22</v>
      </c>
      <c r="BU7" s="39">
        <v>100.27</v>
      </c>
      <c r="BV7" s="39">
        <v>99.46</v>
      </c>
      <c r="BW7" s="39">
        <v>105.21</v>
      </c>
      <c r="BX7" s="39">
        <v>105.71</v>
      </c>
      <c r="BY7" s="39">
        <v>106.01</v>
      </c>
      <c r="BZ7" s="39">
        <v>105.59</v>
      </c>
      <c r="CA7" s="39">
        <v>167.01</v>
      </c>
      <c r="CB7" s="39">
        <v>168.15</v>
      </c>
      <c r="CC7" s="39">
        <v>158.22999999999999</v>
      </c>
      <c r="CD7" s="39">
        <v>152.47999999999999</v>
      </c>
      <c r="CE7" s="39">
        <v>157.19999999999999</v>
      </c>
      <c r="CF7" s="39">
        <v>169.62</v>
      </c>
      <c r="CG7" s="39">
        <v>171.78</v>
      </c>
      <c r="CH7" s="39">
        <v>162.59</v>
      </c>
      <c r="CI7" s="39">
        <v>162.15</v>
      </c>
      <c r="CJ7" s="39">
        <v>162.24</v>
      </c>
      <c r="CK7" s="39">
        <v>163.27000000000001</v>
      </c>
      <c r="CL7" s="39">
        <v>66.52</v>
      </c>
      <c r="CM7" s="39">
        <v>66.39</v>
      </c>
      <c r="CN7" s="39">
        <v>66.8</v>
      </c>
      <c r="CO7" s="39">
        <v>67.56</v>
      </c>
      <c r="CP7" s="39">
        <v>66.760000000000005</v>
      </c>
      <c r="CQ7" s="39">
        <v>59.88</v>
      </c>
      <c r="CR7" s="39">
        <v>59.68</v>
      </c>
      <c r="CS7" s="39">
        <v>59.17</v>
      </c>
      <c r="CT7" s="39">
        <v>59.34</v>
      </c>
      <c r="CU7" s="39">
        <v>59.11</v>
      </c>
      <c r="CV7" s="39">
        <v>59.94</v>
      </c>
      <c r="CW7" s="39">
        <v>91.39</v>
      </c>
      <c r="CX7" s="39">
        <v>91.92</v>
      </c>
      <c r="CY7" s="39">
        <v>90.6</v>
      </c>
      <c r="CZ7" s="39">
        <v>90.69</v>
      </c>
      <c r="DA7" s="39">
        <v>91.87</v>
      </c>
      <c r="DB7" s="39">
        <v>87.65</v>
      </c>
      <c r="DC7" s="39">
        <v>87.63</v>
      </c>
      <c r="DD7" s="39">
        <v>87.6</v>
      </c>
      <c r="DE7" s="39">
        <v>87.74</v>
      </c>
      <c r="DF7" s="39">
        <v>87.91</v>
      </c>
      <c r="DG7" s="39">
        <v>90.22</v>
      </c>
      <c r="DH7" s="39">
        <v>37.049999999999997</v>
      </c>
      <c r="DI7" s="39">
        <v>38.19</v>
      </c>
      <c r="DJ7" s="39">
        <v>42.91</v>
      </c>
      <c r="DK7" s="39">
        <v>43.48</v>
      </c>
      <c r="DL7" s="39">
        <v>43.79</v>
      </c>
      <c r="DM7" s="39">
        <v>38.69</v>
      </c>
      <c r="DN7" s="39">
        <v>39.65</v>
      </c>
      <c r="DO7" s="39">
        <v>45.25</v>
      </c>
      <c r="DP7" s="39">
        <v>46.27</v>
      </c>
      <c r="DQ7" s="39">
        <v>46.88</v>
      </c>
      <c r="DR7" s="39">
        <v>47.91</v>
      </c>
      <c r="DS7" s="39">
        <v>3.47</v>
      </c>
      <c r="DT7" s="39">
        <v>3.82</v>
      </c>
      <c r="DU7" s="39">
        <v>4.41</v>
      </c>
      <c r="DV7" s="39">
        <v>4.6100000000000003</v>
      </c>
      <c r="DW7" s="39">
        <v>5.6</v>
      </c>
      <c r="DX7" s="39">
        <v>8.4</v>
      </c>
      <c r="DY7" s="39">
        <v>9.7100000000000009</v>
      </c>
      <c r="DZ7" s="39">
        <v>10.71</v>
      </c>
      <c r="EA7" s="39">
        <v>10.93</v>
      </c>
      <c r="EB7" s="39">
        <v>13.39</v>
      </c>
      <c r="EC7" s="39">
        <v>15</v>
      </c>
      <c r="ED7" s="39">
        <v>0.31</v>
      </c>
      <c r="EE7" s="39">
        <v>0.28000000000000003</v>
      </c>
      <c r="EF7" s="39">
        <v>0.36</v>
      </c>
      <c r="EG7" s="39">
        <v>0.47</v>
      </c>
      <c r="EH7" s="39">
        <v>0.34</v>
      </c>
      <c r="EI7" s="39">
        <v>0.78</v>
      </c>
      <c r="EJ7" s="39">
        <v>0.83</v>
      </c>
      <c r="EK7" s="39">
        <v>0.72</v>
      </c>
      <c r="EL7" s="39">
        <v>0.71</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2018-02-08T06:36:37Z</cp:lastPrinted>
  <dcterms:created xsi:type="dcterms:W3CDTF">2017-12-25T01:37:53Z</dcterms:created>
  <dcterms:modified xsi:type="dcterms:W3CDTF">2018-03-13T04:35:46Z</dcterms:modified>
  <cp:category/>
</cp:coreProperties>
</file>