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I10" i="4" s="1"/>
  <c r="N6" i="5"/>
  <c r="B10" i="4" s="1"/>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AL10" i="4"/>
  <c r="AT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<sst xmlns="http://schemas.openxmlformats.org/spreadsheetml/2006/main" count="237" uniqueCount="123">
  <si>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</si>
  <si>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</si>
  <si>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</si>
  <si>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</si>
  <si>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</si>
  <si>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</si>
  <si>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</si>
  <si>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</si>
  <si>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</si>
  <si>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</si>
  <si>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</si>
  <si>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</si>
  <si>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</si>
  <si>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</si>
  <si>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</si>
  <si>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</si>
  <si>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</si>
  <si>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</si>
  <si>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</si>
  <si>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</si>
  <si>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</si>
  <si>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</si>
  <si>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</si>
  <si>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</si>
  <si>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</si>
  <si>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</si>
  <si>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</si>
  <si>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</si>
  <si>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</si>
  <si>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</si>
  <si>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</si>
  <si>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</si>
  <si>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</si>
  <si>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</si>
  <si>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</si>
  <si>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</si>
  <si>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</si>
  <si>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</si>
  <si>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</si>
  <si>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</si>
  <si>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</si>
  <si>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</si>
  <si>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</si>
  <si>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</si>
  <si>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</si>
  <si>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</si>
  <si>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</si>
  <si>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</si>
  <si>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</si>
  <si>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</si>
  <si>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</si>
  <si>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</si>
  <si>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</si>
  <si>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</si>
  <si>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</si>
  <si>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</si>
  <si>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</si>
  <si>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</si>
  <si>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</si>
  <si>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</si>
  <si>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</si>
  <si>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</si>
  <si>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</si>
  <si>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</si>
  <si>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</si>
  <si>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</si>
  <si>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</si>
  <si>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</si>
  <si>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</si>
  <si>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</si>
  <si>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</si>
  <si>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</si>
  <si>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</si>
  <si>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</si>
  <si>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</si>
  <si>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</si>
  <si>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</si>
  <si>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</si>
  <si>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</si>
  <si>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</si>
  <si>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</si>
  <si>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</si>
  <si>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</si>
  <si>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</si>
  <si>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</si>
  <si>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</si>
  <si>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</si>
  <si>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</si>
  <si>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</si>
  <si>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</si>
  <si>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</si>
  <si>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</si>
  <si>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</si>
  <si>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</si>
  <si>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</si>
  <si>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</si>
  <si>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</si>
  <si>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</si>
  <si>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</si>
  <si>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</si>
  <si>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</si>
  <si>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</si>
  <si>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</si>
  <si>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</si>
  <si>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</si>
  <si>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</si>
  <si>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</si>
  <si>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玖珠町</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</si>
  <si>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</si>
  <si>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</si>
  <si>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</si>
  <si>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</si>
  <si>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</si>
  <si>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</si>
  <si>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</si>
  <si>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</si>
  <si>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</si>
  <si>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</si>
  <si>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</si>
  <si>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</si>
  <si>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平成29年4月に北山田簡易水道事業を上水道事業と統合を行ました。経営戦略及びアセットマネジメントに沿った、持続性のある事業経営を目指します。</t>
    <rPh sb="0" eb="2">
      <t>ヘイセイ</t>
    </rPh>
    <rPh sb="4" eb="5">
      <t>ネン</t>
    </rPh>
    <rPh sb="6" eb="7">
      <t>ガツ</t>
    </rPh>
    <rPh sb="8" eb="11">
      <t>キタヤマダ</t>
    </rPh>
    <rPh sb="11" eb="13">
      <t>カンイ</t>
    </rPh>
    <rPh sb="13" eb="15">
      <t>スイドウ</t>
    </rPh>
    <rPh sb="15" eb="17">
      <t>ジギョウ</t>
    </rPh>
    <rPh sb="49" eb="50">
      <t>ソ</t>
    </rPh>
    <phoneticPr fontId="4"/>
  </si>
  <si>
    <t>経常収支比率については、過去5年間100％を下回ることなく、安定しています。企業債残高対給水収益比率は、他団体より低く、これまでの建設事業において、債務を抑えた取組の効果が表れています。　　　　　　　　　　　　　　　　　　　　　　　　　　　　　　平成28年度に料金改定を行いました。料金回収率は108.08と、適切な料金収入の確保ができており、給水収益で賄えています。　　　　　　　　　　　　　　　　給水原価は、費用の抑制に取り組んできたこれまでの効果が表れ全国平均を大きく下回ることとなりました。　　　　　　　　　　　　　　　　　　　　　　　　施設利用率は、全国平均並みですが、夏季及び寒気と安定期の配水量差が大きいため、最大能力内での運用を強いられることもしばしば起こっています。今後、給水人口の減少が見込まれますので、よりこの数値は下がる事が予想されます。　　　　　　　　　　　　　有収率は、定期的な漏水調査を施し、有収率の向上に取り組んでいます。</t>
    <rPh sb="123" eb="125">
      <t>ヘイセイ</t>
    </rPh>
    <rPh sb="127" eb="129">
      <t>ネンド</t>
    </rPh>
    <rPh sb="130" eb="132">
      <t>リョウキン</t>
    </rPh>
    <rPh sb="132" eb="134">
      <t>カイテイ</t>
    </rPh>
    <rPh sb="135" eb="136">
      <t>オコナ</t>
    </rPh>
    <rPh sb="155" eb="157">
      <t>テキセツ</t>
    </rPh>
    <rPh sb="158" eb="160">
      <t>リョウキン</t>
    </rPh>
    <rPh sb="160" eb="162">
      <t>シュウニュウ</t>
    </rPh>
    <rPh sb="163" eb="165">
      <t>カクホ</t>
    </rPh>
    <rPh sb="172" eb="174">
      <t>キュウスイ</t>
    </rPh>
    <rPh sb="174" eb="176">
      <t>シュウエキ</t>
    </rPh>
    <rPh sb="177" eb="178">
      <t>マカナ</t>
    </rPh>
    <rPh sb="284" eb="285">
      <t>ナ</t>
    </rPh>
    <phoneticPr fontId="4"/>
  </si>
  <si>
    <t xml:space="preserve">管路更新率は、現在0.00％となっています。今後、耐用年数を迎える管路が大幅に増加します。平成29年4月に北山田簡易水道事業を上水道事業と統合しました。上水道事業で策定される経営戦略及びアセットマネジメントに沿った、計画的な管路更新に取組みます。
</t>
    <rPh sb="53" eb="56">
      <t>キタヤマダ</t>
    </rPh>
    <rPh sb="56" eb="58">
      <t>カンイ</t>
    </rPh>
    <rPh sb="58" eb="60">
      <t>スイドウ</t>
    </rPh>
    <rPh sb="60" eb="62">
      <t>ジギョウ</t>
    </rPh>
    <rPh sb="104" eb="105">
      <t>ソ</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</si>
</sst>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1F5-4995-88F4-860D280AEF76}"/>
            </c:ext>
          </c:extLst>
        </c:ser>
        <c:dLbls>
          <c:showLegendKey val="0"/>
          <c:showVal val="0"/>
          <c:showCatName val="0"/>
          <c:showSerName val="0"/>
          <c:showPercent val="0"/>
          <c:showBubbleSize val="0"/>
        </c:dLbls>
        <c:gapWidth val="150"/>
        <c:axId val="97672192"/>
        <c:axId val="976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extLst xmlns:c16r2="http://schemas.microsoft.com/office/drawing/2015/06/chart">
            <c:ext xmlns:c16="http://schemas.microsoft.com/office/drawing/2014/chart" uri="{C3380CC4-5D6E-409C-BE32-E72D297353CC}">
              <c16:uniqueId val="{00000001-A1F5-4995-88F4-860D280AEF76}"/>
            </c:ext>
          </c:extLst>
        </c:ser>
        <c:dLbls>
          <c:showLegendKey val="0"/>
          <c:showVal val="0"/>
          <c:showCatName val="0"/>
          <c:showSerName val="0"/>
          <c:showPercent val="0"/>
          <c:showBubbleSize val="0"/>
        </c:dLbls>
        <c:marker val="1"/>
        <c:smooth val="0"/>
        <c:axId val="97672192"/>
        <c:axId val="97682560"/>
      </c:lineChart>
      <c:dateAx>
        <c:axId val="97672192"/>
        <c:scaling>
          <c:orientation val="minMax"/>
        </c:scaling>
        <c:delete val="1"/>
        <c:axPos val="b"/>
        <c:numFmt formatCode="ge" sourceLinked="1"/>
        <c:majorTickMark val="none"/>
        <c:minorTickMark val="none"/>
        <c:tickLblPos val="none"/>
        <c:crossAx val="97682560"/>
        <c:crosses val="autoZero"/>
        <c:auto val="1"/>
        <c:lblOffset val="100"/>
        <c:baseTimeUnit val="years"/>
      </c:dateAx>
      <c:valAx>
        <c:axId val="976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52.53</c:v>
                </c:pt>
                <c:pt idx="1">
                  <c:v>59.52</c:v>
                </c:pt>
                <c:pt idx="2">
                  <c:v>56.83</c:v>
                </c:pt>
                <c:pt idx="3">
                  <c:v>54.34</c:v>
                </c:pt>
                <c:pt idx="4">
                  <c:v>54.96</c:v>
                </c:pt>
              </c:numCache>
            </c:numRef>
          </c:val>
          <c:extLst xmlns:c16r2="http://schemas.microsoft.com/office/drawing/2015/06/chart">
            <c:ext xmlns:c16="http://schemas.microsoft.com/office/drawing/2014/chart" uri="{C3380CC4-5D6E-409C-BE32-E72D297353CC}">
              <c16:uniqueId val="{00000000-6A6D-40D6-90E1-D74224AF4DFA}"/>
            </c:ext>
          </c:extLst>
        </c:ser>
        <c:dLbls>
          <c:showLegendKey val="0"/>
          <c:showVal val="0"/>
          <c:showCatName val="0"/>
          <c:showSerName val="0"/>
          <c:showPercent val="0"/>
          <c:showBubbleSize val="0"/>
        </c:dLbls>
        <c:gapWidth val="150"/>
        <c:axId val="99297920"/>
        <c:axId val="9930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extLst xmlns:c16r2="http://schemas.microsoft.com/office/drawing/2015/06/chart">
            <c:ext xmlns:c16="http://schemas.microsoft.com/office/drawing/2014/chart" uri="{C3380CC4-5D6E-409C-BE32-E72D297353CC}">
              <c16:uniqueId val="{00000001-6A6D-40D6-90E1-D74224AF4DFA}"/>
            </c:ext>
          </c:extLst>
        </c:ser>
        <c:dLbls>
          <c:showLegendKey val="0"/>
          <c:showVal val="0"/>
          <c:showCatName val="0"/>
          <c:showSerName val="0"/>
          <c:showPercent val="0"/>
          <c:showBubbleSize val="0"/>
        </c:dLbls>
        <c:marker val="1"/>
        <c:smooth val="0"/>
        <c:axId val="99297920"/>
        <c:axId val="99304192"/>
      </c:lineChart>
      <c:dateAx>
        <c:axId val="99297920"/>
        <c:scaling>
          <c:orientation val="minMax"/>
        </c:scaling>
        <c:delete val="1"/>
        <c:axPos val="b"/>
        <c:numFmt formatCode="ge" sourceLinked="1"/>
        <c:majorTickMark val="none"/>
        <c:minorTickMark val="none"/>
        <c:tickLblPos val="none"/>
        <c:crossAx val="99304192"/>
        <c:crosses val="autoZero"/>
        <c:auto val="1"/>
        <c:lblOffset val="100"/>
        <c:baseTimeUnit val="years"/>
      </c:dateAx>
      <c:valAx>
        <c:axId val="9930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87.18</c:v>
                </c:pt>
                <c:pt idx="1">
                  <c:v>76.44</c:v>
                </c:pt>
                <c:pt idx="2">
                  <c:v>80.650000000000006</c:v>
                </c:pt>
                <c:pt idx="3">
                  <c:v>82.07</c:v>
                </c:pt>
                <c:pt idx="4">
                  <c:v>80.37</c:v>
                </c:pt>
              </c:numCache>
            </c:numRef>
          </c:val>
          <c:extLst xmlns:c16r2="http://schemas.microsoft.com/office/drawing/2015/06/chart">
            <c:ext xmlns:c16="http://schemas.microsoft.com/office/drawing/2014/chart" uri="{C3380CC4-5D6E-409C-BE32-E72D297353CC}">
              <c16:uniqueId val="{00000000-3FE1-48EF-9671-260EEFC6A563}"/>
            </c:ext>
          </c:extLst>
        </c:ser>
        <c:dLbls>
          <c:showLegendKey val="0"/>
          <c:showVal val="0"/>
          <c:showCatName val="0"/>
          <c:showSerName val="0"/>
          <c:showPercent val="0"/>
          <c:showBubbleSize val="0"/>
        </c:dLbls>
        <c:gapWidth val="150"/>
        <c:axId val="99335168"/>
        <c:axId val="993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extLst xmlns:c16r2="http://schemas.microsoft.com/office/drawing/2015/06/chart">
            <c:ext xmlns:c16="http://schemas.microsoft.com/office/drawing/2014/chart" uri="{C3380CC4-5D6E-409C-BE32-E72D297353CC}">
              <c16:uniqueId val="{00000001-3FE1-48EF-9671-260EEFC6A563}"/>
            </c:ext>
          </c:extLst>
        </c:ser>
        <c:dLbls>
          <c:showLegendKey val="0"/>
          <c:showVal val="0"/>
          <c:showCatName val="0"/>
          <c:showSerName val="0"/>
          <c:showPercent val="0"/>
          <c:showBubbleSize val="0"/>
        </c:dLbls>
        <c:marker val="1"/>
        <c:smooth val="0"/>
        <c:axId val="99335168"/>
        <c:axId val="99337344"/>
      </c:lineChart>
      <c:dateAx>
        <c:axId val="99335168"/>
        <c:scaling>
          <c:orientation val="minMax"/>
        </c:scaling>
        <c:delete val="1"/>
        <c:axPos val="b"/>
        <c:numFmt formatCode="ge" sourceLinked="1"/>
        <c:majorTickMark val="none"/>
        <c:minorTickMark val="none"/>
        <c:tickLblPos val="none"/>
        <c:crossAx val="99337344"/>
        <c:crosses val="autoZero"/>
        <c:auto val="1"/>
        <c:lblOffset val="100"/>
        <c:baseTimeUnit val="years"/>
      </c:dateAx>
      <c:valAx>
        <c:axId val="993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104.95</c:v>
                </c:pt>
                <c:pt idx="1">
                  <c:v>104.64</c:v>
                </c:pt>
                <c:pt idx="2">
                  <c:v>113.14</c:v>
                </c:pt>
                <c:pt idx="3">
                  <c:v>113.42</c:v>
                </c:pt>
                <c:pt idx="4">
                  <c:v>108.92</c:v>
                </c:pt>
              </c:numCache>
            </c:numRef>
          </c:val>
          <c:extLst xmlns:c16r2="http://schemas.microsoft.com/office/drawing/2015/06/chart">
            <c:ext xmlns:c16="http://schemas.microsoft.com/office/drawing/2014/chart" uri="{C3380CC4-5D6E-409C-BE32-E72D297353CC}">
              <c16:uniqueId val="{00000000-3C29-41A3-8F3C-1DDABD891D15}"/>
            </c:ext>
          </c:extLst>
        </c:ser>
        <c:dLbls>
          <c:showLegendKey val="0"/>
          <c:showVal val="0"/>
          <c:showCatName val="0"/>
          <c:showSerName val="0"/>
          <c:showPercent val="0"/>
          <c:showBubbleSize val="0"/>
        </c:dLbls>
        <c:gapWidth val="150"/>
        <c:axId val="98897280"/>
        <c:axId val="9890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extLst xmlns:c16r2="http://schemas.microsoft.com/office/drawing/2015/06/chart">
            <c:ext xmlns:c16="http://schemas.microsoft.com/office/drawing/2014/chart" uri="{C3380CC4-5D6E-409C-BE32-E72D297353CC}">
              <c16:uniqueId val="{00000001-3C29-41A3-8F3C-1DDABD891D15}"/>
            </c:ext>
          </c:extLst>
        </c:ser>
        <c:dLbls>
          <c:showLegendKey val="0"/>
          <c:showVal val="0"/>
          <c:showCatName val="0"/>
          <c:showSerName val="0"/>
          <c:showPercent val="0"/>
          <c:showBubbleSize val="0"/>
        </c:dLbls>
        <c:marker val="1"/>
        <c:smooth val="0"/>
        <c:axId val="98897280"/>
        <c:axId val="98907648"/>
      </c:lineChart>
      <c:dateAx>
        <c:axId val="98897280"/>
        <c:scaling>
          <c:orientation val="minMax"/>
        </c:scaling>
        <c:delete val="1"/>
        <c:axPos val="b"/>
        <c:numFmt formatCode="ge" sourceLinked="1"/>
        <c:majorTickMark val="none"/>
        <c:minorTickMark val="none"/>
        <c:tickLblPos val="none"/>
        <c:crossAx val="98907648"/>
        <c:crosses val="autoZero"/>
        <c:auto val="1"/>
        <c:lblOffset val="100"/>
        <c:baseTimeUnit val="years"/>
      </c:dateAx>
      <c:valAx>
        <c:axId val="989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16-4066-8D4D-423FCC709F1F}"/>
            </c:ext>
          </c:extLst>
        </c:ser>
        <c:dLbls>
          <c:showLegendKey val="0"/>
          <c:showVal val="0"/>
          <c:showCatName val="0"/>
          <c:showSerName val="0"/>
          <c:showPercent val="0"/>
          <c:showBubbleSize val="0"/>
        </c:dLbls>
        <c:gapWidth val="150"/>
        <c:axId val="98947072"/>
        <c:axId val="989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16-4066-8D4D-423FCC709F1F}"/>
            </c:ext>
          </c:extLst>
        </c:ser>
        <c:dLbls>
          <c:showLegendKey val="0"/>
          <c:showVal val="0"/>
          <c:showCatName val="0"/>
          <c:showSerName val="0"/>
          <c:showPercent val="0"/>
          <c:showBubbleSize val="0"/>
        </c:dLbls>
        <c:marker val="1"/>
        <c:smooth val="0"/>
        <c:axId val="98947072"/>
        <c:axId val="98948992"/>
      </c:lineChart>
      <c:dateAx>
        <c:axId val="98947072"/>
        <c:scaling>
          <c:orientation val="minMax"/>
        </c:scaling>
        <c:delete val="1"/>
        <c:axPos val="b"/>
        <c:numFmt formatCode="ge" sourceLinked="1"/>
        <c:majorTickMark val="none"/>
        <c:minorTickMark val="none"/>
        <c:tickLblPos val="none"/>
        <c:crossAx val="98948992"/>
        <c:crosses val="autoZero"/>
        <c:auto val="1"/>
        <c:lblOffset val="100"/>
        <c:baseTimeUnit val="years"/>
      </c:dateAx>
      <c:valAx>
        <c:axId val="989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D7-46FE-A3AD-AFBAB523FFC2}"/>
            </c:ext>
          </c:extLst>
        </c:ser>
        <c:dLbls>
          <c:showLegendKey val="0"/>
          <c:showVal val="0"/>
          <c:showCatName val="0"/>
          <c:showSerName val="0"/>
          <c:showPercent val="0"/>
          <c:showBubbleSize val="0"/>
        </c:dLbls>
        <c:gapWidth val="150"/>
        <c:axId val="98988416"/>
        <c:axId val="98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D7-46FE-A3AD-AFBAB523FFC2}"/>
            </c:ext>
          </c:extLst>
        </c:ser>
        <c:dLbls>
          <c:showLegendKey val="0"/>
          <c:showVal val="0"/>
          <c:showCatName val="0"/>
          <c:showSerName val="0"/>
          <c:showPercent val="0"/>
          <c:showBubbleSize val="0"/>
        </c:dLbls>
        <c:marker val="1"/>
        <c:smooth val="0"/>
        <c:axId val="98988416"/>
        <c:axId val="98990336"/>
      </c:lineChart>
      <c:dateAx>
        <c:axId val="98988416"/>
        <c:scaling>
          <c:orientation val="minMax"/>
        </c:scaling>
        <c:delete val="1"/>
        <c:axPos val="b"/>
        <c:numFmt formatCode="ge" sourceLinked="1"/>
        <c:majorTickMark val="none"/>
        <c:minorTickMark val="none"/>
        <c:tickLblPos val="none"/>
        <c:crossAx val="98990336"/>
        <c:crosses val="autoZero"/>
        <c:auto val="1"/>
        <c:lblOffset val="100"/>
        <c:baseTimeUnit val="years"/>
      </c:dateAx>
      <c:valAx>
        <c:axId val="98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1F-4BED-80CD-3DC0D11790E8}"/>
            </c:ext>
          </c:extLst>
        </c:ser>
        <c:dLbls>
          <c:showLegendKey val="0"/>
          <c:showVal val="0"/>
          <c:showCatName val="0"/>
          <c:showSerName val="0"/>
          <c:showPercent val="0"/>
          <c:showBubbleSize val="0"/>
        </c:dLbls>
        <c:gapWidth val="150"/>
        <c:axId val="99362304"/>
        <c:axId val="99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1F-4BED-80CD-3DC0D11790E8}"/>
            </c:ext>
          </c:extLst>
        </c:ser>
        <c:dLbls>
          <c:showLegendKey val="0"/>
          <c:showVal val="0"/>
          <c:showCatName val="0"/>
          <c:showSerName val="0"/>
          <c:showPercent val="0"/>
          <c:showBubbleSize val="0"/>
        </c:dLbls>
        <c:marker val="1"/>
        <c:smooth val="0"/>
        <c:axId val="99362304"/>
        <c:axId val="99364224"/>
      </c:lineChart>
      <c:dateAx>
        <c:axId val="99362304"/>
        <c:scaling>
          <c:orientation val="minMax"/>
        </c:scaling>
        <c:delete val="1"/>
        <c:axPos val="b"/>
        <c:numFmt formatCode="ge" sourceLinked="1"/>
        <c:majorTickMark val="none"/>
        <c:minorTickMark val="none"/>
        <c:tickLblPos val="none"/>
        <c:crossAx val="99364224"/>
        <c:crosses val="autoZero"/>
        <c:auto val="1"/>
        <c:lblOffset val="100"/>
        <c:baseTimeUnit val="years"/>
      </c:dateAx>
      <c:valAx>
        <c:axId val="99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08-4D85-B2F4-25A42B3DD0FF}"/>
            </c:ext>
          </c:extLst>
        </c:ser>
        <c:dLbls>
          <c:showLegendKey val="0"/>
          <c:showVal val="0"/>
          <c:showCatName val="0"/>
          <c:showSerName val="0"/>
          <c:showPercent val="0"/>
          <c:showBubbleSize val="0"/>
        </c:dLbls>
        <c:gapWidth val="150"/>
        <c:axId val="99391360"/>
        <c:axId val="994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08-4D85-B2F4-25A42B3DD0FF}"/>
            </c:ext>
          </c:extLst>
        </c:ser>
        <c:dLbls>
          <c:showLegendKey val="0"/>
          <c:showVal val="0"/>
          <c:showCatName val="0"/>
          <c:showSerName val="0"/>
          <c:showPercent val="0"/>
          <c:showBubbleSize val="0"/>
        </c:dLbls>
        <c:marker val="1"/>
        <c:smooth val="0"/>
        <c:axId val="99391360"/>
        <c:axId val="99405824"/>
      </c:lineChart>
      <c:dateAx>
        <c:axId val="99391360"/>
        <c:scaling>
          <c:orientation val="minMax"/>
        </c:scaling>
        <c:delete val="1"/>
        <c:axPos val="b"/>
        <c:numFmt formatCode="ge" sourceLinked="1"/>
        <c:majorTickMark val="none"/>
        <c:minorTickMark val="none"/>
        <c:tickLblPos val="none"/>
        <c:crossAx val="99405824"/>
        <c:crosses val="autoZero"/>
        <c:auto val="1"/>
        <c:lblOffset val="100"/>
        <c:baseTimeUnit val="years"/>
      </c:dateAx>
      <c:valAx>
        <c:axId val="99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116.85</c:v>
                </c:pt>
                <c:pt idx="1">
                  <c:v>108.34</c:v>
                </c:pt>
                <c:pt idx="2">
                  <c:v>97.39</c:v>
                </c:pt>
                <c:pt idx="3">
                  <c:v>89.97</c:v>
                </c:pt>
                <c:pt idx="4">
                  <c:v>78.11</c:v>
                </c:pt>
              </c:numCache>
            </c:numRef>
          </c:val>
          <c:extLst xmlns:c16r2="http://schemas.microsoft.com/office/drawing/2015/06/chart">
            <c:ext xmlns:c16="http://schemas.microsoft.com/office/drawing/2014/chart" uri="{C3380CC4-5D6E-409C-BE32-E72D297353CC}">
              <c16:uniqueId val="{00000000-96FE-4036-A37D-1274452D234B}"/>
            </c:ext>
          </c:extLst>
        </c:ser>
        <c:dLbls>
          <c:showLegendKey val="0"/>
          <c:showVal val="0"/>
          <c:showCatName val="0"/>
          <c:showSerName val="0"/>
          <c:showPercent val="0"/>
          <c:showBubbleSize val="0"/>
        </c:dLbls>
        <c:gapWidth val="150"/>
        <c:axId val="99112832"/>
        <c:axId val="991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extLst xmlns:c16r2="http://schemas.microsoft.com/office/drawing/2015/06/chart">
            <c:ext xmlns:c16="http://schemas.microsoft.com/office/drawing/2014/chart" uri="{C3380CC4-5D6E-409C-BE32-E72D297353CC}">
              <c16:uniqueId val="{00000001-96FE-4036-A37D-1274452D234B}"/>
            </c:ext>
          </c:extLst>
        </c:ser>
        <c:dLbls>
          <c:showLegendKey val="0"/>
          <c:showVal val="0"/>
          <c:showCatName val="0"/>
          <c:showSerName val="0"/>
          <c:showPercent val="0"/>
          <c:showBubbleSize val="0"/>
        </c:dLbls>
        <c:marker val="1"/>
        <c:smooth val="0"/>
        <c:axId val="99112832"/>
        <c:axId val="99123200"/>
      </c:lineChart>
      <c:dateAx>
        <c:axId val="99112832"/>
        <c:scaling>
          <c:orientation val="minMax"/>
        </c:scaling>
        <c:delete val="1"/>
        <c:axPos val="b"/>
        <c:numFmt formatCode="ge" sourceLinked="1"/>
        <c:majorTickMark val="none"/>
        <c:minorTickMark val="none"/>
        <c:tickLblPos val="none"/>
        <c:crossAx val="99123200"/>
        <c:crosses val="autoZero"/>
        <c:auto val="1"/>
        <c:lblOffset val="100"/>
        <c:baseTimeUnit val="years"/>
      </c:dateAx>
      <c:valAx>
        <c:axId val="991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60.23</c:v>
                </c:pt>
                <c:pt idx="1">
                  <c:v>103.02</c:v>
                </c:pt>
                <c:pt idx="2">
                  <c:v>100.34</c:v>
                </c:pt>
                <c:pt idx="3">
                  <c:v>96.62</c:v>
                </c:pt>
                <c:pt idx="4">
                  <c:v>108.08</c:v>
                </c:pt>
              </c:numCache>
            </c:numRef>
          </c:val>
          <c:extLst xmlns:c16r2="http://schemas.microsoft.com/office/drawing/2015/06/chart">
            <c:ext xmlns:c16="http://schemas.microsoft.com/office/drawing/2014/chart" uri="{C3380CC4-5D6E-409C-BE32-E72D297353CC}">
              <c16:uniqueId val="{00000000-EF3C-4E8A-865E-0F5532AA51B8}"/>
            </c:ext>
          </c:extLst>
        </c:ser>
        <c:dLbls>
          <c:showLegendKey val="0"/>
          <c:showVal val="0"/>
          <c:showCatName val="0"/>
          <c:showSerName val="0"/>
          <c:showPercent val="0"/>
          <c:showBubbleSize val="0"/>
        </c:dLbls>
        <c:gapWidth val="150"/>
        <c:axId val="99150080"/>
        <c:axId val="99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extLst xmlns:c16r2="http://schemas.microsoft.com/office/drawing/2015/06/chart">
            <c:ext xmlns:c16="http://schemas.microsoft.com/office/drawing/2014/chart" uri="{C3380CC4-5D6E-409C-BE32-E72D297353CC}">
              <c16:uniqueId val="{00000001-EF3C-4E8A-865E-0F5532AA51B8}"/>
            </c:ext>
          </c:extLst>
        </c:ser>
        <c:dLbls>
          <c:showLegendKey val="0"/>
          <c:showVal val="0"/>
          <c:showCatName val="0"/>
          <c:showSerName val="0"/>
          <c:showPercent val="0"/>
          <c:showBubbleSize val="0"/>
        </c:dLbls>
        <c:marker val="1"/>
        <c:smooth val="0"/>
        <c:axId val="99150080"/>
        <c:axId val="99221888"/>
      </c:lineChart>
      <c:dateAx>
        <c:axId val="99150080"/>
        <c:scaling>
          <c:orientation val="minMax"/>
        </c:scaling>
        <c:delete val="1"/>
        <c:axPos val="b"/>
        <c:numFmt formatCode="ge" sourceLinked="1"/>
        <c:majorTickMark val="none"/>
        <c:minorTickMark val="none"/>
        <c:tickLblPos val="none"/>
        <c:crossAx val="99221888"/>
        <c:crosses val="autoZero"/>
        <c:auto val="1"/>
        <c:lblOffset val="100"/>
        <c:baseTimeUnit val="years"/>
      </c:dateAx>
      <c:valAx>
        <c:axId val="99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256.89999999999998</c:v>
                </c:pt>
                <c:pt idx="1">
                  <c:v>150.69</c:v>
                </c:pt>
                <c:pt idx="2">
                  <c:v>156.21</c:v>
                </c:pt>
                <c:pt idx="3">
                  <c:v>162.35</c:v>
                </c:pt>
                <c:pt idx="4">
                  <c:v>150.01</c:v>
                </c:pt>
              </c:numCache>
            </c:numRef>
          </c:val>
          <c:extLst xmlns:c16r2="http://schemas.microsoft.com/office/drawing/2015/06/chart">
            <c:ext xmlns:c16="http://schemas.microsoft.com/office/drawing/2014/chart" uri="{C3380CC4-5D6E-409C-BE32-E72D297353CC}">
              <c16:uniqueId val="{00000000-AFC2-45BF-92B6-245170F22763}"/>
            </c:ext>
          </c:extLst>
        </c:ser>
        <c:dLbls>
          <c:showLegendKey val="0"/>
          <c:showVal val="0"/>
          <c:showCatName val="0"/>
          <c:showSerName val="0"/>
          <c:showPercent val="0"/>
          <c:showBubbleSize val="0"/>
        </c:dLbls>
        <c:gapWidth val="150"/>
        <c:axId val="99248384"/>
        <c:axId val="992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extLst xmlns:c16r2="http://schemas.microsoft.com/office/drawing/2015/06/chart">
            <c:ext xmlns:c16="http://schemas.microsoft.com/office/drawing/2014/chart" uri="{C3380CC4-5D6E-409C-BE32-E72D297353CC}">
              <c16:uniqueId val="{00000001-AFC2-45BF-92B6-245170F22763}"/>
            </c:ext>
          </c:extLst>
        </c:ser>
        <c:dLbls>
          <c:showLegendKey val="0"/>
          <c:showVal val="0"/>
          <c:showCatName val="0"/>
          <c:showSerName val="0"/>
          <c:showPercent val="0"/>
          <c:showBubbleSize val="0"/>
        </c:dLbls>
        <c:marker val="1"/>
        <c:smooth val="0"/>
        <c:axId val="99248384"/>
        <c:axId val="99254656"/>
      </c:lineChart>
      <c:dateAx>
        <c:axId val="99248384"/>
        <c:scaling>
          <c:orientation val="minMax"/>
        </c:scaling>
        <c:delete val="1"/>
        <c:axPos val="b"/>
        <c:numFmt formatCode="ge" sourceLinked="1"/>
        <c:majorTickMark val="none"/>
        <c:minorTickMark val="none"/>
        <c:tickLblPos val="none"/>
        <c:crossAx val="99254656"/>
        <c:crosses val="autoZero"/>
        <c:auto val="1"/>
        <c:lblOffset val="100"/>
        <c:baseTimeUnit val="years"/>
      </c:dateAx>
      <c:valAx>
        <c:axId val="992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大分県　玖珠町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119</v>
      </c>
      <c r="AE8" s="74"/>
      <c r="AF8" s="74"/>
      <c r="AG8" s="74"/>
      <c r="AH8" s="74"/>
      <c r="AI8" s="74"/>
      <c r="AJ8" s="74"/>
      <c r="AK8" s="2"/>
      <c r="AL8" s="67">
        <f>データ!$R$6</f>
        <v>16185</v>
      </c>
      <c r="AM8" s="67"/>
      <c r="AN8" s="67"/>
      <c r="AO8" s="67"/>
      <c r="AP8" s="67"/>
      <c r="AQ8" s="67"/>
      <c r="AR8" s="67"/>
      <c r="AS8" s="67"/>
      <c r="AT8" s="66">
        <f>データ!$S$6</f>
        <v>286.51</v>
      </c>
      <c r="AU8" s="66"/>
      <c r="AV8" s="66"/>
      <c r="AW8" s="66"/>
      <c r="AX8" s="66"/>
      <c r="AY8" s="66"/>
      <c r="AZ8" s="66"/>
      <c r="BA8" s="66"/>
      <c r="BB8" s="66">
        <f>データ!$T$6</f>
        <v>56.49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9.4700000000000006</v>
      </c>
      <c r="Q10" s="66"/>
      <c r="R10" s="66"/>
      <c r="S10" s="66"/>
      <c r="T10" s="66"/>
      <c r="U10" s="66"/>
      <c r="V10" s="66"/>
      <c r="W10" s="67">
        <f>データ!$Q$6</f>
        <v>3024</v>
      </c>
      <c r="X10" s="67"/>
      <c r="Y10" s="67"/>
      <c r="Z10" s="67"/>
      <c r="AA10" s="67"/>
      <c r="AB10" s="67"/>
      <c r="AC10" s="67"/>
      <c r="AD10" s="2"/>
      <c r="AE10" s="2"/>
      <c r="AF10" s="2"/>
      <c r="AG10" s="2"/>
      <c r="AH10" s="2"/>
      <c r="AI10" s="2"/>
      <c r="AJ10" s="2"/>
      <c r="AK10" s="2"/>
      <c r="AL10" s="67">
        <f>データ!$U$6</f>
        <v>1511</v>
      </c>
      <c r="AM10" s="67"/>
      <c r="AN10" s="67"/>
      <c r="AO10" s="67"/>
      <c r="AP10" s="67"/>
      <c r="AQ10" s="67"/>
      <c r="AR10" s="67"/>
      <c r="AS10" s="67"/>
      <c r="AT10" s="66">
        <f>データ!$V$6</f>
        <v>3.6</v>
      </c>
      <c r="AU10" s="66"/>
      <c r="AV10" s="66"/>
      <c r="AW10" s="66"/>
      <c r="AX10" s="66"/>
      <c r="AY10" s="66"/>
      <c r="AZ10" s="66"/>
      <c r="BA10" s="66"/>
      <c r="BB10" s="66">
        <f>データ!$W$6</f>
        <v>419.72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444626</v>
      </c>
      <c r="D6" s="34">
        <f t="shared" si="3"/>
        <v>47</v>
      </c>
      <c r="E6" s="34">
        <f t="shared" si="3"/>
        <v>1</v>
      </c>
      <c r="F6" s="34">
        <f t="shared" si="3"/>
        <v>0</v>
      </c>
      <c r="G6" s="34">
        <f t="shared" si="3"/>
        <v>0</v>
      </c>
      <c r="H6" s="34" t="str">
        <f t="shared" si="3"/>
        <v>大分県　玖珠町</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9.4700000000000006</v>
      </c>
      <c r="Q6" s="35">
        <f t="shared" si="3"/>
        <v>3024</v>
      </c>
      <c r="R6" s="35">
        <f t="shared" si="3"/>
        <v>16185</v>
      </c>
      <c r="S6" s="35">
        <f t="shared" si="3"/>
        <v>286.51</v>
      </c>
      <c r="T6" s="35">
        <f t="shared" si="3"/>
        <v>56.49</v>
      </c>
      <c r="U6" s="35">
        <f t="shared" si="3"/>
        <v>1511</v>
      </c>
      <c r="V6" s="35">
        <f t="shared" si="3"/>
        <v>3.6</v>
      </c>
      <c r="W6" s="35">
        <f t="shared" si="3"/>
        <v>419.72</v>
      </c>
      <c r="X6" s="36">
        <f>IF(X7="",NA(),X7)</f>
        <v>104.95</v>
      </c>
      <c r="Y6" s="36">
        <f t="shared" ref="Y6:AG6" si="4">IF(Y7="",NA(),Y7)</f>
        <v>104.64</v>
      </c>
      <c r="Z6" s="36">
        <f t="shared" si="4"/>
        <v>113.14</v>
      </c>
      <c r="AA6" s="36">
        <f t="shared" si="4"/>
        <v>113.42</v>
      </c>
      <c r="AB6" s="36">
        <f t="shared" si="4"/>
        <v>108.92</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116.85</v>
      </c>
      <c r="BF6" s="36">
        <f t="shared" ref="BF6:BN6" si="7">IF(BF7="",NA(),BF7)</f>
        <v>108.34</v>
      </c>
      <c r="BG6" s="36">
        <f t="shared" si="7"/>
        <v>97.39</v>
      </c>
      <c r="BH6" s="36">
        <f t="shared" si="7"/>
        <v>89.97</v>
      </c>
      <c r="BI6" s="36">
        <f t="shared" si="7"/>
        <v>78.11</v>
      </c>
      <c r="BJ6" s="36">
        <f t="shared" si="7"/>
        <v>1496.15</v>
      </c>
      <c r="BK6" s="36">
        <f t="shared" si="7"/>
        <v>1462.56</v>
      </c>
      <c r="BL6" s="36">
        <f t="shared" si="7"/>
        <v>1486.62</v>
      </c>
      <c r="BM6" s="36">
        <f t="shared" si="7"/>
        <v>1510.14</v>
      </c>
      <c r="BN6" s="36">
        <f t="shared" si="7"/>
        <v>1595.62</v>
      </c>
      <c r="BO6" s="35" t="str">
        <f>IF(BO7="","",IF(BO7="-","【-】","【"&amp;SUBSTITUTE(TEXT(BO7,"#,##0.00"),"-","△")&amp;"】"))</f>
        <v>【1,280.76】</v>
      </c>
      <c r="BP6" s="36">
        <f>IF(BP7="",NA(),BP7)</f>
        <v>60.23</v>
      </c>
      <c r="BQ6" s="36">
        <f t="shared" ref="BQ6:BY6" si="8">IF(BQ7="",NA(),BQ7)</f>
        <v>103.02</v>
      </c>
      <c r="BR6" s="36">
        <f t="shared" si="8"/>
        <v>100.34</v>
      </c>
      <c r="BS6" s="36">
        <f t="shared" si="8"/>
        <v>96.62</v>
      </c>
      <c r="BT6" s="36">
        <f t="shared" si="8"/>
        <v>108.08</v>
      </c>
      <c r="BU6" s="36">
        <f t="shared" si="8"/>
        <v>33.01</v>
      </c>
      <c r="BV6" s="36">
        <f t="shared" si="8"/>
        <v>32.39</v>
      </c>
      <c r="BW6" s="36">
        <f t="shared" si="8"/>
        <v>24.39</v>
      </c>
      <c r="BX6" s="36">
        <f t="shared" si="8"/>
        <v>22.67</v>
      </c>
      <c r="BY6" s="36">
        <f t="shared" si="8"/>
        <v>37.92</v>
      </c>
      <c r="BZ6" s="35" t="str">
        <f>IF(BZ7="","",IF(BZ7="-","【-】","【"&amp;SUBSTITUTE(TEXT(BZ7,"#,##0.00"),"-","△")&amp;"】"))</f>
        <v>【53.06】</v>
      </c>
      <c r="CA6" s="36">
        <f>IF(CA7="",NA(),CA7)</f>
        <v>256.89999999999998</v>
      </c>
      <c r="CB6" s="36">
        <f t="shared" ref="CB6:CJ6" si="9">IF(CB7="",NA(),CB7)</f>
        <v>150.69</v>
      </c>
      <c r="CC6" s="36">
        <f t="shared" si="9"/>
        <v>156.21</v>
      </c>
      <c r="CD6" s="36">
        <f t="shared" si="9"/>
        <v>162.35</v>
      </c>
      <c r="CE6" s="36">
        <f t="shared" si="9"/>
        <v>150.01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52.53</v>
      </c>
      <c r="CM6" s="36">
        <f t="shared" ref="CM6:CU6" si="10">IF(CM7="",NA(),CM7)</f>
        <v>59.52</v>
      </c>
      <c r="CN6" s="36">
        <f t="shared" si="10"/>
        <v>56.83</v>
      </c>
      <c r="CO6" s="36">
        <f t="shared" si="10"/>
        <v>54.34</v>
      </c>
      <c r="CP6" s="36">
        <f t="shared" si="10"/>
        <v>54.96</v>
      </c>
      <c r="CQ6" s="36">
        <f t="shared" si="10"/>
        <v>51.11</v>
      </c>
      <c r="CR6" s="36">
        <f t="shared" si="10"/>
        <v>50.49</v>
      </c>
      <c r="CS6" s="36">
        <f t="shared" si="10"/>
        <v>48.36</v>
      </c>
      <c r="CT6" s="36">
        <f t="shared" si="10"/>
        <v>48.7</v>
      </c>
      <c r="CU6" s="36">
        <f t="shared" si="10"/>
        <v>46.9</v>
      </c>
      <c r="CV6" s="35" t="str">
        <f>IF(CV7="","",IF(CV7="-","【-】","【"&amp;SUBSTITUTE(TEXT(CV7,"#,##0.00"),"-","△")&amp;"】"))</f>
        <v>【56.28】</v>
      </c>
      <c r="CW6" s="36">
        <f>IF(CW7="",NA(),CW7)</f>
        <v>87.18</v>
      </c>
      <c r="CX6" s="36">
        <f t="shared" ref="CX6:DF6" si="11">IF(CX7="",NA(),CX7)</f>
        <v>76.44</v>
      </c>
      <c r="CY6" s="36">
        <f t="shared" si="11"/>
        <v>80.650000000000006</v>
      </c>
      <c r="CZ6" s="36">
        <f t="shared" si="11"/>
        <v>82.07</v>
      </c>
      <c r="DA6" s="36">
        <f t="shared" si="11"/>
        <v>80.37</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444626</v>
      </c>
      <c r="D7" s="38">
        <v>47</v>
      </c>
      <c r="E7" s="38">
        <v>1</v>
      </c>
      <c r="F7" s="38">
        <v>0</v>
      </c>
      <c r="G7" s="38">
        <v>0</v>
      </c>
      <c r="H7" s="38" t="s">
        <v>107</v>
      </c>
      <c r="I7" s="38" t="s">
        <v>108</v>
      </c>
      <c r="J7" s="38" t="s">
        <v>109</v>
      </c>
      <c r="K7" s="38" t="s">
        <v>110</v>
      </c>
      <c r="L7" s="38" t="s">
        <v>111</v>
      </c>
      <c r="M7" s="38"/>
      <c r="N7" s="39" t="s">
        <v>112</v>
      </c>
      <c r="O7" s="39" t="s">
        <v>113</v>
      </c>
      <c r="P7" s="39">
        <v>9.4700000000000006</v>
      </c>
      <c r="Q7" s="39">
        <v>3024</v>
      </c>
      <c r="R7" s="39">
        <v>16185</v>
      </c>
      <c r="S7" s="39">
        <v>286.51</v>
      </c>
      <c r="T7" s="39">
        <v>56.49</v>
      </c>
      <c r="U7" s="39">
        <v>1511</v>
      </c>
      <c r="V7" s="39">
        <v>3.6</v>
      </c>
      <c r="W7" s="39">
        <v>419.72</v>
      </c>
      <c r="X7" s="39">
        <v>104.95</v>
      </c>
      <c r="Y7" s="39">
        <v>104.64</v>
      </c>
      <c r="Z7" s="39">
        <v>113.14</v>
      </c>
      <c r="AA7" s="39">
        <v>113.42</v>
      </c>
      <c r="AB7" s="39">
        <v>108.92</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116.85</v>
      </c>
      <c r="BF7" s="39">
        <v>108.34</v>
      </c>
      <c r="BG7" s="39">
        <v>97.39</v>
      </c>
      <c r="BH7" s="39">
        <v>89.97</v>
      </c>
      <c r="BI7" s="39">
        <v>78.11</v>
      </c>
      <c r="BJ7" s="39">
        <v>1496.15</v>
      </c>
      <c r="BK7" s="39">
        <v>1462.56</v>
      </c>
      <c r="BL7" s="39">
        <v>1486.62</v>
      </c>
      <c r="BM7" s="39">
        <v>1510.14</v>
      </c>
      <c r="BN7" s="39">
        <v>1595.62</v>
      </c>
      <c r="BO7" s="39">
        <v>1280.76</v>
      </c>
      <c r="BP7" s="39">
        <v>60.23</v>
      </c>
      <c r="BQ7" s="39">
        <v>103.02</v>
      </c>
      <c r="BR7" s="39">
        <v>100.34</v>
      </c>
      <c r="BS7" s="39">
        <v>96.62</v>
      </c>
      <c r="BT7" s="39">
        <v>108.08</v>
      </c>
      <c r="BU7" s="39">
        <v>33.01</v>
      </c>
      <c r="BV7" s="39">
        <v>32.39</v>
      </c>
      <c r="BW7" s="39">
        <v>24.39</v>
      </c>
      <c r="BX7" s="39">
        <v>22.67</v>
      </c>
      <c r="BY7" s="39">
        <v>37.92</v>
      </c>
      <c r="BZ7" s="39">
        <v>53.06</v>
      </c>
      <c r="CA7" s="39">
        <v>256.89999999999998</v>
      </c>
      <c r="CB7" s="39">
        <v>150.69</v>
      </c>
      <c r="CC7" s="39">
        <v>156.21</v>
      </c>
      <c r="CD7" s="39">
        <v>162.35</v>
      </c>
      <c r="CE7" s="39">
        <v>150.01</v>
      </c>
      <c r="CF7" s="39">
        <v>523.08000000000004</v>
      </c>
      <c r="CG7" s="39">
        <v>530.83000000000004</v>
      </c>
      <c r="CH7" s="39">
        <v>734.18</v>
      </c>
      <c r="CI7" s="39">
        <v>789.62</v>
      </c>
      <c r="CJ7" s="39">
        <v>423.18</v>
      </c>
      <c r="CK7" s="39">
        <v>314.83</v>
      </c>
      <c r="CL7" s="39">
        <v>52.53</v>
      </c>
      <c r="CM7" s="39">
        <v>59.52</v>
      </c>
      <c r="CN7" s="39">
        <v>56.83</v>
      </c>
      <c r="CO7" s="39">
        <v>54.34</v>
      </c>
      <c r="CP7" s="39">
        <v>54.96</v>
      </c>
      <c r="CQ7" s="39">
        <v>51.11</v>
      </c>
      <c r="CR7" s="39">
        <v>50.49</v>
      </c>
      <c r="CS7" s="39">
        <v>48.36</v>
      </c>
      <c r="CT7" s="39">
        <v>48.7</v>
      </c>
      <c r="CU7" s="39">
        <v>46.9</v>
      </c>
      <c r="CV7" s="39">
        <v>56.28</v>
      </c>
      <c r="CW7" s="39">
        <v>87.18</v>
      </c>
      <c r="CX7" s="39">
        <v>76.44</v>
      </c>
      <c r="CY7" s="39">
        <v>80.650000000000006</v>
      </c>
      <c r="CZ7" s="39">
        <v>82.07</v>
      </c>
      <c r="DA7" s="39">
        <v>80.37</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2018-02-09T01:50:40Z</cp:lastPrinted>
  <dcterms:created xsi:type="dcterms:W3CDTF">2017-12-25T01:48:18Z</dcterms:created>
  <dcterms:modified xsi:type="dcterms:W3CDTF">2018-03-13T07:16:35Z</dcterms:modified>
  <cp:category/>
</cp:coreProperties>
</file>