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<sst xmlns="http://schemas.openxmlformats.org/spreadsheetml/2006/main" count="240" uniqueCount="125">
  <si>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</si>
  <si>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</si>
  <si>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</si>
  <si>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</si>
  <si>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</si>
  <si>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</si>
  <si>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</si>
  <si>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</si>
  <si>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</si>
  <si>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</si>
  <si>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</si>
  <si>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</si>
  <si>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</si>
  <si>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</si>
  <si>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</si>
  <si>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</si>
  <si>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</si>
  <si>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</si>
  <si>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</si>
  <si>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</si>
  <si>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</si>
  <si>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</si>
  <si>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</si>
  <si>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</si>
  <si>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</si>
  <si>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</si>
  <si>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</si>
  <si>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</si>
  <si>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</si>
  <si>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</si>
  <si>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</si>
  <si>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</si>
  <si>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</si>
  <si>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</si>
  <si>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</si>
  <si>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</si>
  <si>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</si>
  <si>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</si>
  <si>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</si>
  <si>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</si>
  <si>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</si>
  <si>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</si>
  <si>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</si>
  <si>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</si>
  <si>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</si>
  <si>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</si>
  <si>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</si>
  <si>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</si>
  <si>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</si>
  <si>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</si>
  <si>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</si>
  <si>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</si>
  <si>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</si>
  <si>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</si>
  <si>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</si>
  <si>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</si>
  <si>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</si>
  <si>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</si>
  <si>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</si>
  <si>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</si>
  <si>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</si>
  <si>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</si>
  <si>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</si>
  <si>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</si>
  <si>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</si>
  <si>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</si>
  <si>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</si>
  <si>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</si>
  <si>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</si>
  <si>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</si>
  <si>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</si>
  <si>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</si>
  <si>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</si>
  <si>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</si>
  <si>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</si>
  <si>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</si>
  <si>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</si>
  <si>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</si>
  <si>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</si>
  <si>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</si>
  <si>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</si>
  <si>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</si>
  <si>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</si>
  <si>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</si>
  <si>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</si>
  <si>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</si>
  <si>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</si>
  <si>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</si>
  <si>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</si>
  <si>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</si>
  <si>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</si>
  <si>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</si>
  <si>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</si>
  <si>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</si>
  <si>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</si>
  <si>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</si>
  <si>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</si>
  <si>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</si>
  <si>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</si>
  <si>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</si>
  <si>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</si>
  <si>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</si>
  <si>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</si>
  <si>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</si>
  <si>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</si>
  <si>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</si>
  <si>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</si>
  <si>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</si>
  <si>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</si>
  <si>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大分市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</si>
  <si>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</si>
  <si>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</si>
  <si>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</si>
  <si>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</si>
  <si>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</si>
  <si>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</si>
  <si>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</si>
  <si>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</si>
  <si>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</si>
  <si>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</si>
  <si>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</si>
  <si>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</si>
  <si>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今後の長寿命化に向けた機器類等の更新や、使用料改定による影響等を見込んだうえで、機能強化の優先順位や、施設統合の最適化などの検討も課題として認識しておく必要がある。
また、接続率についても向上に向けた取り組みを行っていくこととする。</t>
    <rPh sb="0" eb="2">
      <t>コンゴ</t>
    </rPh>
    <rPh sb="3" eb="4">
      <t>チョウ</t>
    </rPh>
    <rPh sb="4" eb="7">
      <t>ジュミョウカ</t>
    </rPh>
    <rPh sb="8" eb="9">
      <t>ム</t>
    </rPh>
    <rPh sb="11" eb="13">
      <t>キキ</t>
    </rPh>
    <rPh sb="13" eb="14">
      <t>ルイ</t>
    </rPh>
    <rPh sb="14" eb="15">
      <t>トウ</t>
    </rPh>
    <rPh sb="16" eb="18">
      <t>コウシン</t>
    </rPh>
    <rPh sb="20" eb="22">
      <t>シヨウ</t>
    </rPh>
    <rPh sb="22" eb="23">
      <t>リョウ</t>
    </rPh>
    <rPh sb="23" eb="25">
      <t>カイテイ</t>
    </rPh>
    <rPh sb="28" eb="30">
      <t>エイキョウ</t>
    </rPh>
    <rPh sb="30" eb="31">
      <t>トウ</t>
    </rPh>
    <rPh sb="32" eb="34">
      <t>ミコ</t>
    </rPh>
    <rPh sb="40" eb="42">
      <t>キノウ</t>
    </rPh>
    <rPh sb="42" eb="44">
      <t>キョウカ</t>
    </rPh>
    <rPh sb="45" eb="47">
      <t>ユウセン</t>
    </rPh>
    <rPh sb="47" eb="49">
      <t>ジュンイ</t>
    </rPh>
    <rPh sb="51" eb="53">
      <t>シセツ</t>
    </rPh>
    <rPh sb="53" eb="55">
      <t>トウゴウ</t>
    </rPh>
    <rPh sb="56" eb="59">
      <t>サイテキカ</t>
    </rPh>
    <rPh sb="62" eb="64">
      <t>ケントウ</t>
    </rPh>
    <rPh sb="65" eb="67">
      <t>カダイ</t>
    </rPh>
    <rPh sb="70" eb="72">
      <t>ニンシキ</t>
    </rPh>
    <rPh sb="76" eb="78">
      <t>ヒツヨウ</t>
    </rPh>
    <rPh sb="86" eb="88">
      <t>セツゾク</t>
    </rPh>
    <rPh sb="88" eb="89">
      <t>リツ</t>
    </rPh>
    <rPh sb="94" eb="96">
      <t>コウジョウ</t>
    </rPh>
    <rPh sb="97" eb="98">
      <t>ム</t>
    </rPh>
    <rPh sb="100" eb="101">
      <t>ト</t>
    </rPh>
    <rPh sb="102" eb="103">
      <t>ク</t>
    </rPh>
    <rPh sb="105" eb="106">
      <t>オコナ</t>
    </rPh>
    <phoneticPr fontId="7"/>
  </si>
  <si>
    <t>処理場内の機器類等の更新は、長寿命化対策として、26年度から3地区のうち1地区について取り組んでいるが、32年度に別の1地区が供用開始後15年を経過するため、その後長寿命化に取り組む予定である。管渠については現在のところ全3地区において未着手となっている。
特に、供用開始から15年を経過する地区については、機能診断を行ったうえで今後も計画的に機器類の更新を行っていく必要がある。</t>
    <rPh sb="0" eb="2">
      <t>ショリ</t>
    </rPh>
    <rPh sb="2" eb="4">
      <t>ジョウナイ</t>
    </rPh>
    <rPh sb="5" eb="7">
      <t>キキ</t>
    </rPh>
    <rPh sb="7" eb="8">
      <t>ルイ</t>
    </rPh>
    <rPh sb="8" eb="9">
      <t>トウ</t>
    </rPh>
    <rPh sb="10" eb="12">
      <t>コウシン</t>
    </rPh>
    <rPh sb="14" eb="15">
      <t>チョウ</t>
    </rPh>
    <rPh sb="15" eb="18">
      <t>ジュミョウカ</t>
    </rPh>
    <rPh sb="18" eb="20">
      <t>タイサク</t>
    </rPh>
    <rPh sb="26" eb="27">
      <t>ネン</t>
    </rPh>
    <rPh sb="27" eb="28">
      <t>ド</t>
    </rPh>
    <rPh sb="31" eb="33">
      <t>チク</t>
    </rPh>
    <rPh sb="37" eb="39">
      <t>チク</t>
    </rPh>
    <rPh sb="43" eb="44">
      <t>ト</t>
    </rPh>
    <rPh sb="45" eb="46">
      <t>ク</t>
    </rPh>
    <rPh sb="54" eb="55">
      <t>ネン</t>
    </rPh>
    <rPh sb="55" eb="56">
      <t>ド</t>
    </rPh>
    <rPh sb="57" eb="58">
      <t>ベツ</t>
    </rPh>
    <rPh sb="60" eb="62">
      <t>チク</t>
    </rPh>
    <rPh sb="63" eb="65">
      <t>キョウヨウ</t>
    </rPh>
    <rPh sb="65" eb="68">
      <t>カイシゴ</t>
    </rPh>
    <rPh sb="70" eb="71">
      <t>ネン</t>
    </rPh>
    <rPh sb="72" eb="74">
      <t>ケイカ</t>
    </rPh>
    <rPh sb="81" eb="82">
      <t>ゴ</t>
    </rPh>
    <rPh sb="82" eb="83">
      <t>チョウ</t>
    </rPh>
    <rPh sb="83" eb="86">
      <t>ジュミョウカ</t>
    </rPh>
    <rPh sb="87" eb="88">
      <t>ト</t>
    </rPh>
    <rPh sb="89" eb="90">
      <t>ク</t>
    </rPh>
    <rPh sb="91" eb="93">
      <t>ヨテイ</t>
    </rPh>
    <rPh sb="97" eb="99">
      <t>カンキョ</t>
    </rPh>
    <rPh sb="104" eb="106">
      <t>ゲンザイ</t>
    </rPh>
    <rPh sb="110" eb="111">
      <t>ゼン</t>
    </rPh>
    <rPh sb="112" eb="114">
      <t>チク</t>
    </rPh>
    <rPh sb="118" eb="121">
      <t>ミチャクシュ</t>
    </rPh>
    <rPh sb="129" eb="130">
      <t>トク</t>
    </rPh>
    <rPh sb="132" eb="134">
      <t>キョウヨウ</t>
    </rPh>
    <rPh sb="134" eb="136">
      <t>カイシ</t>
    </rPh>
    <rPh sb="140" eb="141">
      <t>ネン</t>
    </rPh>
    <rPh sb="142" eb="144">
      <t>ケイカ</t>
    </rPh>
    <rPh sb="146" eb="148">
      <t>チク</t>
    </rPh>
    <rPh sb="154" eb="156">
      <t>キノウ</t>
    </rPh>
    <rPh sb="156" eb="158">
      <t>シンダン</t>
    </rPh>
    <rPh sb="159" eb="160">
      <t>オコナ</t>
    </rPh>
    <rPh sb="165" eb="167">
      <t>コンゴ</t>
    </rPh>
    <rPh sb="168" eb="171">
      <t>ケイカクテキ</t>
    </rPh>
    <rPh sb="172" eb="174">
      <t>キキ</t>
    </rPh>
    <rPh sb="174" eb="175">
      <t>ルイ</t>
    </rPh>
    <rPh sb="176" eb="178">
      <t>コウシン</t>
    </rPh>
    <rPh sb="179" eb="180">
      <t>オコナ</t>
    </rPh>
    <rPh sb="184" eb="186">
      <t>ヒツヨウ</t>
    </rPh>
    <phoneticPr fontId="7"/>
  </si>
  <si>
    <t>①の収益的収支比率が24年度以降100％を超えているが、これは23年度に市内3箇所の事業地域のうち最後の1地区が供用開始となり、事業が完了したことで、資本的収支が24年度以降減額となったためであるが、⑤の経費回収率のとおり、24年度以降も使用料収入で汚水処理費の100％を賄えておらず、一般会計の繰入金にて補填されている状況である。大分市では29年度に使用料を全3地区において同一の算定基準とし、料金体系については本市公共下水道と同じとものとなる。このため使用料収入はこれまでより減少することが予想されているが、これは過去二度の増額改定により経費回収率は上がったものの、今後機能強化等により維持管理費がさらに増大することが予想される中、人口減少・高齢化が進む本事業3地区においてこれ以上の過重な負担を強いることは困難であるとの判断より、これらを総合的に勘案し地域住民の負担軽減、不公平感の解消を図るべく行うものである。
④の企業債残高対事業規模比率が、類似団体の平均に比して極めて低い値となっている。これは建設工事完了以降、大規模な機器の改修・更新を行っていないためである。25年度に施設の長寿命化を図るため最適整備構想を策定し、26年度から順次施設の改築工事に着手しているところであるが、今後大規模な機器の更新等を行うことになれば、多大な経費を要するため、必要に応じ企業債を利用しながら、計画的な更新に努めることが求められる。
⑥の汚水処理原価は、類似団体平均を下回っている傾向であるが、大分市では3事業地区のうち1地区において、公共下水道への接続を行っており、汚水処理に係るコスト縮減の効果が要因の一つと考えられる。なお、28年度が昨年度を上回っているのは、1地区において第2期となる最適整備構想の策定委託費が影響しているものと考える。
⑦の施設利用率については、概ね50％程度で推移しているが、年間の最大稼働率が、全ての年度において90％を超えているため、一概に施設の性能過多とは判断できない。
⑧の水洗化率については微増の傾向となっている。なお、28年度が微減となっているのは、未接続の福祉施設への入所者増によるものである。</t>
    <rPh sb="2" eb="5">
      <t>シュウエキテキ</t>
    </rPh>
    <rPh sb="5" eb="7">
      <t>シュウシ</t>
    </rPh>
    <rPh sb="7" eb="9">
      <t>ヒリツ</t>
    </rPh>
    <rPh sb="12" eb="16">
      <t>ネンドイコウ</t>
    </rPh>
    <rPh sb="21" eb="22">
      <t>コ</t>
    </rPh>
    <rPh sb="33" eb="34">
      <t>ネン</t>
    </rPh>
    <rPh sb="34" eb="35">
      <t>ド</t>
    </rPh>
    <rPh sb="36" eb="38">
      <t>シナイ</t>
    </rPh>
    <rPh sb="39" eb="41">
      <t>カショ</t>
    </rPh>
    <rPh sb="42" eb="44">
      <t>ジギョウ</t>
    </rPh>
    <rPh sb="44" eb="46">
      <t>チイキ</t>
    </rPh>
    <rPh sb="49" eb="51">
      <t>サイゴ</t>
    </rPh>
    <rPh sb="53" eb="55">
      <t>チク</t>
    </rPh>
    <rPh sb="56" eb="58">
      <t>キョウヨウ</t>
    </rPh>
    <rPh sb="58" eb="60">
      <t>カイシ</t>
    </rPh>
    <rPh sb="64" eb="66">
      <t>ジギョウ</t>
    </rPh>
    <rPh sb="67" eb="69">
      <t>カンリョウ</t>
    </rPh>
    <rPh sb="75" eb="78">
      <t>シホンテキ</t>
    </rPh>
    <rPh sb="78" eb="80">
      <t>シュウシ</t>
    </rPh>
    <rPh sb="83" eb="87">
      <t>ネンドイコウ</t>
    </rPh>
    <rPh sb="87" eb="89">
      <t>ゲンガク</t>
    </rPh>
    <rPh sb="102" eb="104">
      <t>ケイヒ</t>
    </rPh>
    <rPh sb="104" eb="106">
      <t>カイシュウ</t>
    </rPh>
    <rPh sb="106" eb="107">
      <t>リツ</t>
    </rPh>
    <rPh sb="114" eb="118">
      <t>ネンドイコウ</t>
    </rPh>
    <rPh sb="119" eb="122">
      <t>シヨウリョウ</t>
    </rPh>
    <rPh sb="122" eb="124">
      <t>シュウニュウ</t>
    </rPh>
    <rPh sb="125" eb="127">
      <t>オスイ</t>
    </rPh>
    <rPh sb="127" eb="129">
      <t>ショリ</t>
    </rPh>
    <rPh sb="129" eb="130">
      <t>ヒ</t>
    </rPh>
    <rPh sb="136" eb="137">
      <t>マカナ</t>
    </rPh>
    <rPh sb="143" eb="145">
      <t>イッパン</t>
    </rPh>
    <rPh sb="145" eb="147">
      <t>カイケイ</t>
    </rPh>
    <rPh sb="148" eb="150">
      <t>クリイレ</t>
    </rPh>
    <rPh sb="150" eb="151">
      <t>キン</t>
    </rPh>
    <rPh sb="153" eb="155">
      <t>ホテン</t>
    </rPh>
    <rPh sb="160" eb="162">
      <t>ジョウキョウ</t>
    </rPh>
    <rPh sb="166" eb="169">
      <t>オオイタシ</t>
    </rPh>
    <rPh sb="173" eb="174">
      <t>ネン</t>
    </rPh>
    <rPh sb="174" eb="175">
      <t>ド</t>
    </rPh>
    <rPh sb="176" eb="178">
      <t>シヨウ</t>
    </rPh>
    <rPh sb="178" eb="179">
      <t>リョウ</t>
    </rPh>
    <rPh sb="180" eb="181">
      <t>ゼン</t>
    </rPh>
    <rPh sb="182" eb="184">
      <t>チク</t>
    </rPh>
    <rPh sb="188" eb="190">
      <t>ドウイツ</t>
    </rPh>
    <rPh sb="191" eb="193">
      <t>サンテイ</t>
    </rPh>
    <rPh sb="193" eb="195">
      <t>キジュン</t>
    </rPh>
    <rPh sb="198" eb="200">
      <t>リョウキン</t>
    </rPh>
    <rPh sb="200" eb="202">
      <t>タイケイ</t>
    </rPh>
    <rPh sb="207" eb="209">
      <t>ホンシ</t>
    </rPh>
    <rPh sb="209" eb="211">
      <t>コウキョウ</t>
    </rPh>
    <rPh sb="211" eb="214">
      <t>ゲスイドウ</t>
    </rPh>
    <rPh sb="215" eb="216">
      <t>オナ</t>
    </rPh>
    <rPh sb="228" eb="230">
      <t>シヨウ</t>
    </rPh>
    <rPh sb="230" eb="231">
      <t>リョウ</t>
    </rPh>
    <rPh sb="231" eb="233">
      <t>シュウニュウ</t>
    </rPh>
    <rPh sb="240" eb="242">
      <t>ゲンショウ</t>
    </rPh>
    <rPh sb="247" eb="249">
      <t>ヨソウ</t>
    </rPh>
    <rPh sb="259" eb="261">
      <t>カコ</t>
    </rPh>
    <rPh sb="261" eb="263">
      <t>ニド</t>
    </rPh>
    <rPh sb="264" eb="266">
      <t>ゾウガク</t>
    </rPh>
    <rPh sb="266" eb="268">
      <t>カイテイ</t>
    </rPh>
    <rPh sb="271" eb="273">
      <t>ケイヒ</t>
    </rPh>
    <rPh sb="273" eb="275">
      <t>カイシュウ</t>
    </rPh>
    <rPh sb="275" eb="276">
      <t>リツ</t>
    </rPh>
    <rPh sb="277" eb="278">
      <t>ア</t>
    </rPh>
    <rPh sb="285" eb="287">
      <t>コンゴ</t>
    </rPh>
    <rPh sb="287" eb="289">
      <t>キノウ</t>
    </rPh>
    <rPh sb="289" eb="291">
      <t>キョウカ</t>
    </rPh>
    <rPh sb="291" eb="292">
      <t>トウ</t>
    </rPh>
    <rPh sb="295" eb="297">
      <t>イジ</t>
    </rPh>
    <rPh sb="297" eb="300">
      <t>カンリヒ</t>
    </rPh>
    <rPh sb="304" eb="306">
      <t>ゾウダイ</t>
    </rPh>
    <rPh sb="311" eb="313">
      <t>ヨソウ</t>
    </rPh>
    <rPh sb="316" eb="317">
      <t>ナカ</t>
    </rPh>
    <rPh sb="318" eb="320">
      <t>ジンコウ</t>
    </rPh>
    <rPh sb="320" eb="322">
      <t>ゲンショウ</t>
    </rPh>
    <rPh sb="323" eb="326">
      <t>コウレイカ</t>
    </rPh>
    <rPh sb="327" eb="328">
      <t>スス</t>
    </rPh>
    <rPh sb="329" eb="330">
      <t>ホン</t>
    </rPh>
    <rPh sb="330" eb="332">
      <t>ジギョウ</t>
    </rPh>
    <rPh sb="333" eb="335">
      <t>チク</t>
    </rPh>
    <rPh sb="341" eb="343">
      <t>イジョウ</t>
    </rPh>
    <rPh sb="344" eb="346">
      <t>カジュウ</t>
    </rPh>
    <rPh sb="347" eb="349">
      <t>フタン</t>
    </rPh>
    <rPh sb="350" eb="351">
      <t>シ</t>
    </rPh>
    <rPh sb="356" eb="358">
      <t>コンナン</t>
    </rPh>
    <rPh sb="363" eb="365">
      <t>ハンダン</t>
    </rPh>
    <rPh sb="372" eb="375">
      <t>ソウゴウテキ</t>
    </rPh>
    <rPh sb="376" eb="378">
      <t>カンアン</t>
    </rPh>
    <rPh sb="379" eb="381">
      <t>チイキ</t>
    </rPh>
    <rPh sb="381" eb="383">
      <t>ジュウミン</t>
    </rPh>
    <rPh sb="384" eb="386">
      <t>フタン</t>
    </rPh>
    <rPh sb="386" eb="388">
      <t>ケイゲン</t>
    </rPh>
    <rPh sb="389" eb="392">
      <t>フコウヘイ</t>
    </rPh>
    <rPh sb="392" eb="393">
      <t>カン</t>
    </rPh>
    <rPh sb="394" eb="396">
      <t>カイショウ</t>
    </rPh>
    <rPh sb="397" eb="398">
      <t>ハカ</t>
    </rPh>
    <rPh sb="401" eb="402">
      <t>オコナ</t>
    </rPh>
    <rPh sb="412" eb="414">
      <t>キギョウ</t>
    </rPh>
    <rPh sb="414" eb="415">
      <t>サイ</t>
    </rPh>
    <rPh sb="415" eb="417">
      <t>ザンダカ</t>
    </rPh>
    <rPh sb="417" eb="418">
      <t>タイ</t>
    </rPh>
    <rPh sb="418" eb="420">
      <t>ジギョウ</t>
    </rPh>
    <rPh sb="420" eb="422">
      <t>キボ</t>
    </rPh>
    <rPh sb="422" eb="424">
      <t>ヒリツ</t>
    </rPh>
    <rPh sb="426" eb="428">
      <t>ルイジ</t>
    </rPh>
    <rPh sb="428" eb="430">
      <t>ダンタイ</t>
    </rPh>
    <rPh sb="431" eb="433">
      <t>ヘイキン</t>
    </rPh>
    <rPh sb="434" eb="435">
      <t>ヒ</t>
    </rPh>
    <rPh sb="437" eb="438">
      <t>キワ</t>
    </rPh>
    <rPh sb="440" eb="441">
      <t>ヒク</t>
    </rPh>
    <rPh sb="442" eb="443">
      <t>アタイ</t>
    </rPh>
    <rPh sb="453" eb="455">
      <t>ケンセツ</t>
    </rPh>
    <rPh sb="455" eb="457">
      <t>コウジ</t>
    </rPh>
    <rPh sb="457" eb="459">
      <t>カンリョウ</t>
    </rPh>
    <rPh sb="459" eb="461">
      <t>イコウ</t>
    </rPh>
    <rPh sb="462" eb="465">
      <t>ダイキボ</t>
    </rPh>
    <rPh sb="466" eb="468">
      <t>キキ</t>
    </rPh>
    <rPh sb="469" eb="471">
      <t>カイシュウ</t>
    </rPh>
    <rPh sb="472" eb="474">
      <t>コウシン</t>
    </rPh>
    <rPh sb="475" eb="476">
      <t>オコナ</t>
    </rPh>
    <rPh sb="489" eb="490">
      <t>ネン</t>
    </rPh>
    <rPh sb="490" eb="491">
      <t>ド</t>
    </rPh>
    <rPh sb="492" eb="494">
      <t>シセツ</t>
    </rPh>
    <rPh sb="495" eb="496">
      <t>チョウ</t>
    </rPh>
    <rPh sb="496" eb="499">
      <t>ジュミョウカ</t>
    </rPh>
    <rPh sb="500" eb="501">
      <t>ハカ</t>
    </rPh>
    <rPh sb="504" eb="506">
      <t>サイテキ</t>
    </rPh>
    <rPh sb="506" eb="508">
      <t>セイビ</t>
    </rPh>
    <rPh sb="508" eb="510">
      <t>コウソウ</t>
    </rPh>
    <rPh sb="511" eb="513">
      <t>サクテイ</t>
    </rPh>
    <rPh sb="517" eb="518">
      <t>ネン</t>
    </rPh>
    <rPh sb="518" eb="519">
      <t>ド</t>
    </rPh>
    <rPh sb="521" eb="523">
      <t>ジュンジ</t>
    </rPh>
    <rPh sb="523" eb="525">
      <t>シセツ</t>
    </rPh>
    <rPh sb="526" eb="528">
      <t>カイチク</t>
    </rPh>
    <rPh sb="528" eb="530">
      <t>コウジ</t>
    </rPh>
    <rPh sb="531" eb="533">
      <t>チャクシュ</t>
    </rPh>
    <rPh sb="545" eb="547">
      <t>コンゴ</t>
    </rPh>
    <rPh sb="547" eb="550">
      <t>ダイキボ</t>
    </rPh>
    <rPh sb="551" eb="553">
      <t>キキ</t>
    </rPh>
    <rPh sb="554" eb="556">
      <t>コウシン</t>
    </rPh>
    <rPh sb="556" eb="557">
      <t>トウ</t>
    </rPh>
    <rPh sb="558" eb="559">
      <t>オコナ</t>
    </rPh>
    <rPh sb="567" eb="569">
      <t>タダイ</t>
    </rPh>
    <rPh sb="570" eb="572">
      <t>ケイヒ</t>
    </rPh>
    <rPh sb="573" eb="574">
      <t>ヨウ</t>
    </rPh>
    <rPh sb="579" eb="581">
      <t>ヒツヨウ</t>
    </rPh>
    <rPh sb="582" eb="583">
      <t>オウ</t>
    </rPh>
    <rPh sb="584" eb="586">
      <t>キギョウ</t>
    </rPh>
    <rPh sb="586" eb="587">
      <t>サイ</t>
    </rPh>
    <rPh sb="588" eb="590">
      <t>リヨウ</t>
    </rPh>
    <rPh sb="595" eb="598">
      <t>ケイカクテキ</t>
    </rPh>
    <rPh sb="599" eb="601">
      <t>コウシン</t>
    </rPh>
    <rPh sb="617" eb="619">
      <t>オスイ</t>
    </rPh>
    <rPh sb="619" eb="621">
      <t>ショリ</t>
    </rPh>
    <rPh sb="621" eb="623">
      <t>ゲンカ</t>
    </rPh>
    <rPh sb="625" eb="627">
      <t>ルイジ</t>
    </rPh>
    <rPh sb="627" eb="629">
      <t>ダンタイ</t>
    </rPh>
    <rPh sb="629" eb="631">
      <t>ヘイキン</t>
    </rPh>
    <rPh sb="632" eb="634">
      <t>シタマワ</t>
    </rPh>
    <rPh sb="638" eb="640">
      <t>ケイコウ</t>
    </rPh>
    <rPh sb="645" eb="648">
      <t>オオイタシ</t>
    </rPh>
    <rPh sb="651" eb="653">
      <t>ジギョウ</t>
    </rPh>
    <rPh sb="653" eb="655">
      <t>チク</t>
    </rPh>
    <rPh sb="659" eb="661">
      <t>チク</t>
    </rPh>
    <rPh sb="666" eb="668">
      <t>コウキョウ</t>
    </rPh>
    <rPh sb="668" eb="671">
      <t>ゲスイドウ</t>
    </rPh>
    <rPh sb="673" eb="675">
      <t>セツゾク</t>
    </rPh>
    <rPh sb="676" eb="677">
      <t>オコナ</t>
    </rPh>
    <rPh sb="682" eb="684">
      <t>オスイ</t>
    </rPh>
    <rPh sb="684" eb="686">
      <t>ショリ</t>
    </rPh>
    <rPh sb="687" eb="688">
      <t>カカ</t>
    </rPh>
    <rPh sb="692" eb="694">
      <t>シュクゲン</t>
    </rPh>
    <rPh sb="695" eb="697">
      <t>コウカ</t>
    </rPh>
    <rPh sb="698" eb="700">
      <t>ヨウイン</t>
    </rPh>
    <rPh sb="701" eb="702">
      <t>ヒト</t>
    </rPh>
    <rPh sb="704" eb="705">
      <t>カンガ</t>
    </rPh>
    <rPh sb="715" eb="716">
      <t>ネン</t>
    </rPh>
    <rPh sb="716" eb="717">
      <t>ド</t>
    </rPh>
    <rPh sb="722" eb="724">
      <t>ウワマワ</t>
    </rPh>
    <rPh sb="732" eb="734">
      <t>チク</t>
    </rPh>
    <rPh sb="738" eb="739">
      <t>ダイ</t>
    </rPh>
    <rPh sb="740" eb="741">
      <t>キ</t>
    </rPh>
    <rPh sb="744" eb="746">
      <t>サイテキ</t>
    </rPh>
    <rPh sb="746" eb="748">
      <t>セイビ</t>
    </rPh>
    <rPh sb="748" eb="750">
      <t>コウソウ</t>
    </rPh>
    <rPh sb="751" eb="753">
      <t>サクテイ</t>
    </rPh>
    <rPh sb="753" eb="755">
      <t>イタク</t>
    </rPh>
    <rPh sb="755" eb="756">
      <t>ヒ</t>
    </rPh>
    <rPh sb="757" eb="759">
      <t>エイキョウ</t>
    </rPh>
    <rPh sb="766" eb="767">
      <t>カンガ</t>
    </rPh>
    <rPh sb="773" eb="775">
      <t>シセツ</t>
    </rPh>
    <rPh sb="775" eb="778">
      <t>リヨウリツ</t>
    </rPh>
    <rPh sb="784" eb="785">
      <t>オオム</t>
    </rPh>
    <rPh sb="789" eb="791">
      <t>テイド</t>
    </rPh>
    <rPh sb="792" eb="794">
      <t>スイイ</t>
    </rPh>
    <rPh sb="800" eb="802">
      <t>ネンカン</t>
    </rPh>
    <rPh sb="803" eb="805">
      <t>サイダイ</t>
    </rPh>
    <rPh sb="805" eb="807">
      <t>カドウ</t>
    </rPh>
    <rPh sb="807" eb="808">
      <t>リツ</t>
    </rPh>
    <rPh sb="810" eb="811">
      <t>スベ</t>
    </rPh>
    <rPh sb="813" eb="815">
      <t>ネンド</t>
    </rPh>
    <rPh sb="823" eb="824">
      <t>コ</t>
    </rPh>
    <rPh sb="831" eb="833">
      <t>イチガイ</t>
    </rPh>
    <rPh sb="834" eb="836">
      <t>シセツ</t>
    </rPh>
    <rPh sb="837" eb="839">
      <t>セイノウ</t>
    </rPh>
    <rPh sb="839" eb="841">
      <t>カタ</t>
    </rPh>
    <rPh sb="843" eb="845">
      <t>ハンダン</t>
    </rPh>
    <rPh sb="853" eb="856">
      <t>スイセンカ</t>
    </rPh>
    <rPh sb="856" eb="857">
      <t>リツ</t>
    </rPh>
    <rPh sb="862" eb="864">
      <t>ビゾウ</t>
    </rPh>
    <rPh sb="865" eb="867">
      <t>ケイコウ</t>
    </rPh>
    <rPh sb="879" eb="880">
      <t>ネン</t>
    </rPh>
    <rPh sb="880" eb="881">
      <t>ド</t>
    </rPh>
    <rPh sb="882" eb="884">
      <t>ビゲン</t>
    </rPh>
    <rPh sb="893" eb="896">
      <t>ミセツゾク</t>
    </rPh>
    <rPh sb="897" eb="899">
      <t>フクシ</t>
    </rPh>
    <rPh sb="899" eb="901">
      <t>シセツ</t>
    </rPh>
    <rPh sb="903" eb="905">
      <t>ニュウショ</t>
    </rPh>
    <rPh sb="905" eb="906">
      <t>シャ</t>
    </rPh>
    <rPh sb="906" eb="907">
      <t>ゾウ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</si>
</sst>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656832"/>
        <c:axId val="1016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1656832"/>
        <c:axId val="101671296"/>
      </c:lineChart>
      <c:dateAx>
        <c:axId val="101656832"/>
        <c:scaling>
          <c:orientation val="minMax"/>
        </c:scaling>
        <c:delete val="1"/>
        <c:axPos val="b"/>
        <c:numFmt formatCode="ge" sourceLinked="1"/>
        <c:majorTickMark val="none"/>
        <c:minorTickMark val="none"/>
        <c:tickLblPos val="none"/>
        <c:crossAx val="101671296"/>
        <c:crosses val="autoZero"/>
        <c:auto val="1"/>
        <c:lblOffset val="100"/>
        <c:baseTimeUnit val="years"/>
      </c:dateAx>
      <c:valAx>
        <c:axId val="1016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51.18</c:v>
                </c:pt>
                <c:pt idx="1">
                  <c:v>48.58</c:v>
                </c:pt>
                <c:pt idx="2">
                  <c:v>49.17</c:v>
                </c:pt>
                <c:pt idx="3">
                  <c:v>48.94</c:v>
                </c:pt>
                <c:pt idx="4">
                  <c:v>49.76</c:v>
                </c:pt>
              </c:numCache>
            </c:numRef>
          </c:val>
        </c:ser>
        <c:dLbls>
          <c:showLegendKey val="0"/>
          <c:showVal val="0"/>
          <c:showCatName val="0"/>
          <c:showSerName val="0"/>
          <c:showPercent val="0"/>
          <c:showBubbleSize val="0"/>
        </c:dLbls>
        <c:gapWidth val="150"/>
        <c:axId val="107178624"/>
        <c:axId val="1071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107178624"/>
        <c:axId val="107193088"/>
      </c:lineChart>
      <c:dateAx>
        <c:axId val="107178624"/>
        <c:scaling>
          <c:orientation val="minMax"/>
        </c:scaling>
        <c:delete val="1"/>
        <c:axPos val="b"/>
        <c:numFmt formatCode="ge" sourceLinked="1"/>
        <c:majorTickMark val="none"/>
        <c:minorTickMark val="none"/>
        <c:tickLblPos val="none"/>
        <c:crossAx val="107193088"/>
        <c:crosses val="autoZero"/>
        <c:auto val="1"/>
        <c:lblOffset val="100"/>
        <c:baseTimeUnit val="years"/>
      </c:dateAx>
      <c:valAx>
        <c:axId val="1071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c:v>
                </c:pt>
                <c:pt idx="1">
                  <c:v>88.35</c:v>
                </c:pt>
                <c:pt idx="2">
                  <c:v>89.36</c:v>
                </c:pt>
                <c:pt idx="3">
                  <c:v>90.8</c:v>
                </c:pt>
                <c:pt idx="4">
                  <c:v>90.2</c:v>
                </c:pt>
              </c:numCache>
            </c:numRef>
          </c:val>
        </c:ser>
        <c:dLbls>
          <c:showLegendKey val="0"/>
          <c:showVal val="0"/>
          <c:showCatName val="0"/>
          <c:showSerName val="0"/>
          <c:showPercent val="0"/>
          <c:showBubbleSize val="0"/>
        </c:dLbls>
        <c:gapWidth val="150"/>
        <c:axId val="107501824"/>
        <c:axId val="1075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107501824"/>
        <c:axId val="107508096"/>
      </c:lineChart>
      <c:dateAx>
        <c:axId val="107501824"/>
        <c:scaling>
          <c:orientation val="minMax"/>
        </c:scaling>
        <c:delete val="1"/>
        <c:axPos val="b"/>
        <c:numFmt formatCode="ge" sourceLinked="1"/>
        <c:majorTickMark val="none"/>
        <c:minorTickMark val="none"/>
        <c:tickLblPos val="none"/>
        <c:crossAx val="107508096"/>
        <c:crosses val="autoZero"/>
        <c:auto val="1"/>
        <c:lblOffset val="100"/>
        <c:baseTimeUnit val="years"/>
      </c:dateAx>
      <c:valAx>
        <c:axId val="1075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100.33</c:v>
                </c:pt>
                <c:pt idx="1">
                  <c:v>100.28</c:v>
                </c:pt>
                <c:pt idx="2">
                  <c:v>100.35</c:v>
                </c:pt>
                <c:pt idx="3">
                  <c:v>100.31</c:v>
                </c:pt>
                <c:pt idx="4">
                  <c:v>100.14</c:v>
                </c:pt>
              </c:numCache>
            </c:numRef>
          </c:val>
        </c:ser>
        <c:dLbls>
          <c:showLegendKey val="0"/>
          <c:showVal val="0"/>
          <c:showCatName val="0"/>
          <c:showSerName val="0"/>
          <c:showPercent val="0"/>
          <c:showBubbleSize val="0"/>
        </c:dLbls>
        <c:gapWidth val="150"/>
        <c:axId val="101709696"/>
        <c:axId val="1027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09696"/>
        <c:axId val="102760448"/>
      </c:lineChart>
      <c:dateAx>
        <c:axId val="101709696"/>
        <c:scaling>
          <c:orientation val="minMax"/>
        </c:scaling>
        <c:delete val="1"/>
        <c:axPos val="b"/>
        <c:numFmt formatCode="ge" sourceLinked="1"/>
        <c:majorTickMark val="none"/>
        <c:minorTickMark val="none"/>
        <c:tickLblPos val="none"/>
        <c:crossAx val="102760448"/>
        <c:crosses val="autoZero"/>
        <c:auto val="1"/>
        <c:lblOffset val="100"/>
        <c:baseTimeUnit val="years"/>
      </c:dateAx>
      <c:valAx>
        <c:axId val="1027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94752"/>
        <c:axId val="1027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94752"/>
        <c:axId val="102796672"/>
      </c:lineChart>
      <c:dateAx>
        <c:axId val="102794752"/>
        <c:scaling>
          <c:orientation val="minMax"/>
        </c:scaling>
        <c:delete val="1"/>
        <c:axPos val="b"/>
        <c:numFmt formatCode="ge" sourceLinked="1"/>
        <c:majorTickMark val="none"/>
        <c:minorTickMark val="none"/>
        <c:tickLblPos val="none"/>
        <c:crossAx val="102796672"/>
        <c:crosses val="autoZero"/>
        <c:auto val="1"/>
        <c:lblOffset val="100"/>
        <c:baseTimeUnit val="years"/>
      </c:dateAx>
      <c:valAx>
        <c:axId val="1027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92640"/>
        <c:axId val="1057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92640"/>
        <c:axId val="105794560"/>
      </c:lineChart>
      <c:dateAx>
        <c:axId val="105792640"/>
        <c:scaling>
          <c:orientation val="minMax"/>
        </c:scaling>
        <c:delete val="1"/>
        <c:axPos val="b"/>
        <c:numFmt formatCode="ge" sourceLinked="1"/>
        <c:majorTickMark val="none"/>
        <c:minorTickMark val="none"/>
        <c:tickLblPos val="none"/>
        <c:crossAx val="105794560"/>
        <c:crosses val="autoZero"/>
        <c:auto val="1"/>
        <c:lblOffset val="100"/>
        <c:baseTimeUnit val="years"/>
      </c:dateAx>
      <c:valAx>
        <c:axId val="1057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829504"/>
        <c:axId val="1058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29504"/>
        <c:axId val="105831424"/>
      </c:lineChart>
      <c:dateAx>
        <c:axId val="105829504"/>
        <c:scaling>
          <c:orientation val="minMax"/>
        </c:scaling>
        <c:delete val="1"/>
        <c:axPos val="b"/>
        <c:numFmt formatCode="ge" sourceLinked="1"/>
        <c:majorTickMark val="none"/>
        <c:minorTickMark val="none"/>
        <c:tickLblPos val="none"/>
        <c:crossAx val="105831424"/>
        <c:crosses val="autoZero"/>
        <c:auto val="1"/>
        <c:lblOffset val="100"/>
        <c:baseTimeUnit val="years"/>
      </c:dateAx>
      <c:valAx>
        <c:axId val="1058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44320"/>
        <c:axId val="1055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44320"/>
        <c:axId val="105550592"/>
      </c:lineChart>
      <c:dateAx>
        <c:axId val="105544320"/>
        <c:scaling>
          <c:orientation val="minMax"/>
        </c:scaling>
        <c:delete val="1"/>
        <c:axPos val="b"/>
        <c:numFmt formatCode="ge" sourceLinked="1"/>
        <c:majorTickMark val="none"/>
        <c:minorTickMark val="none"/>
        <c:tickLblPos val="none"/>
        <c:crossAx val="105550592"/>
        <c:crosses val="autoZero"/>
        <c:auto val="1"/>
        <c:lblOffset val="100"/>
        <c:baseTimeUnit val="years"/>
      </c:dateAx>
      <c:valAx>
        <c:axId val="1055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39.61</c:v>
                </c:pt>
                <c:pt idx="1">
                  <c:v>33.86</c:v>
                </c:pt>
                <c:pt idx="2">
                  <c:v>27.21</c:v>
                </c:pt>
                <c:pt idx="3">
                  <c:v>30.25</c:v>
                </c:pt>
                <c:pt idx="4">
                  <c:v>38.380000000000003</c:v>
                </c:pt>
              </c:numCache>
            </c:numRef>
          </c:val>
        </c:ser>
        <c:dLbls>
          <c:showLegendKey val="0"/>
          <c:showVal val="0"/>
          <c:showCatName val="0"/>
          <c:showSerName val="0"/>
          <c:showPercent val="0"/>
          <c:showBubbleSize val="0"/>
        </c:dLbls>
        <c:gapWidth val="150"/>
        <c:axId val="105562496"/>
        <c:axId val="1055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105562496"/>
        <c:axId val="105564416"/>
      </c:lineChart>
      <c:dateAx>
        <c:axId val="105562496"/>
        <c:scaling>
          <c:orientation val="minMax"/>
        </c:scaling>
        <c:delete val="1"/>
        <c:axPos val="b"/>
        <c:numFmt formatCode="ge" sourceLinked="1"/>
        <c:majorTickMark val="none"/>
        <c:minorTickMark val="none"/>
        <c:tickLblPos val="none"/>
        <c:crossAx val="105564416"/>
        <c:crosses val="autoZero"/>
        <c:auto val="1"/>
        <c:lblOffset val="100"/>
        <c:baseTimeUnit val="years"/>
      </c:dateAx>
      <c:valAx>
        <c:axId val="1055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71.81</c:v>
                </c:pt>
                <c:pt idx="1">
                  <c:v>66.17</c:v>
                </c:pt>
                <c:pt idx="2">
                  <c:v>68.010000000000005</c:v>
                </c:pt>
                <c:pt idx="3">
                  <c:v>71.73</c:v>
                </c:pt>
                <c:pt idx="4">
                  <c:v>69.930000000000007</c:v>
                </c:pt>
              </c:numCache>
            </c:numRef>
          </c:val>
        </c:ser>
        <c:dLbls>
          <c:showLegendKey val="0"/>
          <c:showVal val="0"/>
          <c:showCatName val="0"/>
          <c:showSerName val="0"/>
          <c:showPercent val="0"/>
          <c:showBubbleSize val="0"/>
        </c:dLbls>
        <c:gapWidth val="150"/>
        <c:axId val="105672704"/>
        <c:axId val="1056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105672704"/>
        <c:axId val="105674624"/>
      </c:lineChart>
      <c:dateAx>
        <c:axId val="105672704"/>
        <c:scaling>
          <c:orientation val="minMax"/>
        </c:scaling>
        <c:delete val="1"/>
        <c:axPos val="b"/>
        <c:numFmt formatCode="ge" sourceLinked="1"/>
        <c:majorTickMark val="none"/>
        <c:minorTickMark val="none"/>
        <c:tickLblPos val="none"/>
        <c:crossAx val="105674624"/>
        <c:crosses val="autoZero"/>
        <c:auto val="1"/>
        <c:lblOffset val="100"/>
        <c:baseTimeUnit val="years"/>
      </c:dateAx>
      <c:valAx>
        <c:axId val="1056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241.36</c:v>
                </c:pt>
                <c:pt idx="1">
                  <c:v>301.8</c:v>
                </c:pt>
                <c:pt idx="2">
                  <c:v>300.05</c:v>
                </c:pt>
                <c:pt idx="3">
                  <c:v>283.95999999999998</c:v>
                </c:pt>
                <c:pt idx="4">
                  <c:v>304.16000000000003</c:v>
                </c:pt>
              </c:numCache>
            </c:numRef>
          </c:val>
        </c:ser>
        <c:dLbls>
          <c:showLegendKey val="0"/>
          <c:showVal val="0"/>
          <c:showCatName val="0"/>
          <c:showSerName val="0"/>
          <c:showPercent val="0"/>
          <c:showBubbleSize val="0"/>
        </c:dLbls>
        <c:gapWidth val="150"/>
        <c:axId val="107158528"/>
        <c:axId val="1071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107158528"/>
        <c:axId val="107160704"/>
      </c:lineChart>
      <c:dateAx>
        <c:axId val="107158528"/>
        <c:scaling>
          <c:orientation val="minMax"/>
        </c:scaling>
        <c:delete val="1"/>
        <c:axPos val="b"/>
        <c:numFmt formatCode="ge" sourceLinked="1"/>
        <c:majorTickMark val="none"/>
        <c:minorTickMark val="none"/>
        <c:tickLblPos val="none"/>
        <c:crossAx val="107160704"/>
        <c:crosses val="autoZero"/>
        <c:auto val="1"/>
        <c:lblOffset val="100"/>
        <c:baseTimeUnit val="years"/>
      </c:dateAx>
      <c:valAx>
        <c:axId val="1071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大分県　大分市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121</v>
      </c>
      <c r="AE8" s="79"/>
      <c r="AF8" s="79"/>
      <c r="AG8" s="79"/>
      <c r="AH8" s="79"/>
      <c r="AI8" s="79"/>
      <c r="AJ8" s="79"/>
      <c r="AK8" s="4"/>
      <c r="AL8" s="73">
        <f>データ!S6</f>
        <v>479726</v>
      </c>
      <c r="AM8" s="73"/>
      <c r="AN8" s="73"/>
      <c r="AO8" s="73"/>
      <c r="AP8" s="73"/>
      <c r="AQ8" s="73"/>
      <c r="AR8" s="73"/>
      <c r="AS8" s="73"/>
      <c r="AT8" s="72">
        <f>データ!T6</f>
        <v>502.39</v>
      </c>
      <c r="AU8" s="72"/>
      <c r="AV8" s="72"/>
      <c r="AW8" s="72"/>
      <c r="AX8" s="72"/>
      <c r="AY8" s="72"/>
      <c r="AZ8" s="72"/>
      <c r="BA8" s="72"/>
      <c r="BB8" s="72">
        <f>データ!U6</f>
        <v>954.89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0.39</v>
      </c>
      <c r="Q10" s="72"/>
      <c r="R10" s="72"/>
      <c r="S10" s="72"/>
      <c r="T10" s="72"/>
      <c r="U10" s="72"/>
      <c r="V10" s="72"/>
      <c r="W10" s="72">
        <f>データ!Q6</f>
        <v>86.09</v>
      </c>
      <c r="X10" s="72"/>
      <c r="Y10" s="72"/>
      <c r="Z10" s="72"/>
      <c r="AA10" s="72"/>
      <c r="AB10" s="72"/>
      <c r="AC10" s="72"/>
      <c r="AD10" s="73">
        <f>データ!R6</f>
        <v>3859</v>
      </c>
      <c r="AE10" s="73"/>
      <c r="AF10" s="73"/>
      <c r="AG10" s="73"/>
      <c r="AH10" s="73"/>
      <c r="AI10" s="73"/>
      <c r="AJ10" s="73"/>
      <c r="AK10" s="2"/>
      <c r="AL10" s="73">
        <f>データ!V6</f>
        <v>1847</v>
      </c>
      <c r="AM10" s="73"/>
      <c r="AN10" s="73"/>
      <c r="AO10" s="73"/>
      <c r="AP10" s="73"/>
      <c r="AQ10" s="73"/>
      <c r="AR10" s="73"/>
      <c r="AS10" s="73"/>
      <c r="AT10" s="72">
        <f>データ!W6</f>
        <v>0.71</v>
      </c>
      <c r="AU10" s="72"/>
      <c r="AV10" s="72"/>
      <c r="AW10" s="72"/>
      <c r="AX10" s="72"/>
      <c r="AY10" s="72"/>
      <c r="AZ10" s="72"/>
      <c r="BA10" s="72"/>
      <c r="BB10" s="72">
        <f>データ!X6</f>
        <v>2601.41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442011</v>
      </c>
      <c r="D6" s="33">
        <f t="shared" si="3"/>
        <v>47</v>
      </c>
      <c r="E6" s="33">
        <f t="shared" si="3"/>
        <v>17</v>
      </c>
      <c r="F6" s="33">
        <f t="shared" si="3"/>
        <v>5</v>
      </c>
      <c r="G6" s="33">
        <f t="shared" si="3"/>
        <v>0</v>
      </c>
      <c r="H6" s="33" t="str">
        <f t="shared" si="3"/>
        <v>大分県　大分市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0.39</v>
      </c>
      <c r="Q6" s="34">
        <f t="shared" si="3"/>
        <v>86.09</v>
      </c>
      <c r="R6" s="34">
        <f t="shared" si="3"/>
        <v>3859</v>
      </c>
      <c r="S6" s="34">
        <f t="shared" si="3"/>
        <v>479726</v>
      </c>
      <c r="T6" s="34">
        <f t="shared" si="3"/>
        <v>502.39</v>
      </c>
      <c r="U6" s="34">
        <f t="shared" si="3"/>
        <v>954.89</v>
      </c>
      <c r="V6" s="34">
        <f t="shared" si="3"/>
        <v>1847</v>
      </c>
      <c r="W6" s="34">
        <f t="shared" si="3"/>
        <v>0.71</v>
      </c>
      <c r="X6" s="34">
        <f t="shared" si="3"/>
        <v>2601.41</v>
      </c>
      <c r="Y6" s="35">
        <f>IF(Y7="",NA(),Y7)</f>
        <v>100.33</v>
      </c>
      <c r="Z6" s="35">
        <f t="shared" ref="Z6:AH6" si="4">IF(Z7="",NA(),Z7)</f>
        <v>100.28</v>
      </c>
      <c r="AA6" s="35">
        <f t="shared" si="4"/>
        <v>100.35</v>
      </c>
      <c r="AB6" s="35">
        <f t="shared" si="4"/>
        <v>100.31</v>
      </c>
      <c r="AC6" s="35">
        <f t="shared" si="4"/>
        <v>100.14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39.61</v>
      </c>
      <c r="BG6" s="35">
        <f t="shared" ref="BG6:BO6" si="7">IF(BG7="",NA(),BG7)</f>
        <v>33.86</v>
      </c>
      <c r="BH6" s="35">
        <f t="shared" si="7"/>
        <v>27.21</v>
      </c>
      <c r="BI6" s="35">
        <f t="shared" si="7"/>
        <v>30.25</v>
      </c>
      <c r="BJ6" s="35">
        <f t="shared" si="7"/>
        <v>38.380000000000003</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71.81</v>
      </c>
      <c r="BR6" s="35">
        <f t="shared" ref="BR6:BZ6" si="8">IF(BR7="",NA(),BR7)</f>
        <v>66.17</v>
      </c>
      <c r="BS6" s="35">
        <f t="shared" si="8"/>
        <v>68.010000000000005</v>
      </c>
      <c r="BT6" s="35">
        <f t="shared" si="8"/>
        <v>71.73</v>
      </c>
      <c r="BU6" s="35">
        <f t="shared" si="8"/>
        <v>69.930000000000007</v>
      </c>
      <c r="BV6" s="35">
        <f t="shared" si="8"/>
        <v>42.48</v>
      </c>
      <c r="BW6" s="35">
        <f t="shared" si="8"/>
        <v>41.04</v>
      </c>
      <c r="BX6" s="35">
        <f t="shared" si="8"/>
        <v>50.82</v>
      </c>
      <c r="BY6" s="35">
        <f t="shared" si="8"/>
        <v>52.19</v>
      </c>
      <c r="BZ6" s="35">
        <f t="shared" si="8"/>
        <v>55.32</v>
      </c>
      <c r="CA6" s="34" t="str">
        <f>IF(CA7="","",IF(CA7="-","【-】","【"&amp;SUBSTITUTE(TEXT(CA7,"#,##0.00"),"-","△")&amp;"】"))</f>
        <v>【55.73】</v>
      </c>
      <c r="CB6" s="35">
        <f>IF(CB7="",NA(),CB7)</f>
        <v>241.36</v>
      </c>
      <c r="CC6" s="35">
        <f t="shared" ref="CC6:CK6" si="9">IF(CC7="",NA(),CC7)</f>
        <v>301.8</v>
      </c>
      <c r="CD6" s="35">
        <f t="shared" si="9"/>
        <v>300.05</v>
      </c>
      <c r="CE6" s="35">
        <f t="shared" si="9"/>
        <v>283.95999999999998</v>
      </c>
      <c r="CF6" s="35">
        <f t="shared" si="9"/>
        <v>304.16000000000003</v>
      </c>
      <c r="CG6" s="35">
        <f t="shared" si="9"/>
        <v>343.8</v>
      </c>
      <c r="CH6" s="35">
        <f t="shared" si="9"/>
        <v>357.08</v>
      </c>
      <c r="CI6" s="35">
        <f t="shared" si="9"/>
        <v>300.52</v>
      </c>
      <c r="CJ6" s="35">
        <f t="shared" si="9"/>
        <v>296.14</v>
      </c>
      <c r="CK6" s="35">
        <f t="shared" si="9"/>
        <v>283.17</v>
      </c>
      <c r="CL6" s="34" t="str">
        <f>IF(CL7="","",IF(CL7="-","【-】","【"&amp;SUBSTITUTE(TEXT(CL7,"#,##0.00"),"-","△")&amp;"】"))</f>
        <v>【276.78】</v>
      </c>
      <c r="CM6" s="35">
        <f>IF(CM7="",NA(),CM7)</f>
        <v>51.18</v>
      </c>
      <c r="CN6" s="35">
        <f t="shared" ref="CN6:CV6" si="10">IF(CN7="",NA(),CN7)</f>
        <v>48.58</v>
      </c>
      <c r="CO6" s="35">
        <f t="shared" si="10"/>
        <v>49.17</v>
      </c>
      <c r="CP6" s="35">
        <f t="shared" si="10"/>
        <v>48.94</v>
      </c>
      <c r="CQ6" s="35">
        <f t="shared" si="10"/>
        <v>49.76</v>
      </c>
      <c r="CR6" s="35">
        <f t="shared" si="10"/>
        <v>46.06</v>
      </c>
      <c r="CS6" s="35">
        <f t="shared" si="10"/>
        <v>45.95</v>
      </c>
      <c r="CT6" s="35">
        <f t="shared" si="10"/>
        <v>53.24</v>
      </c>
      <c r="CU6" s="35">
        <f t="shared" si="10"/>
        <v>52.31</v>
      </c>
      <c r="CV6" s="35">
        <f t="shared" si="10"/>
        <v>60.65</v>
      </c>
      <c r="CW6" s="34" t="str">
        <f>IF(CW7="","",IF(CW7="-","【-】","【"&amp;SUBSTITUTE(TEXT(CW7,"#,##0.00"),"-","△")&amp;"】"))</f>
        <v>【59.15】</v>
      </c>
      <c r="CX6" s="35">
        <f>IF(CX7="",NA(),CX7)</f>
        <v>88</v>
      </c>
      <c r="CY6" s="35">
        <f t="shared" ref="CY6:DG6" si="11">IF(CY7="",NA(),CY7)</f>
        <v>88.35</v>
      </c>
      <c r="CZ6" s="35">
        <f t="shared" si="11"/>
        <v>89.36</v>
      </c>
      <c r="DA6" s="35">
        <f t="shared" si="11"/>
        <v>90.8</v>
      </c>
      <c r="DB6" s="35">
        <f t="shared" si="11"/>
        <v>90.2</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442011</v>
      </c>
      <c r="D7" s="37">
        <v>47</v>
      </c>
      <c r="E7" s="37">
        <v>17</v>
      </c>
      <c r="F7" s="37">
        <v>5</v>
      </c>
      <c r="G7" s="37">
        <v>0</v>
      </c>
      <c r="H7" s="37" t="s">
        <v>109</v>
      </c>
      <c r="I7" s="37" t="s">
        <v>110</v>
      </c>
      <c r="J7" s="37" t="s">
        <v>111</v>
      </c>
      <c r="K7" s="37" t="s">
        <v>112</v>
      </c>
      <c r="L7" s="37" t="s">
        <v>113</v>
      </c>
      <c r="M7" s="37"/>
      <c r="N7" s="38" t="s">
        <v>114</v>
      </c>
      <c r="O7" s="38" t="s">
        <v>115</v>
      </c>
      <c r="P7" s="38">
        <v>0.39</v>
      </c>
      <c r="Q7" s="38">
        <v>86.09</v>
      </c>
      <c r="R7" s="38">
        <v>3859</v>
      </c>
      <c r="S7" s="38">
        <v>479726</v>
      </c>
      <c r="T7" s="38">
        <v>502.39</v>
      </c>
      <c r="U7" s="38">
        <v>954.89</v>
      </c>
      <c r="V7" s="38">
        <v>1847</v>
      </c>
      <c r="W7" s="38">
        <v>0.71</v>
      </c>
      <c r="X7" s="38">
        <v>2601.41</v>
      </c>
      <c r="Y7" s="38">
        <v>100.33</v>
      </c>
      <c r="Z7" s="38">
        <v>100.28</v>
      </c>
      <c r="AA7" s="38">
        <v>100.35</v>
      </c>
      <c r="AB7" s="38">
        <v>100.31</v>
      </c>
      <c r="AC7" s="38">
        <v>100.14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39.61</v>
      </c>
      <c r="BG7" s="38">
        <v>33.86</v>
      </c>
      <c r="BH7" s="38">
        <v>27.21</v>
      </c>
      <c r="BI7" s="38">
        <v>30.25</v>
      </c>
      <c r="BJ7" s="38">
        <v>38.380000000000003</v>
      </c>
      <c r="BK7" s="38">
        <v>1144.05</v>
      </c>
      <c r="BL7" s="38">
        <v>1117.1099999999999</v>
      </c>
      <c r="BM7" s="38">
        <v>1044.8</v>
      </c>
      <c r="BN7" s="38">
        <v>1081.8</v>
      </c>
      <c r="BO7" s="38">
        <v>974.93</v>
      </c>
      <c r="BP7" s="38">
        <v>914.53</v>
      </c>
      <c r="BQ7" s="38">
        <v>71.81</v>
      </c>
      <c r="BR7" s="38">
        <v>66.17</v>
      </c>
      <c r="BS7" s="38">
        <v>68.010000000000005</v>
      </c>
      <c r="BT7" s="38">
        <v>71.73</v>
      </c>
      <c r="BU7" s="38">
        <v>69.930000000000007</v>
      </c>
      <c r="BV7" s="38">
        <v>42.48</v>
      </c>
      <c r="BW7" s="38">
        <v>41.04</v>
      </c>
      <c r="BX7" s="38">
        <v>50.82</v>
      </c>
      <c r="BY7" s="38">
        <v>52.19</v>
      </c>
      <c r="BZ7" s="38">
        <v>55.32</v>
      </c>
      <c r="CA7" s="38">
        <v>55.73</v>
      </c>
      <c r="CB7" s="38">
        <v>241.36</v>
      </c>
      <c r="CC7" s="38">
        <v>301.8</v>
      </c>
      <c r="CD7" s="38">
        <v>300.05</v>
      </c>
      <c r="CE7" s="38">
        <v>283.95999999999998</v>
      </c>
      <c r="CF7" s="38">
        <v>304.16000000000003</v>
      </c>
      <c r="CG7" s="38">
        <v>343.8</v>
      </c>
      <c r="CH7" s="38">
        <v>357.08</v>
      </c>
      <c r="CI7" s="38">
        <v>300.52</v>
      </c>
      <c r="CJ7" s="38">
        <v>296.14</v>
      </c>
      <c r="CK7" s="38">
        <v>283.17</v>
      </c>
      <c r="CL7" s="38">
        <v>276.77999999999997</v>
      </c>
      <c r="CM7" s="38">
        <v>51.18</v>
      </c>
      <c r="CN7" s="38">
        <v>48.58</v>
      </c>
      <c r="CO7" s="38">
        <v>49.17</v>
      </c>
      <c r="CP7" s="38">
        <v>48.94</v>
      </c>
      <c r="CQ7" s="38">
        <v>49.76</v>
      </c>
      <c r="CR7" s="38">
        <v>46.06</v>
      </c>
      <c r="CS7" s="38">
        <v>45.95</v>
      </c>
      <c r="CT7" s="38">
        <v>53.24</v>
      </c>
      <c r="CU7" s="38">
        <v>52.31</v>
      </c>
      <c r="CV7" s="38">
        <v>60.65</v>
      </c>
      <c r="CW7" s="38">
        <v>59.15</v>
      </c>
      <c r="CX7" s="38">
        <v>88</v>
      </c>
      <c r="CY7" s="38">
        <v>88.35</v>
      </c>
      <c r="CZ7" s="38">
        <v>89.36</v>
      </c>
      <c r="DA7" s="38">
        <v>90.8</v>
      </c>
      <c r="DB7" s="38">
        <v>90.2</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2018-02-26T07:07:09Z</cp:lastPrinted>
  <dcterms:created xsi:type="dcterms:W3CDTF">2017-12-25T02:33:55Z</dcterms:created>
  <dcterms:modified xsi:type="dcterms:W3CDTF">2018-03-13T02:57:52Z</dcterms:modified>
  <cp:category/>
</cp:coreProperties>
</file>