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485" windowHeight="4560" activeTab="0"/>
  </bookViews>
  <sheets>
    <sheet name="表紙" sheetId="1" r:id="rId1"/>
    <sheet name="1実質赤字比率" sheetId="2" r:id="rId2"/>
    <sheet name="2連結実質赤字比率" sheetId="3" r:id="rId3"/>
    <sheet name="3実質公債費比率(1)" sheetId="4" r:id="rId4"/>
    <sheet name="3実質公債費比率(2)" sheetId="5" r:id="rId5"/>
    <sheet name="4将来負担比率" sheetId="6" r:id="rId6"/>
    <sheet name="5資金不足比率" sheetId="7" r:id="rId7"/>
    <sheet name="(資料1)実質赤字比率(1)" sheetId="8" r:id="rId8"/>
    <sheet name="(資料1)実質赤字比率(2)" sheetId="9" r:id="rId9"/>
    <sheet name="(資料2)連結実質赤字比率(1)" sheetId="10" r:id="rId10"/>
    <sheet name="(資料2)連結実質赤字比率(2)" sheetId="11" r:id="rId11"/>
    <sheet name="(資料2)連結実質赤字比率(3)" sheetId="12" r:id="rId12"/>
    <sheet name="(資料2)連結実質赤字比率(4)" sheetId="13" r:id="rId13"/>
    <sheet name="(資料3)実質公債費比率" sheetId="14" r:id="rId14"/>
    <sheet name="(資料4)将来負担比率" sheetId="15" r:id="rId15"/>
    <sheet name="(資料5)資金不足比率(1)" sheetId="16" r:id="rId16"/>
    <sheet name="(資料5)資金不足比率(2)" sheetId="17" r:id="rId17"/>
  </sheets>
  <definedNames>
    <definedName name="_C">#REF!</definedName>
    <definedName name="\A" localSheetId="7">'(資料1)実質赤字比率(1)'!$L$67:$L$67</definedName>
    <definedName name="\A" localSheetId="8">'(資料1)実質赤字比率(2)'!$K$32:$K$32</definedName>
    <definedName name="\A" localSheetId="9">'(資料2)連結実質赤字比率(1)'!$L$84:$L$84</definedName>
    <definedName name="\A" localSheetId="10">'(資料2)連結実質赤字比率(2)'!#REF!</definedName>
    <definedName name="\A" localSheetId="11">'(資料2)連結実質赤字比率(3)'!$L$54:$L$54</definedName>
    <definedName name="\A" localSheetId="12">'(資料2)連結実質赤字比率(4)'!$N$32:$N$32</definedName>
    <definedName name="\A" localSheetId="13">'(資料3)実質公債費比率'!$O$44:$O$44</definedName>
    <definedName name="\A" localSheetId="14">'(資料4)将来負担比率'!$T$29:$T$29</definedName>
    <definedName name="\A" localSheetId="15">'(資料5)資金不足比率(1)'!#REF!</definedName>
    <definedName name="\A" localSheetId="16">'(資料5)資金不足比率(2)'!$J$53:$J$53</definedName>
    <definedName name="\A">#REF!</definedName>
    <definedName name="\P" localSheetId="7">'(資料1)実質赤字比率(1)'!$L$69:$L$69</definedName>
    <definedName name="\P" localSheetId="8">'(資料1)実質赤字比率(2)'!$K$34:$K$34</definedName>
    <definedName name="\P" localSheetId="9">'(資料2)連結実質赤字比率(1)'!$L$86:$L$86</definedName>
    <definedName name="\P" localSheetId="10">'(資料2)連結実質赤字比率(2)'!#REF!</definedName>
    <definedName name="\P" localSheetId="11">'(資料2)連結実質赤字比率(3)'!$L$56:$L$56</definedName>
    <definedName name="\P" localSheetId="12">'(資料2)連結実質赤字比率(4)'!$N$34:$N$34</definedName>
    <definedName name="\P" localSheetId="13">'(資料3)実質公債費比率'!$O$46:$O$46</definedName>
    <definedName name="\P" localSheetId="14">'(資料4)将来負担比率'!$T$31:$T$31</definedName>
    <definedName name="\P" localSheetId="15">'(資料5)資金不足比率(1)'!#REF!</definedName>
    <definedName name="\P" localSheetId="16">'(資料5)資金不足比率(2)'!$J$55:$J$55</definedName>
    <definedName name="\P">#REF!</definedName>
    <definedName name="B">#REF!</definedName>
    <definedName name="KG">#REF!</definedName>
    <definedName name="KJG">#REF!</definedName>
    <definedName name="KKG">#REF!</definedName>
    <definedName name="N">#REF!</definedName>
    <definedName name="_xlnm.Print_Area" localSheetId="7">'(資料1)実質赤字比率(1)'!$B$1:$I$64</definedName>
    <definedName name="_xlnm.Print_Area" localSheetId="8">'(資料1)実質赤字比率(2)'!$B$1:$H$29</definedName>
    <definedName name="_xlnm.Print_Area" localSheetId="9">'(資料2)連結実質赤字比率(1)'!$B$1:$I$81</definedName>
    <definedName name="_xlnm.Print_Area" localSheetId="10">'(資料2)連結実質赤字比率(2)'!$B$1:$I$65</definedName>
    <definedName name="_xlnm.Print_Area" localSheetId="11">'(資料2)連結実質赤字比率(3)'!$B$1:$I$52</definedName>
    <definedName name="_xlnm.Print_Area" localSheetId="12">'(資料2)連結実質赤字比率(4)'!$B$1:$K$29</definedName>
    <definedName name="_xlnm.Print_Area" localSheetId="13">'(資料3)実質公債費比率'!$B$1:$L$41</definedName>
    <definedName name="_xlnm.Print_Area" localSheetId="14">'(資料4)将来負担比率'!$B$1:$Q$29</definedName>
    <definedName name="_xlnm.Print_Area" localSheetId="15">'(資料5)資金不足比率(1)'!$B$1:$G$64</definedName>
    <definedName name="_xlnm.Print_Area" localSheetId="16">'(資料5)資金不足比率(2)'!$B$1:$G$51</definedName>
    <definedName name="_xlnm.Print_Area" localSheetId="1">'1実質赤字比率'!$A$1:$G$46</definedName>
    <definedName name="_xlnm.Print_Area" localSheetId="2">'2連結実質赤字比率'!$A$1:$G$49</definedName>
    <definedName name="_xlnm.Print_Area" localSheetId="3">'3実質公債費比率(1)'!$A$1:$H$42</definedName>
    <definedName name="_xlnm.Print_Area" localSheetId="4">'3実質公債費比率(2)'!$A$1:$H$44</definedName>
    <definedName name="_xlnm.Print_Area" localSheetId="5">'4将来負担比率'!$A$1:$G$42</definedName>
    <definedName name="_xlnm.Print_Area" localSheetId="6">'5資金不足比率'!$A$1:$G$41</definedName>
    <definedName name="_xlnm.Print_Area" localSheetId="0">'表紙'!$A$2:$AC$23</definedName>
    <definedName name="Z">#REF!</definedName>
  </definedNames>
  <calcPr fullCalcOnLoad="1"/>
</workbook>
</file>

<file path=xl/sharedStrings.xml><?xml version="1.0" encoding="utf-8"?>
<sst xmlns="http://schemas.openxmlformats.org/spreadsheetml/2006/main" count="1571" uniqueCount="439">
  <si>
    <t xml:space="preserve"> </t>
  </si>
  <si>
    <t>(単位：千円)</t>
  </si>
  <si>
    <t>【 資　　料 】</t>
  </si>
  <si>
    <t>市町村名</t>
  </si>
  <si>
    <t>形式収支</t>
  </si>
  <si>
    <t>翌年度　　　　　　繰越財源</t>
  </si>
  <si>
    <t>実質収支</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</si>
  <si>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</si>
  <si>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</si>
  <si>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</si>
  <si>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</si>
  <si>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</si>
  <si>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</si>
  <si>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</si>
  <si>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</si>
  <si>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</si>
  <si>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</si>
  <si>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</si>
  <si>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</si>
  <si>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</si>
  <si>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</si>
  <si>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</si>
  <si>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</si>
  <si>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</si>
  <si>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</si>
  <si>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町村計</t>
  </si>
  <si>
    <t>歳入総額</t>
  </si>
  <si>
    <t>歳出総額</t>
  </si>
  <si>
    <t>１</t>
  </si>
  <si>
    <t>・・・・・</t>
  </si>
  <si>
    <t>２</t>
  </si>
  <si>
    <t>・・・・・</t>
  </si>
  <si>
    <t>２</t>
  </si>
  <si>
    <t>３</t>
  </si>
  <si>
    <t>・・・・・</t>
  </si>
  <si>
    <t>３</t>
  </si>
  <si>
    <t>４</t>
  </si>
  <si>
    <t>５</t>
  </si>
  <si>
    <t>・・・・・</t>
  </si>
  <si>
    <t>（資料）</t>
  </si>
  <si>
    <t>１</t>
  </si>
  <si>
    <t>・・・・・</t>
  </si>
  <si>
    <t>・・・・・</t>
  </si>
  <si>
    <t>１</t>
  </si>
  <si>
    <t>大分県総務部市町村振興課</t>
  </si>
  <si>
    <t>２</t>
  </si>
  <si>
    <t>５</t>
  </si>
  <si>
    <t>６</t>
  </si>
  <si>
    <t>９</t>
  </si>
  <si>
    <t>標準財政規模</t>
  </si>
  <si>
    <t>区分</t>
  </si>
  <si>
    <t>平成１８年度</t>
  </si>
  <si>
    <t>差引</t>
  </si>
  <si>
    <t>合計</t>
  </si>
  <si>
    <t>（単位：％）</t>
  </si>
  <si>
    <t>－</t>
  </si>
  <si>
    <t>　５％未満</t>
  </si>
  <si>
    <t>17年度</t>
  </si>
  <si>
    <t>18年度</t>
  </si>
  <si>
    <t>19年度</t>
  </si>
  <si>
    <t>平成１９年度</t>
  </si>
  <si>
    <t xml:space="preserve">       及び資金不足比率の概要</t>
  </si>
  <si>
    <t>実質赤字比率</t>
  </si>
  <si>
    <t>連結実質赤字比率</t>
  </si>
  <si>
    <t>実質公債費比率</t>
  </si>
  <si>
    <t>将来負担比率</t>
  </si>
  <si>
    <t>資金不足比率</t>
  </si>
  <si>
    <t xml:space="preserve">       平成１９年度市町村健全化判断比率</t>
  </si>
  <si>
    <t>１　実質赤字比率</t>
  </si>
  <si>
    <t>（１）平成１９年度の状況</t>
  </si>
  <si>
    <t>（市町村別一覧表）</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</si>
  <si>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</si>
  <si>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</si>
  <si>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</si>
  <si>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</si>
  <si>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</si>
  <si>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</si>
  <si>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</si>
  <si>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</si>
  <si>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</si>
  <si>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</si>
  <si>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</si>
  <si>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</si>
  <si>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</si>
  <si>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</si>
  <si>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</si>
  <si>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</si>
  <si>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</si>
  <si>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</si>
  <si>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県　計</t>
  </si>
  <si>
    <t>市　計</t>
  </si>
  <si>
    <t>町村計</t>
  </si>
  <si>
    <t>市町村名</t>
  </si>
  <si>
    <t>早期健全化基準</t>
  </si>
  <si>
    <t>財政再生基準</t>
  </si>
  <si>
    <t>（参考）</t>
  </si>
  <si>
    <t>－</t>
  </si>
  <si>
    <t>（２）用語解説</t>
  </si>
  <si>
    <t>・</t>
  </si>
  <si>
    <t>実質赤字比率　＝</t>
  </si>
  <si>
    <t>一般会計等の実質赤字額（正の値）</t>
  </si>
  <si>
    <t>・</t>
  </si>
  <si>
    <t>実質黒字額（負の値）による比率</t>
  </si>
  <si>
    <t>（算式）</t>
  </si>
  <si>
    <t>（趣旨）一般会計等を対象とした実質赤字の標準財政規模に対する比率。</t>
  </si>
  <si>
    <t>・</t>
  </si>
  <si>
    <t>　現行地方財政再建促進特別措置法における起債制限基準の値（２０％）となっている。</t>
  </si>
  <si>
    <t>　実質赤字比率は、全団体で実質赤字額がないことから、「－」となっている。</t>
  </si>
  <si>
    <t>・</t>
  </si>
  <si>
    <t>－</t>
  </si>
  <si>
    <t>－</t>
  </si>
  <si>
    <t>－</t>
  </si>
  <si>
    <t>－</t>
  </si>
  <si>
    <t>－</t>
  </si>
  <si>
    <t>・</t>
  </si>
  <si>
    <t>・</t>
  </si>
  <si>
    <t>・</t>
  </si>
  <si>
    <t>２　連結実質赤字比率</t>
  </si>
  <si>
    <t>連結実質黒字額（負の値）による比率</t>
  </si>
  <si>
    <t>　連結実質赤字比率は、全団体で連結実質赤字額がないことから、「－」となっている。</t>
  </si>
  <si>
    <t>（趣旨）全会計を対象とした実質赤字（又は資金不足額）の標準財政規模に対する比率。</t>
  </si>
  <si>
    <t>連結実質赤字比率　＝</t>
  </si>
  <si>
    <t>連結実質赤字額（正の値）</t>
  </si>
  <si>
    <t>　実質赤字比率の財政再生基準（２０％）に１０％を加算した値（３０％）となっている。</t>
  </si>
  <si>
    <t>・</t>
  </si>
  <si>
    <t>３　実質公債費比率</t>
  </si>
  <si>
    <t>－</t>
  </si>
  <si>
    <t>（趣旨）一般会計等が負担する元利償還金及び準元利償還金の標準財政規模に対する比率。</t>
  </si>
  <si>
    <t>実質公債費比率　＝</t>
  </si>
  <si>
    <t>標準財政規模－（元利償還金・準元利償還金に係る基準財政需要額算入額）</t>
  </si>
  <si>
    <t>の３か年平均</t>
  </si>
  <si>
    <t>（元利償還金＋準元利償還金）－（特定財源＋元利償還金</t>
  </si>
  <si>
    <t>及び準元利償還金に係る基準財政需要額算入額）</t>
  </si>
  <si>
    <t>　現行の地方債協議・許可制において一般単独事業の許可が制限される基準（２５％）。</t>
  </si>
  <si>
    <t>　現行の地方債協議・許可制における公共事業等の許可が制限される基準（３５％）。</t>
  </si>
  <si>
    <t>　実質公債費比率は県全体で１１．６％で、１８年度（１３．５％）と比較すると１．９ポイント低下し、</t>
  </si>
  <si>
    <t>２年連続で改善した。</t>
  </si>
  <si>
    <t>　５％以上　　８％未満</t>
  </si>
  <si>
    <t>　８％以上　１０％未満</t>
  </si>
  <si>
    <t>１０％以上　１３％未満</t>
  </si>
  <si>
    <t>１３％以上　１５％未満</t>
  </si>
  <si>
    <t>１５％以上　１８％未満</t>
  </si>
  <si>
    <t>１８％以上</t>
  </si>
  <si>
    <t>実質公債費比率(県計)</t>
  </si>
  <si>
    <t>実質公債費比率(全国)</t>
  </si>
  <si>
    <t>・</t>
  </si>
  <si>
    <t>　また、市町村の段階別分布状況を見ると、地方債の発行にあたって大分県知事の許可が必要となる１８％を</t>
  </si>
  <si>
    <t>（２）分布状況</t>
  </si>
  <si>
    <t>（４）用語解説</t>
  </si>
  <si>
    <t>４　将来負担比率</t>
  </si>
  <si>
    <t>（趣旨）一般会計等が将来負担すべき実質的な負債の標準財政規模に対する比率。</t>
  </si>
  <si>
    <t>３</t>
  </si>
  <si>
    <t>～</t>
  </si>
  <si>
    <t>１</t>
  </si>
  <si>
    <t>将来負担額－（充当可能基金＋特定財源見込額＋地方債現在高等に係る基準財政需要額算入見込額）</t>
  </si>
  <si>
    <t>５　資金不足比率</t>
  </si>
  <si>
    <t>（趣旨）公営企業ごとの資金の不足額の事業の規模に対する比率。</t>
  </si>
  <si>
    <t>資金不足比率　＝</t>
  </si>
  <si>
    <t>事業の規模</t>
  </si>
  <si>
    <t>資金の不足額</t>
  </si>
  <si>
    <t>経営健全化基準</t>
  </si>
  <si>
    <t>　現行の地方債協議・許可制における許可制移行基準（１０％）の２倍の値（２０％）。</t>
  </si>
  <si>
    <t>資金不足が生じている公営企業会計</t>
  </si>
  <si>
    <t>該当なし</t>
  </si>
  <si>
    <t>国立公園高崎山自然動物園事業特別会計</t>
  </si>
  <si>
    <t>姫島丸特別会計</t>
  </si>
  <si>
    <t>　資金不足が生じている公営企業会計は県全体で２会計あり、そのうち経営健全化基準である２０％以上の資金</t>
  </si>
  <si>
    <t>不足比率を有する会計は、大分市の国立公園高崎山自然動物園事業特別会計のみである。</t>
  </si>
  <si>
    <t>１　実質赤字比率</t>
  </si>
  <si>
    <t>会計名</t>
  </si>
  <si>
    <t>実質収支　計</t>
  </si>
  <si>
    <t>一般会計</t>
  </si>
  <si>
    <t>土地取得特別会計</t>
  </si>
  <si>
    <t>住宅新築資金等貸付事業特別会計</t>
  </si>
  <si>
    <t>母子寡婦福祉資金貸付事業特別会計</t>
  </si>
  <si>
    <t>下郡土地区画整理清算事業特別会計</t>
  </si>
  <si>
    <t>三佐土地区画整理清算事業特別会計</t>
  </si>
  <si>
    <t>坂ノ市土地区画整理清算事業特別会計</t>
  </si>
  <si>
    <t>公共用地先行取得事業特別会計</t>
  </si>
  <si>
    <t>中津駅周辺土地区画整理清算事業特別会計</t>
  </si>
  <si>
    <t>書店事業特別会計</t>
  </si>
  <si>
    <t>給水施設事業特別会計</t>
  </si>
  <si>
    <t>診療所事業特別会計</t>
  </si>
  <si>
    <t>①</t>
  </si>
  <si>
    <t>②</t>
  </si>
  <si>
    <t>③＝①－②</t>
  </si>
  <si>
    <t>④</t>
  </si>
  <si>
    <t>③－④</t>
  </si>
  <si>
    <t>飲料水供給事業特別会計</t>
  </si>
  <si>
    <t>地域情報化推進事業特別会計</t>
  </si>
  <si>
    <t>奨学資金事業特別会計</t>
  </si>
  <si>
    <t>保戸島診療所事業特別会計</t>
  </si>
  <si>
    <t>津久見都市計画土地区画整理事業特別会計</t>
  </si>
  <si>
    <t>同和対策事業特別会計</t>
  </si>
  <si>
    <t>畜産開発事業特別会計</t>
  </si>
  <si>
    <t>長湯観光温泉施設等特別会計</t>
  </si>
  <si>
    <t>竹田温泉施設花水月特別会計</t>
  </si>
  <si>
    <t>ケーブルネットワーク事業特別会計</t>
  </si>
  <si>
    <t>ケーブルテレビ事業特別会計</t>
  </si>
  <si>
    <t>城下町保存対策事業特別会計</t>
  </si>
  <si>
    <t>家族旅行村「安心院」運営事業特別会計</t>
  </si>
  <si>
    <t>由布市</t>
  </si>
  <si>
    <t>国東市立国東自動車学校特別会計</t>
  </si>
  <si>
    <t>姫島開発総合センター特別会計</t>
  </si>
  <si>
    <t>日出土地区画整理事業特別会計</t>
  </si>
  <si>
    <t>同和住宅資金貸付事業特別会計</t>
  </si>
  <si>
    <t>飯田高原診療所特別会計</t>
  </si>
  <si>
    <t>玖珠老人養護組合清算事業特別会計</t>
  </si>
  <si>
    <t>　（１）一般会計等の実質収支額</t>
  </si>
  <si>
    <t>　（２）実質赤字比率</t>
  </si>
  <si>
    <t>(単位：千円、％)</t>
  </si>
  <si>
    <t>県　計</t>
  </si>
  <si>
    <t>市　計</t>
  </si>
  <si>
    <t>分子</t>
  </si>
  <si>
    <t>実質収支額</t>
  </si>
  <si>
    <t>標準財政規模</t>
  </si>
  <si>
    <t>臨時財政対策債発行可能額</t>
  </si>
  <si>
    <t>計</t>
  </si>
  <si>
    <t>実質赤字比率</t>
  </si>
  <si>
    <t>分母</t>
  </si>
  <si>
    <t>実質赤字額（正の数）による比率</t>
  </si>
  <si>
    <t>実質黒字額（負の数）による比率</t>
  </si>
  <si>
    <t>③</t>
  </si>
  <si>
    <t>④＝②＋③</t>
  </si>
  <si>
    <t>①／④</t>
  </si>
  <si>
    <t>－</t>
  </si>
  <si>
    <t>７</t>
  </si>
  <si>
    <t>８</t>
  </si>
  <si>
    <t>①</t>
  </si>
  <si>
    <t>②</t>
  </si>
  <si>
    <t>③＝①－②</t>
  </si>
  <si>
    <t>④</t>
  </si>
  <si>
    <t>③－④</t>
  </si>
  <si>
    <t>２　連結実質赤字比率</t>
  </si>
  <si>
    <t>　（１）公営事業会計の実質収支額</t>
  </si>
  <si>
    <t>国民健康保険特別会計</t>
  </si>
  <si>
    <t>介護保険特別会計</t>
  </si>
  <si>
    <t>老人保健特別会計</t>
  </si>
  <si>
    <t>交通災害共済事業特別会計</t>
  </si>
  <si>
    <t>国民健康保険事業特別会計</t>
  </si>
  <si>
    <t>介護保険事業特別会計</t>
  </si>
  <si>
    <t>競輪事業特別会計</t>
  </si>
  <si>
    <t>国民健康保険事業特別会計（事業勘定）</t>
  </si>
  <si>
    <t>国民健康保険事業特別会計（直診勘定）</t>
  </si>
  <si>
    <t>老人保健医療特別会計</t>
  </si>
  <si>
    <t>介護サービス事業特別会計</t>
  </si>
  <si>
    <t>駐車場事業特別会計</t>
  </si>
  <si>
    <t>国民健康保険特別会計（事業勘定）</t>
  </si>
  <si>
    <t>国民健康保険特別会計（直診勘定）</t>
  </si>
  <si>
    <t>介護保険特別会計（保険事業勘定）</t>
  </si>
  <si>
    <t>介護保険特別会計（介護サービス事業勘定）</t>
  </si>
  <si>
    <t>老人医療特別会計</t>
  </si>
  <si>
    <t>介護予防支援事業特別会計</t>
  </si>
  <si>
    <t>介護保険事業特別会計（保険事業勘定）</t>
  </si>
  <si>
    <t>介護保険事業特別会計（介護サービス事業勘定）</t>
  </si>
  <si>
    <t>地域包括支援センター事業特別会計</t>
  </si>
  <si>
    <t>国民健康保険直営診療所特別会計</t>
  </si>
  <si>
    <t>介護保険直営診療所特別会計</t>
  </si>
  <si>
    <t>老人保健医療事業特別会計</t>
  </si>
  <si>
    <t>国民健康保険診療所特別会計</t>
  </si>
  <si>
    <t>駐車場特別会計</t>
  </si>
  <si>
    <t>高齢者生活福祉センター特別会計</t>
  </si>
  <si>
    <t>地域包括支援センター特別会計</t>
  </si>
  <si>
    <t>翌年度　　　　　              　繰越財源</t>
  </si>
  <si>
    <t>法適用</t>
  </si>
  <si>
    <t>法非適用</t>
  </si>
  <si>
    <t>流動負債等</t>
  </si>
  <si>
    <t>流動資産等</t>
  </si>
  <si>
    <t>解消可能資金不足額</t>
  </si>
  <si>
    <t>③</t>
  </si>
  <si>
    <t>歳出額</t>
  </si>
  <si>
    <t>歳入額等</t>
  </si>
  <si>
    <t>資金不足額又は</t>
  </si>
  <si>
    <t>資金剰余額</t>
  </si>
  <si>
    <t>①－②ー③</t>
  </si>
  <si>
    <t>資金不足額又は　　　　　　　　　　　　　　　　　　　　　　　　　　資金剰余額   計</t>
  </si>
  <si>
    <t>水道事業会計</t>
  </si>
  <si>
    <t>国立公園高崎山自然動物園事業特別会計</t>
  </si>
  <si>
    <t>公共下水道事業特別会計</t>
  </si>
  <si>
    <t>公設地方卸売市場事業特別会計</t>
  </si>
  <si>
    <t>農業集落排水事業特別会計</t>
  </si>
  <si>
    <t>地方卸売市場事業特別会計</t>
  </si>
  <si>
    <t>湯都ピア浜脇事業特別会計</t>
  </si>
  <si>
    <t>病院事業会計</t>
  </si>
  <si>
    <t>簡易水道事業特別会計</t>
  </si>
  <si>
    <t>特定環境保全公共下水道事業特別会計</t>
  </si>
  <si>
    <t>農業集落排水事業特別会計</t>
  </si>
  <si>
    <t>小規模集合排水事業特別会計</t>
  </si>
  <si>
    <t>サイクリングターミナル事業特別会計</t>
  </si>
  <si>
    <t>公共下水道事業特別会計</t>
  </si>
  <si>
    <t>農業集落排水事業特別会計</t>
  </si>
  <si>
    <t>特定環境保全公共下水道事業特別会計</t>
  </si>
  <si>
    <t>簡易水道事業特別会計</t>
  </si>
  <si>
    <t>公共下水道事業会計</t>
  </si>
  <si>
    <t>漁業集落排水事業特別会計</t>
  </si>
  <si>
    <t>小規模集合排水処理事業特別会計</t>
  </si>
  <si>
    <t>生活排水処理事業特別会計</t>
  </si>
  <si>
    <t>大島航路事業特別会計</t>
  </si>
  <si>
    <t>土地区画整理事業特別会計</t>
  </si>
  <si>
    <t>臼杵石仏特別会計</t>
  </si>
  <si>
    <t>簡易水道布設事業特別会計</t>
  </si>
  <si>
    <t>浄化槽整備推進事業特別会計</t>
  </si>
  <si>
    <t>特定環境保全公共下水道事業特別会計</t>
  </si>
  <si>
    <t>農業集落排水事業特別会計</t>
  </si>
  <si>
    <t>漁業集落排水事業特別会計</t>
  </si>
  <si>
    <t>工業用水道事業会計</t>
  </si>
  <si>
    <t>山香病院事業会計</t>
  </si>
  <si>
    <t>公共下水道事業特別会計</t>
  </si>
  <si>
    <t>工業用水道事業特別会計</t>
  </si>
  <si>
    <t>市民病院事業特別会計</t>
  </si>
  <si>
    <t>農業集落排水事業特別会計</t>
  </si>
  <si>
    <t>浄化槽設置事業特別会計</t>
  </si>
  <si>
    <t>姫島丸特別会計</t>
  </si>
  <si>
    <t>下水道特別会計</t>
  </si>
  <si>
    <t>水道特別会計</t>
  </si>
  <si>
    <t>法適用</t>
  </si>
  <si>
    <t>　（２）公営企業会計の資金不足額又は資金剰余額（その１）</t>
  </si>
  <si>
    <t>①</t>
  </si>
  <si>
    <t>②</t>
  </si>
  <si>
    <t>③</t>
  </si>
  <si>
    <t>①－②ー③</t>
  </si>
  <si>
    <t>　（２）公営企業会計の資金不足額又は資金剰余額（その２）</t>
  </si>
  <si>
    <t>※資金不足額はマイナス表示、資金剰余額はプラス表示している。</t>
  </si>
  <si>
    <t>－</t>
  </si>
  <si>
    <t>－</t>
  </si>
  <si>
    <t>－</t>
  </si>
  <si>
    <t>－</t>
  </si>
  <si>
    <t>－</t>
  </si>
  <si>
    <t>５</t>
  </si>
  <si>
    <t>　（３）連結実質赤字比率</t>
  </si>
  <si>
    <t>公営事業会計　　　　　　　　　　　　　　　　　　　　　の実質収支額</t>
  </si>
  <si>
    <t>一般会計等　　　　　　　　　　　　　　　　　　の実質収支額</t>
  </si>
  <si>
    <t>資金不足額　　　　　　　　　　　　　　　　　　　　　　　　又は資金剰余額</t>
  </si>
  <si>
    <t>②</t>
  </si>
  <si>
    <t>③</t>
  </si>
  <si>
    <t>④＝①＋②＋③</t>
  </si>
  <si>
    <t>⑤</t>
  </si>
  <si>
    <t>⑥</t>
  </si>
  <si>
    <t>⑦＝⑤＋⑥</t>
  </si>
  <si>
    <t>連結実質赤字比率</t>
  </si>
  <si>
    <t>④／⑦</t>
  </si>
  <si>
    <t>連結実質赤字額　　　　　　　　　　　　　　　　（正の数）による　　　　　　　　　　　　　比率</t>
  </si>
  <si>
    <t>臨時財政対策債　　　　　　　　　　　　　　　発行可能額</t>
  </si>
  <si>
    <t>連結実質黒字額　　　　　　　　　　　　　　（負の数）による　　　　　　　　　　　　　　比率</t>
  </si>
  <si>
    <t>３　実質公債費比率</t>
  </si>
  <si>
    <t>H17</t>
  </si>
  <si>
    <t>H18</t>
  </si>
  <si>
    <t>H19</t>
  </si>
  <si>
    <t>①＋②＋③＋④＋⑤＋⑥－⑦－⑪－⑫－⑬－⑭－⑮</t>
  </si>
  <si>
    <t>⑧＋⑨＋⑩－⑦－⑪－⑫－⑬－⑭－⑮</t>
  </si>
  <si>
    <t>実質公債費比率</t>
  </si>
  <si>
    <t>①公債費充当一般財源等額</t>
  </si>
  <si>
    <t>②満期一括償還地方債１年当たり元金償還金相当額</t>
  </si>
  <si>
    <t>③公営企業債償還財源繰入額</t>
  </si>
  <si>
    <t>④一部事務組合地方債への補助・負担金</t>
  </si>
  <si>
    <t>⑤公債費に準じる債務負担行為</t>
  </si>
  <si>
    <t>⑥一時借入金利子</t>
  </si>
  <si>
    <t>⑦災害復旧費等に係る基準財政需要額</t>
  </si>
  <si>
    <t>⑪事業費補正算入公債費</t>
  </si>
  <si>
    <t>⑫事業費補正算入公債費（準元利償還金）</t>
  </si>
  <si>
    <t>⑬災害復旧費等に係る基準財政需要額（準元利償還金）</t>
  </si>
  <si>
    <t>⑭密度補正に係る基準財政需要額</t>
  </si>
  <si>
    <t>⑮密度補正準元利償還金</t>
  </si>
  <si>
    <t>⑧標準税収入額等</t>
  </si>
  <si>
    <t>⑨普通交付税額</t>
  </si>
  <si>
    <t>⑩臨時財政対策債発行可能額</t>
  </si>
  <si>
    <t>単年度</t>
  </si>
  <si>
    <t>３か年平均</t>
  </si>
  <si>
    <t>４　将来負担比率</t>
  </si>
  <si>
    <t>（単位：千円、％）</t>
  </si>
  <si>
    <t>地方債　　　　　　　　　　　の現在高</t>
  </si>
  <si>
    <t>債務負担　　　　　　　　　行為支出　　　　　　　　　　　　予定額</t>
  </si>
  <si>
    <t>組合等負担　　　　　　　　　　　　　　等見込額</t>
  </si>
  <si>
    <t>退職手当　　　　　　　　　　　　　　負担見込額</t>
  </si>
  <si>
    <t>土地開発　　　　　　　　　　　　公社負担　　　　　　　　　　　　　　　見込額</t>
  </si>
  <si>
    <t>充当可能　　　　　　　　　　　　　　特定歳入</t>
  </si>
  <si>
    <t>充当可能　　　　　　　　　　　　　基金</t>
  </si>
  <si>
    <t>基準財政　　　　需要額歳入　　　　　　　　　　　　見込額</t>
  </si>
  <si>
    <t>将来負担比率</t>
  </si>
  <si>
    <t>分子（①＋②＋③＋④＋⑤＋⑥＋⑦－⑧－⑨－⑩）</t>
  </si>
  <si>
    <t>分母（⑪－⑫）</t>
  </si>
  <si>
    <t>公営企業　　　　　　　　　　　　　　　　債等繰入　　　　　　　　　　　　　見込額</t>
  </si>
  <si>
    <t>第三セク　　　　　　　　　　　　　　　　ター等負担　　　　　　　　　　　　　　　見込額</t>
  </si>
  <si>
    <t>標準財政　　　　　　　　　　　　規模</t>
  </si>
  <si>
    <t>算入公債費　　　　　　　　　　　等の額</t>
  </si>
  <si>
    <t>①</t>
  </si>
  <si>
    <t>②</t>
  </si>
  <si>
    <t>③</t>
  </si>
  <si>
    <t>④</t>
  </si>
  <si>
    <t>⑤</t>
  </si>
  <si>
    <t>⑥</t>
  </si>
  <si>
    <t>⑦</t>
  </si>
  <si>
    <t>⑧</t>
  </si>
  <si>
    <t>⑨</t>
  </si>
  <si>
    <t>⑩</t>
  </si>
  <si>
    <t>⑪</t>
  </si>
  <si>
    <t>⑫</t>
  </si>
  <si>
    <t>５　資金不足比率（その２）</t>
  </si>
  <si>
    <t>５　資金不足比率（その１）</t>
  </si>
  <si>
    <t>資金不足額</t>
  </si>
  <si>
    <t>事業の規模</t>
  </si>
  <si>
    <t>資金不足比率</t>
  </si>
  <si>
    <t>①／②</t>
  </si>
  <si>
    <t>(単位：千円、％)</t>
  </si>
  <si>
    <t>－</t>
  </si>
  <si>
    <t>－</t>
  </si>
  <si>
    <t>全国市町村平均</t>
  </si>
  <si>
    <t>将来負担比率　＝</t>
  </si>
  <si>
    <t>※　標準財政規模とは、標準財政規模と臨時財政対策債発行可能額との合計額である。（以下、同じ）</t>
  </si>
  <si>
    <t>る。</t>
  </si>
  <si>
    <t>超える団体はない。</t>
  </si>
  <si>
    <t>（３）実質公債費比率の推移</t>
  </si>
  <si>
    <t>　これは、本年度の算定から、都市計画事業の財源として発行された地方債の償還額に充当した都市計画税が</t>
  </si>
  <si>
    <t>特定財源として元利償還金等から控除されることとなったことにより、元利償還金等が減少したことなどによ</t>
  </si>
  <si>
    <t>　なお、平成２０年度決算から、財政再生基準以上の場合には、財政再生計画を定めなければならない。</t>
  </si>
  <si>
    <t>　なお、平成２０年度決算から、経営健全化基準以上の場合には、経営健全化計画を定めなければならない。</t>
  </si>
  <si>
    <t>　なお、平成２０年度決算から、早期健全化基準以上の場合には、財政健全化計画を定めなければならない。</t>
  </si>
  <si>
    <t>　現行の地方債協議・許可制における許可制移行基準（２．５％～１０％）と財政再生基準（２０％）との</t>
  </si>
  <si>
    <t>中間の値をとり、市町村については財政規模に応じ１１．２５％～１５％となっている。</t>
  </si>
  <si>
    <t>※　連結実質赤字額とは、各会計毎の実質赤字額及び資金不足額の合計額から実質黒字額及び資金剰余額の</t>
  </si>
  <si>
    <t>　合計額を控除した額。</t>
  </si>
  <si>
    <t>　実質赤字比率の早期健全化基準（１１．２５％～１５％）に、公営企業会計等における経営健全化等を踏</t>
  </si>
  <si>
    <t>まえ５％を加算した値で、市町村については財政規模に応じ１６．２５％～２０％となっている。</t>
  </si>
  <si>
    <t>　ただし、平成２０年度及び２１年度決算については４０％、２２年度決算については３５％とする経過措</t>
  </si>
  <si>
    <t>置が設けられている。</t>
  </si>
  <si>
    <t>　将来負担比率は県全体で９８．３％となり、団体別において早期健全化基準である３５０％以上の将来負担比</t>
  </si>
  <si>
    <t>率が算定された市町村はない。</t>
  </si>
  <si>
    <t>　実質公債費比率の早期健全化基準（２５％）に相当する将来負担額の水準と平均的な地方債の償還年数を</t>
  </si>
  <si>
    <t>勘案した値（３５０％）。</t>
  </si>
  <si>
    <t>国民宿舎久住高原荘事業特別会計</t>
  </si>
  <si>
    <t>国民宿舎直入荘事業特別会計</t>
  </si>
  <si>
    <t>上水道特別会計</t>
  </si>
  <si>
    <t>公立おがた総合病院特別会計</t>
  </si>
  <si>
    <t>農業集落排水特別会計</t>
  </si>
  <si>
    <t>公共下水道特別会計</t>
  </si>
  <si>
    <t>浄化槽施設特別会計</t>
  </si>
  <si>
    <t>簡易水道特別会計</t>
  </si>
  <si>
    <t>健康温泉館事業特別会計</t>
  </si>
  <si>
    <t>平成２０年１０月　１日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</si>
</sst>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
    <numFmt numFmtId="180" formatCode="0.0_ "/>
    <numFmt numFmtId="181" formatCode="0.0_);[Red]\(0.0\)"/>
    <numFmt numFmtId="182" formatCode="#,##0.000;\-#,##0.000"/>
    <numFmt numFmtId="183" formatCode="0.000_ "/>
    <numFmt numFmtId="184" formatCode="#,##0.000_ "/>
    <numFmt numFmtId="185" formatCode="yyyy/m/d\ h:mm\ AM/PM"/>
    <numFmt numFmtId="186" formatCode="0.00_ "/>
    <numFmt numFmtId="187" formatCode="#,##0_ "/>
    <numFmt numFmtId="188" formatCode="0.00_);[Red]\(0.00\)"/>
    <numFmt numFmtId="189" formatCode="#,##0.00_ "/>
    <numFmt numFmtId="190" formatCode="#,##0.0_ "/>
    <numFmt numFmtId="191" formatCode="&quot;\&quot;#,##0.0;&quot;\&quot;\-#,##0.0"/>
    <numFmt numFmtId="192" formatCode="#,##0.00_);[Red]\(#,##0.00\)"/>
    <numFmt numFmtId="193" formatCode="#,##0.0_);[Red]\(#,##0.0\)"/>
    <numFmt numFmtId="194" formatCode="0.0%"/>
    <numFmt numFmtId="195" formatCode="0_);[Red]\(0\)"/>
    <numFmt numFmtId="196" formatCode="#,##0_);[Red]\(#,##0\)"/>
    <numFmt numFmtId="197" formatCode="#,##0;&quot;△ &quot;#,##0"/>
    <numFmt numFmtId="198" formatCode="#,##0.0000"/>
    <numFmt numFmtId="199" formatCode="0.0;&quot;△ &quot;0.0"/>
    <numFmt numFmtId="200" formatCode="#,##0.0;&quot;△ &quot;#,##0.0"/>
    <numFmt numFmtId="201" formatCode="#,##0.00;&quot;△ &quot;#,##0.00"/>
    <numFmt numFmtId="202" formatCode="#,##0.000;&quot;△ &quot;#,##0.000"/>
    <numFmt numFmtId="203" formatCode="#,##0_);\(#,##0\)"/>
  </numFmts>
  <fonts count="32">
    <font>
      <sz val="12"/>
      <name val="ＭＳ Ｐゴシック"/>
      <family val="3"/>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14"/>
      <name val="ＭＳ Ｐゴシック"/>
      <family val="3"/>
    </font>
    <font>
      <sz val="32"/>
      <name val="ＭＳ Ｐゴシック"/>
      <family val="3"/>
    </font>
    <font>
      <b/>
      <sz val="14"/>
      <name val="ＭＳ Ｐゴシック"/>
      <family val="3"/>
    </font>
    <font>
      <u val="single"/>
      <sz val="7.2"/>
      <color indexed="12"/>
      <name val="ＭＳ Ｐゴシック"/>
      <family val="3"/>
    </font>
    <font>
      <u val="single"/>
      <sz val="7.2"/>
      <color indexed="36"/>
      <name val="ＭＳ Ｐゴシック"/>
      <family val="3"/>
    </font>
    <font>
      <sz val="11"/>
      <name val="ＭＳ ゴシック"/>
      <family val="3"/>
    </font>
    <font>
      <sz val="6"/>
      <name val="ＭＳ ゴシック"/>
      <family val="3"/>
    </font>
    <font>
      <sz val="14"/>
      <name val="ＭＳ ゴシック"/>
      <family val="3"/>
    </font>
    <font>
      <b/>
      <sz val="14"/>
      <name val="ＭＳ ゴシック"/>
      <family val="3"/>
    </font>
    <font>
      <b/>
      <sz val="20"/>
      <name val="ＭＳ ゴシック"/>
      <family val="3"/>
    </font>
    <font>
      <b/>
      <sz val="16"/>
      <name val="ＭＳ ゴシック"/>
      <family val="3"/>
    </font>
    <font>
      <b/>
      <sz val="18"/>
      <name val="ＭＳ ゴシック"/>
      <family val="3"/>
    </font>
    <font>
      <sz val="12"/>
      <name val="ＭＳ ゴシック"/>
      <family val="3"/>
    </font>
    <font>
      <b/>
      <sz val="12"/>
      <name val="ＭＳ ゴシック"/>
      <family val="3"/>
    </font>
    <font>
      <sz val="16.25"/>
      <name val="ＭＳ Ｐゴシック"/>
      <family val="3"/>
    </font>
    <font>
      <sz val="16"/>
      <name val="ＭＳ ゴシック"/>
      <family val="3"/>
    </font>
    <font>
      <b/>
      <sz val="36"/>
      <name val="ＭＳ Ｐゴシック"/>
      <family val="3"/>
    </font>
    <font>
      <sz val="10"/>
      <name val="ＭＳ ゴシック"/>
      <family val="3"/>
    </font>
    <font>
      <b/>
      <sz val="12"/>
      <name val="ＭＳ Ｐゴシック"/>
      <family val="3"/>
    </font>
    <font>
      <b/>
      <sz val="32"/>
      <name val="ＭＳ Ｐゴシック"/>
      <family val="3"/>
    </font>
    <font>
      <sz val="16"/>
      <name val="ＭＳ Ｐゴシック"/>
      <family val="3"/>
    </font>
    <font>
      <b/>
      <sz val="16"/>
      <name val="ＭＳ Ｐゴシック"/>
      <family val="3"/>
    </font>
    <font>
      <b/>
      <sz val="20"/>
      <name val="ＭＳ Ｐゴシック"/>
      <family val="3"/>
    </font>
    <font>
      <sz val="14"/>
      <color indexed="8"/>
      <name val="ＭＳ Ｐゴシック"/>
      <family val="3"/>
    </font>
    <font>
      <b/>
      <sz val="18"/>
      <name val="ＭＳ Ｐゴシック"/>
      <family val="3"/>
    </font>
    <font>
      <sz val="18"/>
      <name val="ＭＳ Ｐゴシック"/>
      <family val="3"/>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92">
    <border>
      <left/>
      <right/>
      <top/>
      <bottom/>
      <diagonal/>
    </border>
    <border>
      <left style="dotted">
        <color indexed="8"/>
      </left>
      <right>
        <color indexed="63"/>
      </right>
      <top>
        <color indexed="63"/>
      </top>
      <bottom>
        <color indexed="63"/>
      </bottom>
    </border>
    <border>
      <left style="thin">
        <color indexed="8"/>
      </left>
      <right>
        <color indexed="63"/>
      </right>
      <top style="dotted">
        <color indexed="8"/>
      </top>
      <bottom>
        <color indexed="63"/>
      </bottom>
    </border>
    <border>
      <left style="thin"/>
      <right style="medium"/>
      <top style="medium"/>
      <bottom>
        <color indexed="63"/>
      </bottom>
    </border>
    <border>
      <left style="thin"/>
      <right style="medium"/>
      <top>
        <color indexed="63"/>
      </top>
      <bottom style="medium"/>
    </border>
    <border>
      <left>
        <color indexed="63"/>
      </left>
      <right style="thin"/>
      <top>
        <color indexed="63"/>
      </top>
      <bottom style="thin"/>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style="dotted"/>
    </border>
    <border>
      <left style="thin"/>
      <right>
        <color indexed="63"/>
      </right>
      <top>
        <color indexed="63"/>
      </top>
      <bottom style="dotted"/>
    </border>
    <border>
      <left style="thin"/>
      <right style="medium"/>
      <top>
        <color indexed="63"/>
      </top>
      <bottom style="dotted"/>
    </border>
    <border>
      <left style="medium"/>
      <right>
        <color indexed="63"/>
      </right>
      <top style="dotted"/>
      <bottom style="dotted"/>
    </border>
    <border>
      <left style="thin"/>
      <right>
        <color indexed="63"/>
      </right>
      <top style="dotted"/>
      <bottom style="dotted"/>
    </border>
    <border>
      <left style="thin"/>
      <right style="medium"/>
      <top style="dotted"/>
      <bottom style="dotted"/>
    </border>
    <border>
      <left style="medium"/>
      <right>
        <color indexed="63"/>
      </right>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style="medium"/>
      <top>
        <color indexed="63"/>
      </top>
      <bottom style="dotted"/>
    </border>
    <border>
      <left>
        <color indexed="63"/>
      </left>
      <right style="medium"/>
      <top style="dotted"/>
      <bottom style="dotted"/>
    </border>
    <border>
      <left>
        <color indexed="63"/>
      </left>
      <right style="medium"/>
      <top style="dotted"/>
      <bottom>
        <color indexed="63"/>
      </bottom>
    </border>
    <border>
      <left style="thin">
        <color indexed="8"/>
      </left>
      <right>
        <color indexed="63"/>
      </right>
      <top>
        <color indexed="63"/>
      </top>
      <bottom>
        <color indexed="63"/>
      </bottom>
    </border>
    <border>
      <left style="thin">
        <color indexed="8"/>
      </left>
      <right>
        <color indexed="63"/>
      </right>
      <top style="medium"/>
      <bottom>
        <color indexed="63"/>
      </bottom>
    </border>
    <border>
      <left style="thin">
        <color indexed="8"/>
      </left>
      <right>
        <color indexed="63"/>
      </right>
      <top style="dotted">
        <color indexed="8"/>
      </top>
      <bottom style="thin"/>
    </border>
    <border>
      <left>
        <color indexed="63"/>
      </left>
      <right>
        <color indexed="63"/>
      </right>
      <top style="medium"/>
      <bottom style="dotted">
        <color indexed="8"/>
      </bottom>
    </border>
    <border>
      <left>
        <color indexed="63"/>
      </left>
      <right>
        <color indexed="63"/>
      </right>
      <top style="dotted">
        <color indexed="8"/>
      </top>
      <bottom style="dotted">
        <color indexed="8"/>
      </bottom>
    </border>
    <border>
      <left>
        <color indexed="63"/>
      </left>
      <right>
        <color indexed="63"/>
      </right>
      <top style="dotted">
        <color indexed="8"/>
      </top>
      <bottom style="thin"/>
    </border>
    <border>
      <left style="thin">
        <color indexed="8"/>
      </left>
      <right>
        <color indexed="63"/>
      </right>
      <top style="dotted">
        <color indexed="8"/>
      </top>
      <bottom style="medium"/>
    </border>
    <border>
      <left>
        <color indexed="63"/>
      </left>
      <right>
        <color indexed="63"/>
      </right>
      <top style="dotted">
        <color indexed="8"/>
      </top>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style="medium"/>
    </border>
    <border>
      <left style="thin">
        <color indexed="8"/>
      </left>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color indexed="63"/>
      </right>
      <top style="dotted">
        <color indexed="8"/>
      </top>
      <bottom style="medium"/>
    </border>
    <border>
      <left style="medium"/>
      <right style="medium"/>
      <top style="medium"/>
      <bottom style="dotted"/>
    </border>
    <border>
      <left style="medium"/>
      <right style="medium"/>
      <top style="dotted"/>
      <bottom style="dotted"/>
    </border>
    <border>
      <left style="dotted"/>
      <right>
        <color indexed="63"/>
      </right>
      <top style="dotted"/>
      <bottom style="dotted"/>
    </border>
    <border>
      <left style="dotted"/>
      <right style="medium"/>
      <top style="dotted"/>
      <bottom style="dotted"/>
    </border>
    <border>
      <left style="medium"/>
      <right style="medium"/>
      <top>
        <color indexed="63"/>
      </top>
      <bottom style="medium"/>
    </border>
    <border>
      <left style="medium"/>
      <right>
        <color indexed="63"/>
      </right>
      <top>
        <color indexed="63"/>
      </top>
      <bottom style="medium"/>
    </border>
    <border>
      <left style="dotted"/>
      <right>
        <color indexed="63"/>
      </right>
      <top>
        <color indexed="63"/>
      </top>
      <bottom style="medium"/>
    </border>
    <border>
      <left style="dotted"/>
      <right style="medium"/>
      <top>
        <color indexed="63"/>
      </top>
      <bottom style="medium"/>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dotted"/>
      <right>
        <color indexed="63"/>
      </right>
      <top>
        <color indexed="63"/>
      </top>
      <bottom style="thin"/>
    </border>
    <border>
      <left style="dotted"/>
      <right style="medium"/>
      <top>
        <color indexed="63"/>
      </top>
      <bottom style="thin"/>
    </border>
    <border>
      <left style="medium"/>
      <right>
        <color indexed="63"/>
      </right>
      <top style="thin"/>
      <bottom style="thin"/>
    </border>
    <border>
      <left style="dotted"/>
      <right>
        <color indexed="63"/>
      </right>
      <top style="thin"/>
      <bottom style="thin"/>
    </border>
    <border>
      <left style="dotted"/>
      <right style="medium"/>
      <top style="thin"/>
      <bottom style="thin"/>
    </border>
    <border>
      <left style="medium"/>
      <right>
        <color indexed="63"/>
      </right>
      <top style="thin"/>
      <bottom style="medium"/>
    </border>
    <border>
      <left style="dotted"/>
      <right>
        <color indexed="63"/>
      </right>
      <top style="thin"/>
      <bottom style="medium"/>
    </border>
    <border>
      <left style="dotted"/>
      <right style="medium"/>
      <top style="thin"/>
      <bottom style="medium"/>
    </border>
    <border>
      <left style="dotted"/>
      <right style="medium"/>
      <top style="medium"/>
      <bottom style="thin"/>
    </border>
    <border>
      <left>
        <color indexed="63"/>
      </left>
      <right>
        <color indexed="63"/>
      </right>
      <top style="thin"/>
      <bottom style="medium"/>
    </border>
    <border>
      <left style="medium"/>
      <right>
        <color indexed="63"/>
      </right>
      <top style="thin"/>
      <bottom style="dotted"/>
    </border>
    <border>
      <left style="medium"/>
      <right style="medium"/>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border>
    <border>
      <left style="thin"/>
      <right>
        <color indexed="63"/>
      </right>
      <top style="medium"/>
      <bottom style="dotted"/>
    </border>
    <border>
      <left style="thin">
        <color indexed="8"/>
      </left>
      <right style="thin">
        <color indexed="8"/>
      </right>
      <top style="medium"/>
      <bottom style="dotted"/>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color indexed="63"/>
      </right>
      <top>
        <color indexed="63"/>
      </top>
      <bottom style="dotted"/>
    </border>
    <border>
      <left style="medium"/>
      <right style="thin"/>
      <top style="medium"/>
      <bottom style="dotted">
        <color indexed="8"/>
      </bottom>
    </border>
    <border>
      <left style="medium"/>
      <right style="thin"/>
      <top style="dotted">
        <color indexed="8"/>
      </top>
      <bottom style="dotted">
        <color indexed="8"/>
      </bottom>
    </border>
    <border>
      <left style="medium"/>
      <right style="thin"/>
      <top style="dotted">
        <color indexed="8"/>
      </top>
      <bottom style="thin"/>
    </border>
    <border>
      <left style="medium"/>
      <right style="thin"/>
      <top style="thin"/>
      <bottom style="dotted"/>
    </border>
    <border>
      <left style="medium"/>
      <right style="thin"/>
      <top style="dotted"/>
      <bottom style="dotted"/>
    </border>
    <border>
      <left style="medium"/>
      <right style="thin"/>
      <top>
        <color indexed="63"/>
      </top>
      <bottom>
        <color indexed="63"/>
      </bottom>
    </border>
    <border>
      <left style="medium"/>
      <right style="thin"/>
      <top style="dotted">
        <color indexed="8"/>
      </top>
      <bottom>
        <color indexed="63"/>
      </bottom>
    </border>
    <border>
      <left style="medium"/>
      <right style="thin"/>
      <top style="thin"/>
      <bottom>
        <color indexed="63"/>
      </bottom>
    </border>
    <border>
      <left style="medium"/>
      <right style="thin"/>
      <top>
        <color indexed="63"/>
      </top>
      <bottom style="dotted"/>
    </border>
    <border>
      <left style="medium"/>
      <right style="thin"/>
      <top style="dotted">
        <color indexed="8"/>
      </top>
      <bottom style="medium"/>
    </border>
    <border>
      <left style="medium"/>
      <right style="dotted"/>
      <top>
        <color indexed="63"/>
      </top>
      <bottom style="medium"/>
    </border>
    <border>
      <left style="dotted"/>
      <right style="dotted"/>
      <top>
        <color indexed="63"/>
      </top>
      <bottom style="medium"/>
    </border>
    <border>
      <left style="medium"/>
      <right style="dotted"/>
      <top>
        <color indexed="63"/>
      </top>
      <bottom style="thin"/>
    </border>
    <border>
      <left style="dotted"/>
      <right style="dotted"/>
      <top>
        <color indexed="63"/>
      </top>
      <bottom style="thin"/>
    </border>
    <border>
      <left style="medium"/>
      <right style="dotted"/>
      <top style="thin"/>
      <bottom style="thin"/>
    </border>
    <border>
      <left style="dotted"/>
      <right style="dotted"/>
      <top style="thin"/>
      <bottom style="thin"/>
    </border>
    <border>
      <left style="medium"/>
      <right style="dotted"/>
      <top style="thin"/>
      <bottom style="medium"/>
    </border>
    <border>
      <left style="dotted"/>
      <right style="dotted"/>
      <top style="thin"/>
      <bottom style="medium"/>
    </border>
    <border>
      <left style="medium"/>
      <right style="medium"/>
      <top style="medium"/>
      <bottom style="thin"/>
    </border>
    <border>
      <left style="medium"/>
      <right>
        <color indexed="63"/>
      </right>
      <top style="thin"/>
      <bottom>
        <color indexed="63"/>
      </bottom>
    </border>
    <border>
      <left style="dotted"/>
      <right>
        <color indexed="63"/>
      </right>
      <top style="thin"/>
      <bottom>
        <color indexed="63"/>
      </bottom>
    </border>
    <border>
      <left style="dotted"/>
      <right style="medium"/>
      <top style="thin"/>
      <bottom>
        <color indexed="63"/>
      </bottom>
    </border>
    <border>
      <left style="medium"/>
      <right>
        <color indexed="63"/>
      </right>
      <top style="medium"/>
      <bottom style="thin"/>
    </border>
    <border>
      <left style="dotted"/>
      <right>
        <color indexed="63"/>
      </right>
      <top style="medium"/>
      <bottom style="thin"/>
    </border>
    <border>
      <left>
        <color indexed="63"/>
      </left>
      <right>
        <color indexed="63"/>
      </right>
      <top style="medium"/>
      <bottom style="thin"/>
    </border>
    <border>
      <left style="medium"/>
      <right style="dotted"/>
      <top style="thin"/>
      <bottom>
        <color indexed="63"/>
      </bottom>
    </border>
    <border>
      <left style="dotted"/>
      <right style="dotted"/>
      <top style="thin"/>
      <bottom>
        <color indexed="63"/>
      </bottom>
    </border>
    <border>
      <left style="medium"/>
      <right style="dotted"/>
      <top style="medium"/>
      <bottom style="thin"/>
    </border>
    <border>
      <left style="dotted"/>
      <right style="dotted"/>
      <top style="medium"/>
      <bottom style="thin"/>
    </border>
    <border>
      <left style="dotted"/>
      <right style="thin"/>
      <top>
        <color indexed="63"/>
      </top>
      <bottom style="thin"/>
    </border>
    <border>
      <left style="dotted"/>
      <right style="thin"/>
      <top style="thin"/>
      <bottom style="thin"/>
    </border>
    <border>
      <left style="dotted"/>
      <right style="thin"/>
      <top style="thin"/>
      <bottom>
        <color indexed="63"/>
      </bottom>
    </border>
    <border>
      <left style="dotted"/>
      <right style="dotted"/>
      <top style="dotted"/>
      <bottom style="dotted"/>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tted">
        <color indexed="8"/>
      </left>
      <right>
        <color indexed="63"/>
      </right>
      <top>
        <color indexed="63"/>
      </top>
      <bottom style="thin"/>
    </border>
    <border>
      <left style="dotted">
        <color indexed="8"/>
      </left>
      <right>
        <color indexed="63"/>
      </right>
      <top style="thin"/>
      <bottom style="thin"/>
    </border>
    <border>
      <left style="dotted">
        <color indexed="8"/>
      </left>
      <right>
        <color indexed="63"/>
      </right>
      <top style="thin"/>
      <bottom>
        <color indexed="63"/>
      </bottom>
    </border>
    <border>
      <left style="thin">
        <color indexed="8"/>
      </left>
      <right>
        <color indexed="63"/>
      </right>
      <top style="dotted">
        <color indexed="8"/>
      </top>
      <bottom style="dotted">
        <color indexed="8"/>
      </bottom>
    </border>
    <border>
      <left style="dotted">
        <color indexed="8"/>
      </left>
      <right>
        <color indexed="63"/>
      </right>
      <top style="dotted">
        <color indexed="8"/>
      </top>
      <bottom style="dotted">
        <color indexed="8"/>
      </bottom>
    </border>
    <border>
      <left style="dotted">
        <color indexed="8"/>
      </left>
      <right>
        <color indexed="63"/>
      </right>
      <top>
        <color indexed="63"/>
      </top>
      <bottom style="medium"/>
    </border>
    <border>
      <left style="medium"/>
      <right>
        <color indexed="63"/>
      </right>
      <top style="medium"/>
      <bottom style="dotted">
        <color indexed="8"/>
      </bottom>
    </border>
    <border>
      <left style="medium"/>
      <right>
        <color indexed="63"/>
      </right>
      <top style="dotted">
        <color indexed="8"/>
      </top>
      <bottom style="dotted">
        <color indexed="8"/>
      </bottom>
    </border>
    <border>
      <left style="medium"/>
      <right>
        <color indexed="63"/>
      </right>
      <top style="dotted">
        <color indexed="8"/>
      </top>
      <bottom style="thin"/>
    </border>
    <border>
      <left style="medium"/>
      <right>
        <color indexed="63"/>
      </right>
      <top>
        <color indexed="63"/>
      </top>
      <bottom>
        <color indexed="63"/>
      </bottom>
    </border>
    <border>
      <left style="medium"/>
      <right>
        <color indexed="63"/>
      </right>
      <top style="dotted">
        <color indexed="8"/>
      </top>
      <bottom>
        <color indexed="63"/>
      </bottom>
    </border>
    <border>
      <left style="medium"/>
      <right>
        <color indexed="63"/>
      </right>
      <top style="dotted">
        <color indexed="8"/>
      </top>
      <bottom style="medium"/>
    </border>
    <border>
      <left style="dotted"/>
      <right style="thin">
        <color indexed="8"/>
      </right>
      <top style="medium"/>
      <bottom>
        <color indexed="63"/>
      </bottom>
    </border>
    <border>
      <left style="dotted"/>
      <right style="thin">
        <color indexed="8"/>
      </right>
      <top style="dotted">
        <color indexed="8"/>
      </top>
      <bottom>
        <color indexed="63"/>
      </bottom>
    </border>
    <border>
      <left style="dotted"/>
      <right style="thin">
        <color indexed="8"/>
      </right>
      <top style="dotted">
        <color indexed="8"/>
      </top>
      <bottom style="thin"/>
    </border>
    <border>
      <left style="dotted"/>
      <right style="thin">
        <color indexed="8"/>
      </right>
      <top style="thin"/>
      <bottom style="dotted"/>
    </border>
    <border>
      <left style="dotted"/>
      <right style="thin">
        <color indexed="8"/>
      </right>
      <top style="dotted"/>
      <bottom style="dotted"/>
    </border>
    <border>
      <left style="dotted"/>
      <right style="thin">
        <color indexed="8"/>
      </right>
      <top>
        <color indexed="63"/>
      </top>
      <bottom>
        <color indexed="63"/>
      </bottom>
    </border>
    <border>
      <left style="dotted"/>
      <right style="thin">
        <color indexed="8"/>
      </right>
      <top style="thin"/>
      <bottom>
        <color indexed="63"/>
      </bottom>
    </border>
    <border>
      <left style="dotted"/>
      <right style="thin">
        <color indexed="8"/>
      </right>
      <top style="dotted">
        <color indexed="8"/>
      </top>
      <bottom style="medium"/>
    </border>
    <border>
      <left style="dotted"/>
      <right style="thin">
        <color indexed="8"/>
      </right>
      <top style="medium"/>
      <bottom style="dotted"/>
    </border>
    <border>
      <left style="dotted"/>
      <right style="thin">
        <color indexed="8"/>
      </right>
      <top>
        <color indexed="63"/>
      </top>
      <bottom style="dotted"/>
    </border>
    <border>
      <left style="thin">
        <color indexed="8"/>
      </left>
      <right>
        <color indexed="63"/>
      </right>
      <top style="thin"/>
      <bottom style="dotted"/>
    </border>
    <border>
      <left style="thin">
        <color indexed="8"/>
      </left>
      <right>
        <color indexed="63"/>
      </right>
      <top style="dotted"/>
      <bottom style="dotted"/>
    </border>
    <border>
      <left style="medium"/>
      <right style="medium"/>
      <top style="medium"/>
      <bottom>
        <color indexed="63"/>
      </bottom>
    </border>
    <border>
      <left style="medium"/>
      <right style="medium"/>
      <top style="dotted">
        <color indexed="8"/>
      </top>
      <bottom>
        <color indexed="63"/>
      </bottom>
    </border>
    <border>
      <left style="medium"/>
      <right style="medium"/>
      <top style="dotted">
        <color indexed="8"/>
      </top>
      <bottom style="thin"/>
    </border>
    <border>
      <left style="medium"/>
      <right style="medium"/>
      <top style="thin"/>
      <bottom style="dotted"/>
    </border>
    <border>
      <left style="medium"/>
      <right style="medium"/>
      <top>
        <color indexed="63"/>
      </top>
      <bottom>
        <color indexed="63"/>
      </bottom>
    </border>
    <border>
      <left style="medium"/>
      <right style="medium"/>
      <top style="dotted">
        <color indexed="8"/>
      </top>
      <bottom style="medium"/>
    </border>
    <border>
      <left style="thin">
        <color indexed="8"/>
      </left>
      <right>
        <color indexed="63"/>
      </right>
      <top>
        <color indexed="63"/>
      </top>
      <bottom style="dotted"/>
    </border>
    <border>
      <left style="medium"/>
      <right style="medium"/>
      <top>
        <color indexed="63"/>
      </top>
      <bottom style="dotted"/>
    </border>
    <border>
      <left>
        <color indexed="63"/>
      </left>
      <right style="medium"/>
      <top style="medium"/>
      <bottom style="thin"/>
    </border>
    <border>
      <left>
        <color indexed="63"/>
      </left>
      <right style="medium"/>
      <top>
        <color indexed="63"/>
      </top>
      <bottom style="medium"/>
    </border>
    <border>
      <left style="thin">
        <color indexed="8"/>
      </left>
      <right style="medium"/>
      <top style="thin"/>
      <bottom style="dotted"/>
    </border>
    <border>
      <left style="thin">
        <color indexed="8"/>
      </left>
      <right style="medium"/>
      <top style="dotted"/>
      <bottom style="dotted"/>
    </border>
    <border>
      <left style="thin">
        <color indexed="8"/>
      </left>
      <right style="medium"/>
      <top>
        <color indexed="63"/>
      </top>
      <bottom style="dotted"/>
    </border>
    <border>
      <left style="dotted"/>
      <right style="thin"/>
      <top style="medium"/>
      <bottom style="thin"/>
    </border>
    <border>
      <left style="thin"/>
      <right>
        <color indexed="63"/>
      </right>
      <top style="medium"/>
      <bottom style="thin"/>
    </border>
    <border>
      <left style="dotted">
        <color indexed="8"/>
      </left>
      <right>
        <color indexed="63"/>
      </right>
      <top style="medium"/>
      <bottom style="thin"/>
    </border>
    <border>
      <left style="dotted"/>
      <right style="thin"/>
      <top style="thin"/>
      <bottom style="medium"/>
    </border>
    <border>
      <left style="thin"/>
      <right>
        <color indexed="63"/>
      </right>
      <top style="thin"/>
      <bottom style="medium"/>
    </border>
    <border>
      <left style="dotted">
        <color indexed="8"/>
      </left>
      <right>
        <color indexed="63"/>
      </right>
      <top style="thin"/>
      <bottom style="medium"/>
    </border>
    <border>
      <left>
        <color indexed="63"/>
      </left>
      <right style="medium"/>
      <top style="thin"/>
      <bottom>
        <color indexed="63"/>
      </bottom>
    </border>
    <border>
      <left>
        <color indexed="63"/>
      </left>
      <right style="medium"/>
      <top style="thin"/>
      <bottom style="medium"/>
    </border>
    <border>
      <left style="thin"/>
      <right style="thin"/>
      <top>
        <color indexed="63"/>
      </top>
      <bottom style="medium"/>
    </border>
    <border>
      <left style="medium"/>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thin"/>
      <top style="medium"/>
      <bottom style="thin"/>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color indexed="8"/>
      </left>
      <right style="thin">
        <color indexed="8"/>
      </right>
      <top style="medium"/>
      <bottom>
        <color indexed="63"/>
      </botto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style="thin"/>
      <top style="medium"/>
      <bottom>
        <color indexed="63"/>
      </bottom>
    </border>
    <border>
      <left style="medium"/>
      <right style="thin"/>
      <top>
        <color indexed="63"/>
      </top>
      <bottom style="medium"/>
    </border>
    <border>
      <left>
        <color indexed="63"/>
      </left>
      <right style="medium"/>
      <top>
        <color indexed="63"/>
      </top>
      <bottom>
        <color indexed="63"/>
      </bottom>
    </border>
    <border>
      <left>
        <color indexed="63"/>
      </left>
      <right>
        <color indexed="63"/>
      </right>
      <top style="dotted"/>
      <bottom>
        <color indexed="63"/>
      </bottom>
    </border>
    <border>
      <left>
        <color indexed="63"/>
      </left>
      <right style="thin">
        <color indexed="8"/>
      </right>
      <top style="medium"/>
      <bottom style="dotted"/>
    </border>
    <border>
      <left style="dotted"/>
      <right style="thin">
        <color indexed="8"/>
      </right>
      <top style="dotted"/>
      <bottom>
        <color indexed="63"/>
      </bottom>
    </border>
    <border>
      <left style="dotted"/>
      <right style="thin">
        <color indexed="8"/>
      </right>
      <top>
        <color indexed="63"/>
      </top>
      <bottom style="medium"/>
    </border>
    <border>
      <left style="thin">
        <color indexed="8"/>
      </left>
      <right>
        <color indexed="63"/>
      </right>
      <top style="medium"/>
      <bottom style="dotted">
        <color indexed="8"/>
      </bottom>
    </border>
    <border>
      <left style="dotted">
        <color indexed="8"/>
      </left>
      <right>
        <color indexed="63"/>
      </right>
      <top style="dotted">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border>
  </borders>
  <cellStyleXfs count="25">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38" fontId="5" fillId="0" borderId="0" applyFont="0" applyFill="0" applyBorder="0" applyAlignment="0" applyProtection="0"/>
    <xf numFmtId="40" fontId="5" fillId="0" borderId="0" applyFont="0" applyFill="0" applyBorder="0" applyAlignment="0" applyProtection="0"/>
    <xf numFmtId="6" fontId="5" fillId="0" borderId="0" applyFont="0" applyFill="0" applyBorder="0" applyAlignment="0" applyProtection="0"/>
    <xf numFmtId="8" fontId="5" fillId="0" borderId="0" applyFont="0" applyFill="0" applyBorder="0" applyAlignment="0" applyProtection="0"/>
    <xf numFmtId="0" fontId="11" fillId="0" borderId="0">
      <alignment vertical="center"/>
      <protection/>
    </xf>
    <xf numFmtId="0" fontId="5" fillId="0" borderId="0">
      <alignment/>
      <protection/>
    </xf>
    <xf numFmtId="0" fontId="11" fillId="0" borderId="0">
      <alignment vertical="center"/>
      <protection/>
    </xf>
    <xf numFmtId="0" fontId="10" fillId="0" borderId="0" applyNumberFormat="0" applyFill="0" applyBorder="0" applyAlignment="0" applyProtection="0"/>
  </cellStyleXfs>
  <cellXfs count="546">
    <xf numFmtId="3" fontId="0" fillId="0" borderId="0" xfId="0" applyFont="1" applyAlignment="1">
      <alignment/>
    </xf>
    <xf numFmtId="3" fontId="0" fillId="0" borderId="1" xfId="0" applyFont="1" applyAlignment="1">
      <alignment vertical="center"/>
    </xf>
    <xf numFmtId="3" fontId="6" fillId="0" borderId="0" xfId="0" applyFont="1" applyAlignment="1">
      <alignment vertical="center"/>
    </xf>
    <xf numFmtId="3" fontId="8" fillId="0" borderId="0" xfId="0" applyNumberFormat="1" applyFont="1" applyAlignment="1">
      <alignment vertical="center"/>
    </xf>
    <xf numFmtId="197" fontId="6" fillId="0" borderId="2" xfId="0" applyNumberFormat="1" applyFont="1" applyBorder="1" applyAlignment="1">
      <alignment vertical="center"/>
    </xf>
    <xf numFmtId="3" fontId="0" fillId="0" borderId="0" xfId="0" applyFont="1" applyAlignment="1">
      <alignment vertical="center"/>
    </xf>
    <xf numFmtId="3" fontId="7" fillId="0" borderId="0" xfId="0" applyNumberFormat="1" applyFont="1" applyAlignment="1">
      <alignment vertical="center"/>
    </xf>
    <xf numFmtId="3" fontId="0" fillId="0" borderId="0" xfId="0" applyNumberFormat="1" applyFont="1" applyAlignment="1">
      <alignment vertical="center"/>
    </xf>
    <xf numFmtId="3" fontId="6" fillId="0" borderId="0" xfId="0" applyNumberFormat="1" applyFont="1" applyAlignment="1">
      <alignment horizontal="right" vertical="center"/>
    </xf>
    <xf numFmtId="3" fontId="0" fillId="0" borderId="0" xfId="0" applyFont="1" applyBorder="1" applyAlignment="1">
      <alignment vertical="center"/>
    </xf>
    <xf numFmtId="0" fontId="13" fillId="0" borderId="0" xfId="23" applyFont="1">
      <alignment vertical="center"/>
      <protection/>
    </xf>
    <xf numFmtId="0" fontId="14" fillId="0" borderId="0" xfId="23" applyFont="1" quotePrefix="1">
      <alignment vertical="center"/>
      <protection/>
    </xf>
    <xf numFmtId="0" fontId="14" fillId="0" borderId="0" xfId="23" applyFont="1">
      <alignment vertical="center"/>
      <protection/>
    </xf>
    <xf numFmtId="0" fontId="17" fillId="0" borderId="0" xfId="21" applyFont="1">
      <alignment vertical="center"/>
      <protection/>
    </xf>
    <xf numFmtId="0" fontId="11" fillId="0" borderId="0" xfId="21">
      <alignment vertical="center"/>
      <protection/>
    </xf>
    <xf numFmtId="0" fontId="16" fillId="0" borderId="0" xfId="21" applyFont="1" applyAlignment="1" quotePrefix="1">
      <alignment vertical="center"/>
      <protection/>
    </xf>
    <xf numFmtId="0" fontId="14" fillId="0" borderId="0" xfId="21" applyFont="1" applyAlignment="1">
      <alignment horizontal="right" vertical="center"/>
      <protection/>
    </xf>
    <xf numFmtId="0" fontId="14" fillId="0" borderId="0" xfId="21" applyFont="1">
      <alignment vertical="center"/>
      <protection/>
    </xf>
    <xf numFmtId="0" fontId="19" fillId="0" borderId="0" xfId="21" applyFont="1">
      <alignment vertical="center"/>
      <protection/>
    </xf>
    <xf numFmtId="0" fontId="18" fillId="0" borderId="0" xfId="21" applyFont="1">
      <alignment vertical="center"/>
      <protection/>
    </xf>
    <xf numFmtId="0" fontId="11" fillId="0" borderId="0" xfId="21" applyBorder="1" applyAlignment="1" quotePrefix="1">
      <alignment horizontal="right" vertical="center"/>
      <protection/>
    </xf>
    <xf numFmtId="0" fontId="11" fillId="0" borderId="0" xfId="21" applyBorder="1" applyAlignment="1">
      <alignment horizontal="center" vertical="center"/>
      <protection/>
    </xf>
    <xf numFmtId="197" fontId="11" fillId="0" borderId="0" xfId="21" applyNumberFormat="1" applyBorder="1">
      <alignment vertical="center"/>
      <protection/>
    </xf>
    <xf numFmtId="200" fontId="18" fillId="0" borderId="0" xfId="21" applyNumberFormat="1" applyFont="1" applyBorder="1" applyAlignment="1">
      <alignment horizontal="center" vertical="center"/>
      <protection/>
    </xf>
    <xf numFmtId="200" fontId="18" fillId="0" borderId="0" xfId="21" applyNumberFormat="1" applyFont="1" applyBorder="1" applyAlignment="1">
      <alignment vertical="center"/>
      <protection/>
    </xf>
    <xf numFmtId="0" fontId="11" fillId="0" borderId="0" xfId="21" applyFont="1">
      <alignment vertical="center"/>
      <protection/>
    </xf>
    <xf numFmtId="0" fontId="11" fillId="0" borderId="0" xfId="21" applyFont="1" applyAlignment="1">
      <alignment horizontal="center" vertical="center"/>
      <protection/>
    </xf>
    <xf numFmtId="194" fontId="11" fillId="0" borderId="0" xfId="21" applyNumberFormat="1">
      <alignment vertical="center"/>
      <protection/>
    </xf>
    <xf numFmtId="3" fontId="22" fillId="0" borderId="0" xfId="0" applyNumberFormat="1" applyFont="1" applyAlignment="1">
      <alignment vertical="center"/>
    </xf>
    <xf numFmtId="0" fontId="18" fillId="0" borderId="0" xfId="21" applyFont="1" applyBorder="1" applyAlignment="1" quotePrefix="1">
      <alignment horizontal="right" vertical="center"/>
      <protection/>
    </xf>
    <xf numFmtId="0" fontId="18" fillId="0" borderId="0" xfId="21" applyFont="1" applyBorder="1" applyAlignment="1">
      <alignment horizontal="center" vertical="center"/>
      <protection/>
    </xf>
    <xf numFmtId="0" fontId="18" fillId="0" borderId="3" xfId="21" applyFont="1" applyBorder="1" applyAlignment="1">
      <alignment horizontal="left" vertical="center" shrinkToFit="1"/>
      <protection/>
    </xf>
    <xf numFmtId="3" fontId="0" fillId="0" borderId="4" xfId="0" applyFont="1" applyBorder="1" applyAlignment="1">
      <alignment horizontal="center" vertical="center" shrinkToFit="1"/>
    </xf>
    <xf numFmtId="201" fontId="21" fillId="0" borderId="5" xfId="21" applyNumberFormat="1" applyFont="1" applyBorder="1" applyAlignment="1">
      <alignment horizontal="right" vertical="center"/>
      <protection/>
    </xf>
    <xf numFmtId="3" fontId="0" fillId="0" borderId="6" xfId="0" applyFont="1" applyBorder="1" applyAlignment="1">
      <alignment horizontal="center" vertical="center" shrinkToFit="1"/>
    </xf>
    <xf numFmtId="201" fontId="21" fillId="0" borderId="7" xfId="21" applyNumberFormat="1" applyFont="1" applyBorder="1" applyAlignment="1">
      <alignment vertical="center"/>
      <protection/>
    </xf>
    <xf numFmtId="201" fontId="21" fillId="0" borderId="8" xfId="21" applyNumberFormat="1" applyFont="1" applyBorder="1" applyAlignment="1">
      <alignment vertical="center"/>
      <protection/>
    </xf>
    <xf numFmtId="201" fontId="21" fillId="0" borderId="9" xfId="21" applyNumberFormat="1" applyFont="1" applyBorder="1" applyAlignment="1">
      <alignment horizontal="right" vertical="center"/>
      <protection/>
    </xf>
    <xf numFmtId="201" fontId="21" fillId="0" borderId="10" xfId="21" applyNumberFormat="1" applyFont="1" applyBorder="1" applyAlignment="1">
      <alignment vertical="center"/>
      <protection/>
    </xf>
    <xf numFmtId="201" fontId="21" fillId="0" borderId="11" xfId="21" applyNumberFormat="1" applyFont="1" applyBorder="1" applyAlignment="1">
      <alignment vertical="center"/>
      <protection/>
    </xf>
    <xf numFmtId="201" fontId="21" fillId="0" borderId="12" xfId="21" applyNumberFormat="1" applyFont="1" applyBorder="1" applyAlignment="1">
      <alignment horizontal="right" vertical="center"/>
      <protection/>
    </xf>
    <xf numFmtId="201" fontId="21" fillId="0" borderId="13" xfId="21" applyNumberFormat="1" applyFont="1" applyBorder="1" applyAlignment="1">
      <alignment vertical="center"/>
      <protection/>
    </xf>
    <xf numFmtId="201" fontId="21" fillId="0" borderId="14" xfId="21" applyNumberFormat="1" applyFont="1" applyBorder="1" applyAlignment="1">
      <alignment vertical="center"/>
      <protection/>
    </xf>
    <xf numFmtId="201" fontId="21" fillId="0" borderId="15" xfId="21" applyNumberFormat="1" applyFont="1" applyBorder="1" applyAlignment="1">
      <alignment horizontal="right" vertical="center"/>
      <protection/>
    </xf>
    <xf numFmtId="201" fontId="21" fillId="0" borderId="16" xfId="21" applyNumberFormat="1" applyFont="1" applyBorder="1" applyAlignment="1">
      <alignment horizontal="right" vertical="center"/>
      <protection/>
    </xf>
    <xf numFmtId="201" fontId="21" fillId="0" borderId="17" xfId="21" applyNumberFormat="1" applyFont="1" applyBorder="1" applyAlignment="1">
      <alignment vertical="center"/>
      <protection/>
    </xf>
    <xf numFmtId="201" fontId="21" fillId="0" borderId="10" xfId="21" applyNumberFormat="1" applyFont="1" applyBorder="1" applyAlignment="1">
      <alignment horizontal="right" vertical="center"/>
      <protection/>
    </xf>
    <xf numFmtId="201" fontId="21" fillId="0" borderId="18" xfId="21" applyNumberFormat="1" applyFont="1" applyBorder="1" applyAlignment="1">
      <alignment horizontal="right" vertical="center"/>
      <protection/>
    </xf>
    <xf numFmtId="201" fontId="21" fillId="0" borderId="19" xfId="21" applyNumberFormat="1" applyFont="1" applyBorder="1" applyAlignment="1">
      <alignment horizontal="right" vertical="center"/>
      <protection/>
    </xf>
    <xf numFmtId="201" fontId="21" fillId="0" borderId="20" xfId="21" applyNumberFormat="1" applyFont="1" applyBorder="1" applyAlignment="1">
      <alignment vertical="center"/>
      <protection/>
    </xf>
    <xf numFmtId="0" fontId="18" fillId="0" borderId="0" xfId="21" applyFont="1" applyAlignment="1">
      <alignment horizontal="right" vertical="center"/>
      <protection/>
    </xf>
    <xf numFmtId="0" fontId="18" fillId="0" borderId="0" xfId="21" applyFont="1" applyAlignment="1">
      <alignment vertical="center" shrinkToFit="1"/>
      <protection/>
    </xf>
    <xf numFmtId="0" fontId="18" fillId="0" borderId="0" xfId="21" applyFont="1" applyAlignment="1">
      <alignment horizontal="center" vertical="center" shrinkToFit="1"/>
      <protection/>
    </xf>
    <xf numFmtId="3" fontId="0" fillId="0" borderId="4" xfId="0" applyFont="1" applyBorder="1" applyAlignment="1">
      <alignment horizontal="center" vertical="center" shrinkToFit="1"/>
    </xf>
    <xf numFmtId="3" fontId="0" fillId="0" borderId="0" xfId="0" applyFont="1" applyAlignment="1">
      <alignment horizontal="center" vertical="center" shrinkToFit="1"/>
    </xf>
    <xf numFmtId="0" fontId="18" fillId="0" borderId="0" xfId="21" applyFont="1" applyBorder="1" applyAlignment="1">
      <alignment horizontal="right" vertical="center"/>
      <protection/>
    </xf>
    <xf numFmtId="0" fontId="18" fillId="0" borderId="0" xfId="21" applyFont="1" applyBorder="1" applyAlignment="1">
      <alignment horizontal="left" vertical="center" shrinkToFit="1"/>
      <protection/>
    </xf>
    <xf numFmtId="3" fontId="0" fillId="0" borderId="0" xfId="0" applyFont="1" applyBorder="1" applyAlignment="1">
      <alignment horizontal="center" vertical="center" shrinkToFit="1"/>
    </xf>
    <xf numFmtId="201" fontId="21" fillId="0" borderId="0" xfId="21" applyNumberFormat="1" applyFont="1" applyBorder="1" applyAlignment="1">
      <alignment vertical="center"/>
      <protection/>
    </xf>
    <xf numFmtId="200" fontId="21" fillId="0" borderId="5" xfId="21" applyNumberFormat="1" applyFont="1" applyBorder="1" applyAlignment="1">
      <alignment vertical="center"/>
      <protection/>
    </xf>
    <xf numFmtId="200" fontId="21" fillId="0" borderId="7" xfId="21" applyNumberFormat="1" applyFont="1" applyBorder="1" applyAlignment="1">
      <alignment vertical="center"/>
      <protection/>
    </xf>
    <xf numFmtId="200" fontId="21" fillId="0" borderId="8" xfId="21" applyNumberFormat="1" applyFont="1" applyBorder="1" applyAlignment="1">
      <alignment vertical="center"/>
      <protection/>
    </xf>
    <xf numFmtId="200" fontId="21" fillId="0" borderId="9" xfId="21" applyNumberFormat="1" applyFont="1" applyBorder="1" applyAlignment="1">
      <alignment vertical="center"/>
      <protection/>
    </xf>
    <xf numFmtId="200" fontId="21" fillId="0" borderId="10" xfId="21" applyNumberFormat="1" applyFont="1" applyBorder="1" applyAlignment="1">
      <alignment vertical="center"/>
      <protection/>
    </xf>
    <xf numFmtId="200" fontId="21" fillId="0" borderId="11" xfId="21" applyNumberFormat="1" applyFont="1" applyBorder="1" applyAlignment="1">
      <alignment vertical="center"/>
      <protection/>
    </xf>
    <xf numFmtId="200" fontId="21" fillId="0" borderId="12" xfId="21" applyNumberFormat="1" applyFont="1" applyBorder="1" applyAlignment="1">
      <alignment vertical="center"/>
      <protection/>
    </xf>
    <xf numFmtId="200" fontId="21" fillId="0" borderId="13" xfId="21" applyNumberFormat="1" applyFont="1" applyBorder="1" applyAlignment="1">
      <alignment vertical="center"/>
      <protection/>
    </xf>
    <xf numFmtId="200" fontId="21" fillId="0" borderId="14" xfId="21" applyNumberFormat="1" applyFont="1" applyBorder="1" applyAlignment="1">
      <alignment vertical="center"/>
      <protection/>
    </xf>
    <xf numFmtId="200" fontId="21" fillId="0" borderId="15" xfId="21" applyNumberFormat="1" applyFont="1" applyBorder="1" applyAlignment="1">
      <alignment vertical="center"/>
      <protection/>
    </xf>
    <xf numFmtId="200" fontId="21" fillId="0" borderId="18" xfId="21" applyNumberFormat="1" applyFont="1" applyBorder="1" applyAlignment="1">
      <alignment vertical="center"/>
      <protection/>
    </xf>
    <xf numFmtId="200" fontId="21" fillId="0" borderId="16" xfId="21" applyNumberFormat="1" applyFont="1" applyBorder="1" applyAlignment="1">
      <alignment horizontal="right" vertical="center"/>
      <protection/>
    </xf>
    <xf numFmtId="200" fontId="21" fillId="0" borderId="10" xfId="21" applyNumberFormat="1" applyFont="1" applyBorder="1" applyAlignment="1">
      <alignment horizontal="right" vertical="center"/>
      <protection/>
    </xf>
    <xf numFmtId="200" fontId="21" fillId="0" borderId="19" xfId="21" applyNumberFormat="1" applyFont="1" applyBorder="1" applyAlignment="1">
      <alignment horizontal="right" vertical="center"/>
      <protection/>
    </xf>
    <xf numFmtId="200" fontId="21" fillId="0" borderId="17" xfId="21" applyNumberFormat="1" applyFont="1" applyBorder="1" applyAlignment="1">
      <alignment horizontal="right" vertical="center"/>
      <protection/>
    </xf>
    <xf numFmtId="200" fontId="21" fillId="0" borderId="11" xfId="21" applyNumberFormat="1" applyFont="1" applyBorder="1" applyAlignment="1">
      <alignment horizontal="right" vertical="center"/>
      <protection/>
    </xf>
    <xf numFmtId="200" fontId="21" fillId="0" borderId="20" xfId="21" applyNumberFormat="1" applyFont="1" applyBorder="1" applyAlignment="1">
      <alignment horizontal="right" vertical="center"/>
      <protection/>
    </xf>
    <xf numFmtId="3" fontId="0" fillId="0" borderId="0" xfId="0" applyFont="1" applyBorder="1" applyAlignment="1">
      <alignment horizontal="center" vertical="center" shrinkToFit="1"/>
    </xf>
    <xf numFmtId="3" fontId="0" fillId="0" borderId="0" xfId="0" applyFont="1" applyAlignment="1">
      <alignment horizontal="center" vertical="center" shrinkToFit="1"/>
    </xf>
    <xf numFmtId="197" fontId="18" fillId="0" borderId="0" xfId="21" applyNumberFormat="1" applyFont="1" applyBorder="1">
      <alignment vertical="center"/>
      <protection/>
    </xf>
    <xf numFmtId="0" fontId="18" fillId="0" borderId="21" xfId="21" applyFont="1" applyBorder="1" applyAlignment="1">
      <alignment horizontal="center" vertical="center" shrinkToFit="1"/>
      <protection/>
    </xf>
    <xf numFmtId="197" fontId="21" fillId="0" borderId="22" xfId="21" applyNumberFormat="1" applyFont="1" applyBorder="1">
      <alignment vertical="center"/>
      <protection/>
    </xf>
    <xf numFmtId="197" fontId="21" fillId="0" borderId="23" xfId="21" applyNumberFormat="1" applyFont="1" applyBorder="1">
      <alignment vertical="center"/>
      <protection/>
    </xf>
    <xf numFmtId="197" fontId="21" fillId="0" borderId="24" xfId="21" applyNumberFormat="1" applyFont="1" applyBorder="1">
      <alignment vertical="center"/>
      <protection/>
    </xf>
    <xf numFmtId="197" fontId="21" fillId="0" borderId="25" xfId="21" applyNumberFormat="1" applyFont="1" applyBorder="1">
      <alignment vertical="center"/>
      <protection/>
    </xf>
    <xf numFmtId="197" fontId="21" fillId="0" borderId="26" xfId="21" applyNumberFormat="1" applyFont="1" applyBorder="1">
      <alignment vertical="center"/>
      <protection/>
    </xf>
    <xf numFmtId="197" fontId="21" fillId="0" borderId="27" xfId="21" applyNumberFormat="1" applyFont="1" applyBorder="1">
      <alignment vertical="center"/>
      <protection/>
    </xf>
    <xf numFmtId="197" fontId="21" fillId="0" borderId="28" xfId="21" applyNumberFormat="1" applyFont="1" applyBorder="1">
      <alignment vertical="center"/>
      <protection/>
    </xf>
    <xf numFmtId="197" fontId="21" fillId="0" borderId="29" xfId="21" applyNumberFormat="1" applyFont="1" applyBorder="1">
      <alignment vertical="center"/>
      <protection/>
    </xf>
    <xf numFmtId="197" fontId="21" fillId="0" borderId="30" xfId="21" applyNumberFormat="1" applyFont="1" applyBorder="1">
      <alignment vertical="center"/>
      <protection/>
    </xf>
    <xf numFmtId="197" fontId="21" fillId="0" borderId="31" xfId="21" applyNumberFormat="1" applyFont="1" applyBorder="1">
      <alignment vertical="center"/>
      <protection/>
    </xf>
    <xf numFmtId="197" fontId="21" fillId="0" borderId="32" xfId="21" applyNumberFormat="1" applyFont="1" applyBorder="1">
      <alignment vertical="center"/>
      <protection/>
    </xf>
    <xf numFmtId="197" fontId="21" fillId="0" borderId="33" xfId="21" applyNumberFormat="1" applyFont="1" applyBorder="1">
      <alignment vertical="center"/>
      <protection/>
    </xf>
    <xf numFmtId="0" fontId="23" fillId="0" borderId="25" xfId="21" applyFont="1" applyBorder="1" applyAlignment="1" quotePrefix="1">
      <alignment horizontal="left" vertical="center"/>
      <protection/>
    </xf>
    <xf numFmtId="0" fontId="23" fillId="0" borderId="34" xfId="21" applyFont="1" applyBorder="1" applyAlignment="1">
      <alignment horizontal="left" vertical="center"/>
      <protection/>
    </xf>
    <xf numFmtId="0" fontId="23" fillId="0" borderId="35" xfId="21" applyFont="1" applyBorder="1" applyAlignment="1">
      <alignment horizontal="left" vertical="center"/>
      <protection/>
    </xf>
    <xf numFmtId="0" fontId="23" fillId="0" borderId="28" xfId="21" applyFont="1" applyBorder="1" applyAlignment="1" quotePrefix="1">
      <alignment horizontal="left" vertical="center"/>
      <protection/>
    </xf>
    <xf numFmtId="0" fontId="23" fillId="0" borderId="36" xfId="21" applyFont="1" applyBorder="1" applyAlignment="1">
      <alignment horizontal="left" vertical="center"/>
      <protection/>
    </xf>
    <xf numFmtId="200" fontId="21" fillId="0" borderId="9" xfId="21" applyNumberFormat="1" applyFont="1" applyBorder="1" applyAlignment="1">
      <alignment horizontal="right" vertical="center"/>
      <protection/>
    </xf>
    <xf numFmtId="200" fontId="21" fillId="0" borderId="12" xfId="21" applyNumberFormat="1" applyFont="1" applyBorder="1" applyAlignment="1">
      <alignment horizontal="right" vertical="center"/>
      <protection/>
    </xf>
    <xf numFmtId="200" fontId="21" fillId="0" borderId="0" xfId="21" applyNumberFormat="1" applyFont="1" applyBorder="1" applyAlignment="1">
      <alignment vertical="center"/>
      <protection/>
    </xf>
    <xf numFmtId="200" fontId="21" fillId="0" borderId="15" xfId="21" applyNumberFormat="1" applyFont="1" applyBorder="1" applyAlignment="1">
      <alignment horizontal="right" vertical="center"/>
      <protection/>
    </xf>
    <xf numFmtId="200" fontId="21" fillId="0" borderId="18" xfId="21" applyNumberFormat="1" applyFont="1" applyBorder="1" applyAlignment="1">
      <alignment horizontal="right" vertical="center"/>
      <protection/>
    </xf>
    <xf numFmtId="3" fontId="0" fillId="0" borderId="0" xfId="0" applyNumberFormat="1" applyFont="1" applyBorder="1" applyAlignment="1">
      <alignment vertical="center"/>
    </xf>
    <xf numFmtId="197" fontId="6" fillId="0" borderId="37" xfId="0" applyNumberFormat="1" applyFont="1" applyBorder="1" applyAlignment="1">
      <alignment vertical="center"/>
    </xf>
    <xf numFmtId="197" fontId="6" fillId="0" borderId="38" xfId="0" applyNumberFormat="1" applyFont="1" applyBorder="1" applyAlignment="1">
      <alignment vertical="center"/>
    </xf>
    <xf numFmtId="197" fontId="6" fillId="0" borderId="39" xfId="0" applyNumberFormat="1" applyFont="1" applyBorder="1" applyAlignment="1">
      <alignment vertical="center"/>
    </xf>
    <xf numFmtId="3" fontId="6" fillId="0" borderId="40" xfId="0" applyFont="1" applyBorder="1" applyAlignment="1">
      <alignment vertical="center"/>
    </xf>
    <xf numFmtId="3" fontId="6" fillId="0" borderId="41" xfId="0" applyFont="1" applyBorder="1" applyAlignment="1">
      <alignment vertical="center"/>
    </xf>
    <xf numFmtId="3" fontId="6" fillId="0" borderId="42" xfId="0" applyFont="1" applyBorder="1" applyAlignment="1">
      <alignment vertical="center"/>
    </xf>
    <xf numFmtId="197" fontId="6" fillId="0" borderId="43" xfId="0" applyNumberFormat="1" applyFont="1" applyBorder="1" applyAlignment="1">
      <alignment vertical="center"/>
    </xf>
    <xf numFmtId="3" fontId="6" fillId="0" borderId="0" xfId="0" applyFont="1" applyBorder="1" applyAlignment="1">
      <alignment vertical="center"/>
    </xf>
    <xf numFmtId="3" fontId="6" fillId="0" borderId="44" xfId="0" applyFont="1" applyBorder="1" applyAlignment="1">
      <alignment vertical="center"/>
    </xf>
    <xf numFmtId="3" fontId="6" fillId="0" borderId="45" xfId="0" applyFont="1" applyBorder="1" applyAlignment="1">
      <alignment vertical="center"/>
    </xf>
    <xf numFmtId="197" fontId="6" fillId="0" borderId="46" xfId="0" applyNumberFormat="1" applyFont="1" applyBorder="1" applyAlignment="1">
      <alignment vertical="center"/>
    </xf>
    <xf numFmtId="3" fontId="8" fillId="0" borderId="47" xfId="0" applyNumberFormat="1" applyFont="1" applyBorder="1" applyAlignment="1">
      <alignment horizontal="center" vertical="center" shrinkToFit="1"/>
    </xf>
    <xf numFmtId="3" fontId="24" fillId="0" borderId="0" xfId="0" applyFont="1" applyAlignment="1">
      <alignment vertical="center"/>
    </xf>
    <xf numFmtId="3" fontId="25" fillId="0" borderId="0" xfId="0" applyNumberFormat="1" applyFont="1" applyAlignment="1">
      <alignment vertical="center"/>
    </xf>
    <xf numFmtId="3" fontId="8" fillId="0" borderId="0" xfId="0" applyFont="1" applyAlignment="1">
      <alignment vertical="center"/>
    </xf>
    <xf numFmtId="3" fontId="24" fillId="0" borderId="0" xfId="0" applyFont="1" applyBorder="1" applyAlignment="1">
      <alignment vertical="center"/>
    </xf>
    <xf numFmtId="197" fontId="6" fillId="0" borderId="48" xfId="0" applyNumberFormat="1" applyFont="1" applyBorder="1" applyAlignment="1">
      <alignment vertical="center"/>
    </xf>
    <xf numFmtId="3" fontId="6" fillId="0" borderId="49" xfId="0" applyFont="1" applyBorder="1" applyAlignment="1">
      <alignment vertical="center"/>
    </xf>
    <xf numFmtId="3" fontId="8" fillId="0" borderId="50" xfId="0" applyNumberFormat="1" applyFont="1" applyBorder="1" applyAlignment="1">
      <alignment horizontal="center" vertical="center"/>
    </xf>
    <xf numFmtId="3" fontId="6" fillId="0" borderId="51" xfId="0" applyFont="1" applyBorder="1" applyAlignment="1">
      <alignment vertical="center"/>
    </xf>
    <xf numFmtId="0" fontId="14" fillId="0" borderId="0" xfId="23" applyFont="1" applyAlignment="1">
      <alignment horizontal="center" vertical="center"/>
      <protection/>
    </xf>
    <xf numFmtId="3" fontId="22" fillId="0" borderId="0" xfId="0" applyNumberFormat="1" applyFont="1" applyAlignment="1" quotePrefix="1">
      <alignment vertical="center"/>
    </xf>
    <xf numFmtId="3" fontId="8" fillId="0" borderId="52" xfId="0" applyNumberFormat="1" applyFont="1" applyBorder="1" applyAlignment="1">
      <alignment horizontal="center" vertical="center" wrapText="1"/>
    </xf>
    <xf numFmtId="3" fontId="24" fillId="0" borderId="53" xfId="0" applyFont="1" applyBorder="1" applyAlignment="1">
      <alignment horizontal="center" vertical="center" wrapText="1"/>
    </xf>
    <xf numFmtId="3" fontId="24" fillId="0" borderId="25" xfId="0" applyFont="1" applyBorder="1" applyAlignment="1">
      <alignment horizontal="center" vertical="center" shrinkToFit="1"/>
    </xf>
    <xf numFmtId="3" fontId="24" fillId="0" borderId="54" xfId="0" applyFont="1" applyBorder="1" applyAlignment="1">
      <alignment horizontal="center" vertical="center" shrinkToFit="1"/>
    </xf>
    <xf numFmtId="3" fontId="24" fillId="0" borderId="55" xfId="0" applyFont="1" applyBorder="1" applyAlignment="1">
      <alignment horizontal="center" vertical="center" shrinkToFit="1"/>
    </xf>
    <xf numFmtId="3" fontId="8" fillId="0" borderId="56" xfId="0" applyNumberFormat="1" applyFont="1" applyBorder="1" applyAlignment="1">
      <alignment horizontal="center" vertical="center"/>
    </xf>
    <xf numFmtId="3" fontId="8" fillId="0" borderId="57" xfId="0" applyNumberFormat="1" applyFont="1" applyBorder="1" applyAlignment="1">
      <alignment horizontal="center" vertical="center"/>
    </xf>
    <xf numFmtId="3" fontId="8" fillId="0" borderId="58" xfId="0" applyNumberFormat="1" applyFont="1" applyBorder="1" applyAlignment="1">
      <alignment horizontal="center" vertical="center"/>
    </xf>
    <xf numFmtId="3" fontId="8" fillId="0" borderId="59" xfId="0" applyNumberFormat="1" applyFont="1" applyBorder="1" applyAlignment="1">
      <alignment horizontal="center" vertical="center"/>
    </xf>
    <xf numFmtId="3" fontId="8" fillId="0" borderId="60" xfId="0" applyNumberFormat="1" applyFont="1" applyBorder="1" applyAlignment="1">
      <alignment horizontal="center" vertical="center"/>
    </xf>
    <xf numFmtId="3" fontId="8" fillId="0" borderId="61" xfId="0" applyNumberFormat="1" applyFont="1" applyBorder="1" applyAlignment="1">
      <alignment horizontal="center" vertical="center"/>
    </xf>
    <xf numFmtId="197" fontId="26" fillId="0" borderId="62" xfId="0" applyNumberFormat="1" applyFont="1" applyBorder="1" applyAlignment="1">
      <alignment vertical="center"/>
    </xf>
    <xf numFmtId="197" fontId="26" fillId="0" borderId="63" xfId="0" applyNumberFormat="1" applyFont="1" applyBorder="1" applyAlignment="1">
      <alignment vertical="center"/>
    </xf>
    <xf numFmtId="197" fontId="26" fillId="0" borderId="64" xfId="0" applyNumberFormat="1" applyFont="1" applyBorder="1" applyAlignment="1">
      <alignment vertical="center"/>
    </xf>
    <xf numFmtId="197" fontId="26" fillId="0" borderId="65" xfId="0" applyNumberFormat="1" applyFont="1" applyBorder="1" applyAlignment="1">
      <alignment vertical="center"/>
    </xf>
    <xf numFmtId="197" fontId="26" fillId="0" borderId="66" xfId="0" applyNumberFormat="1" applyFont="1" applyBorder="1" applyAlignment="1">
      <alignment vertical="center"/>
    </xf>
    <xf numFmtId="197" fontId="26" fillId="0" borderId="67" xfId="0" applyNumberFormat="1" applyFont="1" applyBorder="1" applyAlignment="1">
      <alignment vertical="center"/>
    </xf>
    <xf numFmtId="197" fontId="27" fillId="0" borderId="50" xfId="0" applyNumberFormat="1" applyFont="1" applyBorder="1" applyAlignment="1">
      <alignment vertical="center"/>
    </xf>
    <xf numFmtId="197" fontId="27" fillId="0" borderId="65" xfId="0" applyNumberFormat="1" applyFont="1" applyBorder="1" applyAlignment="1">
      <alignment vertical="center"/>
    </xf>
    <xf numFmtId="197" fontId="27" fillId="0" borderId="66" xfId="0" applyNumberFormat="1" applyFont="1" applyBorder="1" applyAlignment="1">
      <alignment vertical="center"/>
    </xf>
    <xf numFmtId="197" fontId="27" fillId="0" borderId="67" xfId="0" applyNumberFormat="1" applyFont="1" applyBorder="1" applyAlignment="1">
      <alignment vertical="center"/>
    </xf>
    <xf numFmtId="197" fontId="27" fillId="0" borderId="68" xfId="0" applyNumberFormat="1" applyFont="1" applyBorder="1" applyAlignment="1">
      <alignment vertical="center"/>
    </xf>
    <xf numFmtId="197" fontId="27" fillId="0" borderId="69" xfId="0" applyNumberFormat="1" applyFont="1" applyBorder="1" applyAlignment="1">
      <alignment vertical="center"/>
    </xf>
    <xf numFmtId="197" fontId="27" fillId="0" borderId="70" xfId="0" applyNumberFormat="1" applyFont="1" applyBorder="1" applyAlignment="1">
      <alignment vertical="center"/>
    </xf>
    <xf numFmtId="201" fontId="28" fillId="0" borderId="21" xfId="0" applyNumberFormat="1" applyFont="1" applyBorder="1" applyAlignment="1">
      <alignment horizontal="right" vertical="center"/>
    </xf>
    <xf numFmtId="201" fontId="28" fillId="0" borderId="71" xfId="0" applyNumberFormat="1" applyFont="1" applyBorder="1" applyAlignment="1">
      <alignment vertical="center"/>
    </xf>
    <xf numFmtId="201" fontId="28" fillId="0" borderId="49" xfId="0" applyNumberFormat="1" applyFont="1" applyBorder="1" applyAlignment="1">
      <alignment horizontal="right" vertical="center"/>
    </xf>
    <xf numFmtId="201" fontId="28" fillId="0" borderId="67" xfId="0" applyNumberFormat="1" applyFont="1" applyBorder="1" applyAlignment="1">
      <alignment vertical="center"/>
    </xf>
    <xf numFmtId="201" fontId="28" fillId="0" borderId="72" xfId="0" applyNumberFormat="1" applyFont="1" applyBorder="1" applyAlignment="1">
      <alignment horizontal="right" vertical="center"/>
    </xf>
    <xf numFmtId="3" fontId="6" fillId="0" borderId="73" xfId="0" applyFont="1" applyBorder="1" applyAlignment="1">
      <alignment vertical="center"/>
    </xf>
    <xf numFmtId="3" fontId="6" fillId="0" borderId="25" xfId="0" applyFont="1" applyBorder="1" applyAlignment="1">
      <alignment vertical="center"/>
    </xf>
    <xf numFmtId="3" fontId="6" fillId="0" borderId="22" xfId="0" applyFont="1" applyBorder="1" applyAlignment="1">
      <alignment vertical="center"/>
    </xf>
    <xf numFmtId="3" fontId="8" fillId="0" borderId="74" xfId="0" applyNumberFormat="1" applyFont="1" applyBorder="1" applyAlignment="1">
      <alignment horizontal="center" vertical="center"/>
    </xf>
    <xf numFmtId="3" fontId="0" fillId="0" borderId="0" xfId="0" applyFont="1" applyAlignment="1">
      <alignment horizontal="right" vertical="center"/>
    </xf>
    <xf numFmtId="3" fontId="24" fillId="0" borderId="75" xfId="0" applyFont="1" applyBorder="1" applyAlignment="1">
      <alignment horizontal="center" vertical="center" wrapText="1"/>
    </xf>
    <xf numFmtId="3" fontId="24" fillId="0" borderId="75" xfId="0" applyFont="1" applyBorder="1" applyAlignment="1">
      <alignment horizontal="center" vertical="center" shrinkToFit="1"/>
    </xf>
    <xf numFmtId="3" fontId="24" fillId="0" borderId="0" xfId="0" applyFont="1" applyBorder="1" applyAlignment="1">
      <alignment horizontal="center" vertical="center" shrinkToFit="1"/>
    </xf>
    <xf numFmtId="3" fontId="24" fillId="0" borderId="76" xfId="0" applyFont="1" applyBorder="1" applyAlignment="1">
      <alignment horizontal="center" vertical="center" shrinkToFit="1"/>
    </xf>
    <xf numFmtId="3" fontId="8" fillId="0" borderId="77" xfId="0" applyNumberFormat="1" applyFont="1" applyBorder="1" applyAlignment="1">
      <alignment horizontal="center" vertical="center" shrinkToFit="1"/>
    </xf>
    <xf numFmtId="3" fontId="8" fillId="0" borderId="78" xfId="0" applyNumberFormat="1" applyFont="1" applyBorder="1" applyAlignment="1">
      <alignment horizontal="center" vertical="center" shrinkToFit="1"/>
    </xf>
    <xf numFmtId="3" fontId="8" fillId="0" borderId="79" xfId="0" applyNumberFormat="1" applyFont="1" applyBorder="1" applyAlignment="1">
      <alignment horizontal="center" vertical="center" wrapText="1"/>
    </xf>
    <xf numFmtId="3" fontId="6" fillId="0" borderId="80" xfId="0" applyFont="1" applyBorder="1" applyAlignment="1">
      <alignment horizontal="center" vertical="center"/>
    </xf>
    <xf numFmtId="3" fontId="6" fillId="0" borderId="44" xfId="0" applyFont="1" applyBorder="1" applyAlignment="1">
      <alignment horizontal="center" vertical="center"/>
    </xf>
    <xf numFmtId="3" fontId="6" fillId="0" borderId="42" xfId="0" applyFont="1" applyBorder="1" applyAlignment="1">
      <alignment horizontal="center" vertical="center"/>
    </xf>
    <xf numFmtId="3" fontId="6" fillId="0" borderId="81" xfId="0" applyFont="1" applyBorder="1" applyAlignment="1">
      <alignment horizontal="center" vertical="center"/>
    </xf>
    <xf numFmtId="3" fontId="6" fillId="0" borderId="82" xfId="0" applyFont="1" applyBorder="1" applyAlignment="1">
      <alignment horizontal="center" vertical="center"/>
    </xf>
    <xf numFmtId="3" fontId="6" fillId="0" borderId="0" xfId="0" applyFont="1" applyBorder="1" applyAlignment="1">
      <alignment horizontal="center" vertical="center"/>
    </xf>
    <xf numFmtId="3" fontId="6" fillId="0" borderId="45" xfId="0" applyFont="1" applyBorder="1" applyAlignment="1">
      <alignment horizontal="center" vertical="center"/>
    </xf>
    <xf numFmtId="3" fontId="6" fillId="0" borderId="83" xfId="0" applyFont="1" applyBorder="1" applyAlignment="1">
      <alignment horizontal="center" vertical="center"/>
    </xf>
    <xf numFmtId="3" fontId="6" fillId="0" borderId="51" xfId="0" applyFont="1" applyBorder="1" applyAlignment="1">
      <alignment horizontal="center" vertical="center"/>
    </xf>
    <xf numFmtId="3" fontId="29" fillId="2" borderId="84" xfId="0" applyFont="1" applyFill="1" applyBorder="1" applyAlignment="1">
      <alignment vertical="center" shrinkToFit="1"/>
    </xf>
    <xf numFmtId="3" fontId="29" fillId="2" borderId="85" xfId="0" applyFont="1" applyFill="1" applyBorder="1" applyAlignment="1">
      <alignment vertical="center" shrinkToFit="1"/>
    </xf>
    <xf numFmtId="3" fontId="29" fillId="2" borderId="86" xfId="0" applyFont="1" applyFill="1" applyBorder="1" applyAlignment="1">
      <alignment vertical="center" shrinkToFit="1"/>
    </xf>
    <xf numFmtId="3" fontId="29" fillId="2" borderId="87" xfId="0" applyFont="1" applyFill="1" applyBorder="1" applyAlignment="1">
      <alignment vertical="center" shrinkToFit="1"/>
    </xf>
    <xf numFmtId="3" fontId="29" fillId="2" borderId="88" xfId="0" applyFont="1" applyFill="1" applyBorder="1" applyAlignment="1">
      <alignment vertical="center" shrinkToFit="1"/>
    </xf>
    <xf numFmtId="3" fontId="29" fillId="2" borderId="89" xfId="0" applyFont="1" applyFill="1" applyBorder="1" applyAlignment="1">
      <alignment vertical="center" shrinkToFit="1"/>
    </xf>
    <xf numFmtId="3" fontId="29" fillId="2" borderId="86" xfId="0" applyFont="1" applyFill="1" applyBorder="1" applyAlignment="1">
      <alignment vertical="center" shrinkToFit="1"/>
    </xf>
    <xf numFmtId="3" fontId="29" fillId="2" borderId="87" xfId="0" applyFont="1" applyFill="1" applyBorder="1" applyAlignment="1">
      <alignment vertical="center" shrinkToFit="1"/>
    </xf>
    <xf numFmtId="3" fontId="29" fillId="2" borderId="88" xfId="0" applyFont="1" applyFill="1" applyBorder="1" applyAlignment="1">
      <alignment vertical="center" shrinkToFit="1"/>
    </xf>
    <xf numFmtId="3" fontId="29" fillId="2" borderId="89" xfId="0" applyFont="1" applyFill="1" applyBorder="1" applyAlignment="1">
      <alignment vertical="center" shrinkToFit="1"/>
    </xf>
    <xf numFmtId="3" fontId="29" fillId="2" borderId="90" xfId="0" applyFont="1" applyFill="1" applyBorder="1" applyAlignment="1">
      <alignment vertical="center" shrinkToFit="1"/>
    </xf>
    <xf numFmtId="3" fontId="29" fillId="2" borderId="91" xfId="0" applyFont="1" applyFill="1" applyBorder="1" applyAlignment="1">
      <alignment vertical="center" shrinkToFit="1"/>
    </xf>
    <xf numFmtId="3" fontId="29" fillId="2" borderId="92" xfId="0" applyFont="1" applyFill="1" applyBorder="1" applyAlignment="1">
      <alignment vertical="center" shrinkToFit="1"/>
    </xf>
    <xf numFmtId="3" fontId="29" fillId="2" borderId="93" xfId="0" applyFont="1" applyFill="1" applyBorder="1" applyAlignment="1">
      <alignment vertical="center" shrinkToFit="1"/>
    </xf>
    <xf numFmtId="3" fontId="24" fillId="0" borderId="25" xfId="0" applyFont="1" applyBorder="1" applyAlignment="1">
      <alignment horizontal="center" vertical="center" wrapText="1"/>
    </xf>
    <xf numFmtId="3" fontId="24" fillId="0" borderId="54" xfId="0" applyFont="1" applyBorder="1" applyAlignment="1">
      <alignment horizontal="center" vertical="center" wrapText="1"/>
    </xf>
    <xf numFmtId="3" fontId="24" fillId="0" borderId="55" xfId="0" applyFont="1" applyBorder="1" applyAlignment="1">
      <alignment horizontal="center" vertical="center" wrapText="1"/>
    </xf>
    <xf numFmtId="3" fontId="8" fillId="0" borderId="57" xfId="0" applyNumberFormat="1" applyFont="1" applyBorder="1" applyAlignment="1">
      <alignment horizontal="center" vertical="center" shrinkToFit="1"/>
    </xf>
    <xf numFmtId="3" fontId="8" fillId="0" borderId="58" xfId="0" applyNumberFormat="1" applyFont="1" applyBorder="1" applyAlignment="1">
      <alignment horizontal="center" vertical="center" shrinkToFit="1"/>
    </xf>
    <xf numFmtId="3" fontId="8" fillId="0" borderId="59" xfId="0" applyNumberFormat="1" applyFont="1" applyBorder="1" applyAlignment="1">
      <alignment horizontal="center" vertical="center" shrinkToFit="1"/>
    </xf>
    <xf numFmtId="3" fontId="8" fillId="0" borderId="76" xfId="0" applyNumberFormat="1" applyFont="1" applyBorder="1" applyAlignment="1">
      <alignment horizontal="center" vertical="center" shrinkToFit="1"/>
    </xf>
    <xf numFmtId="3" fontId="8" fillId="0" borderId="60" xfId="0" applyNumberFormat="1" applyFont="1" applyBorder="1" applyAlignment="1">
      <alignment horizontal="center" vertical="center" shrinkToFit="1"/>
    </xf>
    <xf numFmtId="3" fontId="8" fillId="0" borderId="94" xfId="0" applyNumberFormat="1" applyFont="1" applyBorder="1" applyAlignment="1">
      <alignment horizontal="center" vertical="center" shrinkToFit="1"/>
    </xf>
    <xf numFmtId="3" fontId="8" fillId="0" borderId="95" xfId="0" applyNumberFormat="1" applyFont="1" applyBorder="1" applyAlignment="1">
      <alignment horizontal="center" vertical="center" shrinkToFit="1"/>
    </xf>
    <xf numFmtId="3" fontId="24" fillId="0" borderId="56" xfId="0" applyFont="1" applyBorder="1" applyAlignment="1">
      <alignment horizontal="center" vertical="center"/>
    </xf>
    <xf numFmtId="200" fontId="28" fillId="0" borderId="96" xfId="0" applyNumberFormat="1" applyFont="1" applyBorder="1" applyAlignment="1">
      <alignment vertical="center"/>
    </xf>
    <xf numFmtId="200" fontId="28" fillId="0" borderId="97" xfId="0" applyNumberFormat="1" applyFont="1" applyBorder="1" applyAlignment="1">
      <alignment vertical="center"/>
    </xf>
    <xf numFmtId="200" fontId="28" fillId="0" borderId="21" xfId="0" applyNumberFormat="1" applyFont="1" applyBorder="1" applyAlignment="1">
      <alignment vertical="center"/>
    </xf>
    <xf numFmtId="200" fontId="28" fillId="0" borderId="98" xfId="0" applyNumberFormat="1" applyFont="1" applyBorder="1" applyAlignment="1">
      <alignment vertical="center"/>
    </xf>
    <xf numFmtId="200" fontId="28" fillId="0" borderId="99" xfId="0" applyNumberFormat="1" applyFont="1" applyBorder="1" applyAlignment="1">
      <alignment vertical="center"/>
    </xf>
    <xf numFmtId="200" fontId="28" fillId="0" borderId="49" xfId="0" applyNumberFormat="1" applyFont="1" applyBorder="1" applyAlignment="1">
      <alignment vertical="center"/>
    </xf>
    <xf numFmtId="200" fontId="28" fillId="0" borderId="100" xfId="0" applyNumberFormat="1" applyFont="1" applyBorder="1" applyAlignment="1">
      <alignment vertical="center"/>
    </xf>
    <xf numFmtId="200" fontId="28" fillId="0" borderId="101" xfId="0" applyNumberFormat="1" applyFont="1" applyBorder="1" applyAlignment="1">
      <alignment vertical="center"/>
    </xf>
    <xf numFmtId="200" fontId="28" fillId="0" borderId="72" xfId="0" applyNumberFormat="1" applyFont="1" applyBorder="1" applyAlignment="1">
      <alignment vertical="center"/>
    </xf>
    <xf numFmtId="200" fontId="28" fillId="0" borderId="102" xfId="0" applyNumberFormat="1" applyFont="1" applyBorder="1" applyAlignment="1">
      <alignment vertical="center" shrinkToFit="1"/>
    </xf>
    <xf numFmtId="200" fontId="28" fillId="0" borderId="50" xfId="0" applyNumberFormat="1" applyFont="1" applyBorder="1" applyAlignment="1">
      <alignment vertical="center" shrinkToFit="1"/>
    </xf>
    <xf numFmtId="200" fontId="28" fillId="0" borderId="61" xfId="0" applyNumberFormat="1" applyFont="1" applyBorder="1" applyAlignment="1">
      <alignment vertical="center" shrinkToFit="1"/>
    </xf>
    <xf numFmtId="197" fontId="26" fillId="0" borderId="103" xfId="0" applyNumberFormat="1" applyFont="1" applyBorder="1" applyAlignment="1">
      <alignment vertical="center"/>
    </xf>
    <xf numFmtId="197" fontId="26" fillId="0" borderId="104" xfId="0" applyNumberFormat="1" applyFont="1" applyBorder="1" applyAlignment="1">
      <alignment vertical="center"/>
    </xf>
    <xf numFmtId="197" fontId="26" fillId="0" borderId="105" xfId="0" applyNumberFormat="1" applyFont="1" applyBorder="1" applyAlignment="1">
      <alignment vertical="center"/>
    </xf>
    <xf numFmtId="201" fontId="28" fillId="0" borderId="45" xfId="0" applyNumberFormat="1" applyFont="1" applyBorder="1" applyAlignment="1">
      <alignment horizontal="right" vertical="center"/>
    </xf>
    <xf numFmtId="201" fontId="28" fillId="0" borderId="105" xfId="0" applyNumberFormat="1" applyFont="1" applyBorder="1" applyAlignment="1">
      <alignment vertical="center"/>
    </xf>
    <xf numFmtId="3" fontId="8" fillId="3" borderId="102" xfId="0" applyNumberFormat="1" applyFont="1" applyFill="1" applyBorder="1" applyAlignment="1">
      <alignment horizontal="center" vertical="center"/>
    </xf>
    <xf numFmtId="197" fontId="27" fillId="3" borderId="106" xfId="0" applyNumberFormat="1" applyFont="1" applyFill="1" applyBorder="1" applyAlignment="1">
      <alignment vertical="center"/>
    </xf>
    <xf numFmtId="197" fontId="27" fillId="3" borderId="107" xfId="0" applyNumberFormat="1" applyFont="1" applyFill="1" applyBorder="1" applyAlignment="1">
      <alignment vertical="center"/>
    </xf>
    <xf numFmtId="197" fontId="27" fillId="3" borderId="71" xfId="0" applyNumberFormat="1" applyFont="1" applyFill="1" applyBorder="1" applyAlignment="1">
      <alignment vertical="center"/>
    </xf>
    <xf numFmtId="201" fontId="28" fillId="3" borderId="108" xfId="0" applyNumberFormat="1" applyFont="1" applyFill="1" applyBorder="1" applyAlignment="1">
      <alignment horizontal="right" vertical="center"/>
    </xf>
    <xf numFmtId="201" fontId="28" fillId="3" borderId="71" xfId="0" applyNumberFormat="1" applyFont="1" applyFill="1" applyBorder="1" applyAlignment="1">
      <alignment vertical="center"/>
    </xf>
    <xf numFmtId="201" fontId="28" fillId="0" borderId="70" xfId="0" applyNumberFormat="1" applyFont="1" applyBorder="1" applyAlignment="1">
      <alignment vertical="center"/>
    </xf>
    <xf numFmtId="200" fontId="28" fillId="0" borderId="109" xfId="0" applyNumberFormat="1" applyFont="1" applyBorder="1" applyAlignment="1">
      <alignment vertical="center"/>
    </xf>
    <xf numFmtId="200" fontId="28" fillId="0" borderId="110" xfId="0" applyNumberFormat="1" applyFont="1" applyBorder="1" applyAlignment="1">
      <alignment vertical="center"/>
    </xf>
    <xf numFmtId="200" fontId="28" fillId="0" borderId="45" xfId="0" applyNumberFormat="1" applyFont="1" applyBorder="1" applyAlignment="1">
      <alignment vertical="center"/>
    </xf>
    <xf numFmtId="200" fontId="28" fillId="0" borderId="74" xfId="0" applyNumberFormat="1" applyFont="1" applyBorder="1" applyAlignment="1">
      <alignment vertical="center" shrinkToFit="1"/>
    </xf>
    <xf numFmtId="200" fontId="28" fillId="3" borderId="111" xfId="0" applyNumberFormat="1" applyFont="1" applyFill="1" applyBorder="1" applyAlignment="1">
      <alignment vertical="center"/>
    </xf>
    <xf numFmtId="200" fontId="28" fillId="3" borderId="112" xfId="0" applyNumberFormat="1" applyFont="1" applyFill="1" applyBorder="1" applyAlignment="1">
      <alignment vertical="center"/>
    </xf>
    <xf numFmtId="200" fontId="28" fillId="3" borderId="108" xfId="0" applyNumberFormat="1" applyFont="1" applyFill="1" applyBorder="1" applyAlignment="1">
      <alignment vertical="center"/>
    </xf>
    <xf numFmtId="200" fontId="28" fillId="3" borderId="102" xfId="0" applyNumberFormat="1" applyFont="1" applyFill="1" applyBorder="1" applyAlignment="1">
      <alignment vertical="center" shrinkToFit="1"/>
    </xf>
    <xf numFmtId="197" fontId="6" fillId="0" borderId="113" xfId="0" applyNumberFormat="1" applyFont="1" applyBorder="1" applyAlignment="1">
      <alignment vertical="center"/>
    </xf>
    <xf numFmtId="197" fontId="6" fillId="0" borderId="114" xfId="0" applyNumberFormat="1" applyFont="1" applyBorder="1" applyAlignment="1">
      <alignment vertical="center"/>
    </xf>
    <xf numFmtId="197" fontId="6" fillId="0" borderId="115" xfId="0" applyNumberFormat="1" applyFont="1" applyBorder="1" applyAlignment="1">
      <alignment vertical="center"/>
    </xf>
    <xf numFmtId="197" fontId="6" fillId="0" borderId="63" xfId="0" applyNumberFormat="1" applyFont="1" applyBorder="1" applyAlignment="1">
      <alignment vertical="center"/>
    </xf>
    <xf numFmtId="197" fontId="6" fillId="0" borderId="66" xfId="0" applyNumberFormat="1" applyFont="1" applyBorder="1" applyAlignment="1">
      <alignment vertical="center"/>
    </xf>
    <xf numFmtId="197" fontId="6" fillId="0" borderId="104" xfId="0" applyNumberFormat="1" applyFont="1" applyBorder="1" applyAlignment="1">
      <alignment vertical="center"/>
    </xf>
    <xf numFmtId="3" fontId="24" fillId="0" borderId="116" xfId="0" applyFont="1" applyBorder="1" applyAlignment="1">
      <alignment horizontal="center" vertical="center" wrapText="1"/>
    </xf>
    <xf numFmtId="197" fontId="6" fillId="0" borderId="117" xfId="0" applyNumberFormat="1" applyFont="1" applyBorder="1" applyAlignment="1">
      <alignment vertical="center"/>
    </xf>
    <xf numFmtId="197" fontId="6" fillId="0" borderId="118" xfId="0" applyNumberFormat="1" applyFont="1" applyBorder="1" applyAlignment="1">
      <alignment vertical="center"/>
    </xf>
    <xf numFmtId="197" fontId="6" fillId="0" borderId="119" xfId="0" applyNumberFormat="1" applyFont="1" applyBorder="1" applyAlignment="1">
      <alignment vertical="center"/>
    </xf>
    <xf numFmtId="197" fontId="6" fillId="0" borderId="120" xfId="0" applyNumberFormat="1" applyFont="1" applyBorder="1" applyAlignment="1">
      <alignment vertical="center"/>
    </xf>
    <xf numFmtId="197" fontId="6" fillId="0" borderId="121" xfId="0" applyNumberFormat="1" applyFont="1" applyBorder="1" applyAlignment="1">
      <alignment vertical="center"/>
    </xf>
    <xf numFmtId="197" fontId="6" fillId="0" borderId="122" xfId="0" applyNumberFormat="1" applyFont="1" applyBorder="1" applyAlignment="1">
      <alignment vertical="center"/>
    </xf>
    <xf numFmtId="3" fontId="24" fillId="0" borderId="123" xfId="0" applyFont="1" applyBorder="1" applyAlignment="1">
      <alignment horizontal="center" vertical="center" wrapText="1"/>
    </xf>
    <xf numFmtId="3" fontId="24" fillId="0" borderId="124" xfId="0" applyFont="1" applyBorder="1" applyAlignment="1">
      <alignment horizontal="center" vertical="center" wrapText="1"/>
    </xf>
    <xf numFmtId="197" fontId="6" fillId="0" borderId="21" xfId="0" applyNumberFormat="1" applyFont="1" applyBorder="1" applyAlignment="1">
      <alignment vertical="center"/>
    </xf>
    <xf numFmtId="197" fontId="29" fillId="0" borderId="63" xfId="0" applyNumberFormat="1" applyFont="1" applyBorder="1" applyAlignment="1" applyProtection="1">
      <alignment vertical="center" shrinkToFit="1"/>
      <protection locked="0"/>
    </xf>
    <xf numFmtId="197" fontId="6" fillId="0" borderId="49" xfId="0" applyNumberFormat="1" applyFont="1" applyBorder="1" applyAlignment="1">
      <alignment vertical="center"/>
    </xf>
    <xf numFmtId="197" fontId="29" fillId="0" borderId="66" xfId="0" applyNumberFormat="1" applyFont="1" applyBorder="1" applyAlignment="1" applyProtection="1">
      <alignment vertical="center" shrinkToFit="1"/>
      <protection locked="0"/>
    </xf>
    <xf numFmtId="197" fontId="6" fillId="0" borderId="66" xfId="0" applyNumberFormat="1" applyFont="1" applyBorder="1" applyAlignment="1" applyProtection="1">
      <alignment vertical="center" shrinkToFit="1"/>
      <protection/>
    </xf>
    <xf numFmtId="197" fontId="6" fillId="0" borderId="45" xfId="0" applyNumberFormat="1" applyFont="1" applyBorder="1" applyAlignment="1">
      <alignment vertical="center"/>
    </xf>
    <xf numFmtId="3" fontId="27" fillId="0" borderId="76" xfId="0" applyFont="1" applyBorder="1" applyAlignment="1">
      <alignment horizontal="center" vertical="center" shrinkToFit="1"/>
    </xf>
    <xf numFmtId="3" fontId="27" fillId="0" borderId="58" xfId="0" applyFont="1" applyBorder="1" applyAlignment="1">
      <alignment horizontal="center" vertical="center" shrinkToFit="1"/>
    </xf>
    <xf numFmtId="3" fontId="27" fillId="0" borderId="58" xfId="0" applyNumberFormat="1" applyFont="1" applyBorder="1" applyAlignment="1">
      <alignment horizontal="center" vertical="center" shrinkToFit="1"/>
    </xf>
    <xf numFmtId="3" fontId="27" fillId="0" borderId="47" xfId="0" applyNumberFormat="1" applyFont="1" applyBorder="1" applyAlignment="1">
      <alignment horizontal="center" vertical="center" shrinkToFit="1"/>
    </xf>
    <xf numFmtId="3" fontId="27" fillId="0" borderId="125" xfId="0" applyNumberFormat="1" applyFont="1" applyBorder="1" applyAlignment="1">
      <alignment horizontal="center" vertical="center" shrinkToFit="1"/>
    </xf>
    <xf numFmtId="200" fontId="27" fillId="0" borderId="60" xfId="0" applyNumberFormat="1" applyFont="1" applyBorder="1" applyAlignment="1">
      <alignment vertical="center"/>
    </xf>
    <xf numFmtId="200" fontId="27" fillId="0" borderId="50" xfId="0" applyNumberFormat="1" applyFont="1" applyBorder="1" applyAlignment="1">
      <alignment vertical="center"/>
    </xf>
    <xf numFmtId="200" fontId="27" fillId="0" borderId="74" xfId="0" applyNumberFormat="1" applyFont="1" applyBorder="1" applyAlignment="1">
      <alignment vertical="center"/>
    </xf>
    <xf numFmtId="200" fontId="27" fillId="3" borderId="102" xfId="0" applyNumberFormat="1" applyFont="1" applyFill="1" applyBorder="1" applyAlignment="1">
      <alignment vertical="center"/>
    </xf>
    <xf numFmtId="200" fontId="27" fillId="0" borderId="61" xfId="0" applyNumberFormat="1" applyFont="1" applyBorder="1" applyAlignment="1">
      <alignment vertical="center"/>
    </xf>
    <xf numFmtId="3" fontId="29" fillId="2" borderId="126" xfId="0" applyFont="1" applyFill="1" applyBorder="1" applyAlignment="1">
      <alignment vertical="center" shrinkToFit="1"/>
    </xf>
    <xf numFmtId="3" fontId="29" fillId="2" borderId="127" xfId="0" applyFont="1" applyFill="1" applyBorder="1" applyAlignment="1">
      <alignment vertical="center" shrinkToFit="1"/>
    </xf>
    <xf numFmtId="3" fontId="29" fillId="2" borderId="128" xfId="0" applyFont="1" applyFill="1" applyBorder="1" applyAlignment="1">
      <alignment vertical="center" shrinkToFit="1"/>
    </xf>
    <xf numFmtId="3" fontId="29" fillId="2" borderId="73" xfId="0" applyFont="1" applyFill="1" applyBorder="1" applyAlignment="1">
      <alignment vertical="center" shrinkToFit="1"/>
    </xf>
    <xf numFmtId="3" fontId="29" fillId="2" borderId="25" xfId="0" applyFont="1" applyFill="1" applyBorder="1" applyAlignment="1">
      <alignment vertical="center" shrinkToFit="1"/>
    </xf>
    <xf numFmtId="3" fontId="29" fillId="2" borderId="129" xfId="0" applyFont="1" applyFill="1" applyBorder="1" applyAlignment="1">
      <alignment vertical="center" shrinkToFit="1"/>
    </xf>
    <xf numFmtId="3" fontId="29" fillId="2" borderId="128" xfId="0" applyFont="1" applyFill="1" applyBorder="1" applyAlignment="1">
      <alignment vertical="center" shrinkToFit="1"/>
    </xf>
    <xf numFmtId="3" fontId="29" fillId="2" borderId="73" xfId="0" applyFont="1" applyFill="1" applyBorder="1" applyAlignment="1">
      <alignment vertical="center" shrinkToFit="1"/>
    </xf>
    <xf numFmtId="3" fontId="29" fillId="2" borderId="25" xfId="0" applyFont="1" applyFill="1" applyBorder="1" applyAlignment="1">
      <alignment vertical="center" shrinkToFit="1"/>
    </xf>
    <xf numFmtId="3" fontId="29" fillId="2" borderId="129" xfId="0" applyFont="1" applyFill="1" applyBorder="1" applyAlignment="1">
      <alignment vertical="center" shrinkToFit="1"/>
    </xf>
    <xf numFmtId="3" fontId="29" fillId="2" borderId="130" xfId="0" applyFont="1" applyFill="1" applyBorder="1" applyAlignment="1">
      <alignment vertical="center" shrinkToFit="1"/>
    </xf>
    <xf numFmtId="3" fontId="29" fillId="2" borderId="103" xfId="0" applyFont="1" applyFill="1" applyBorder="1" applyAlignment="1">
      <alignment vertical="center" shrinkToFit="1"/>
    </xf>
    <xf numFmtId="3" fontId="29" fillId="2" borderId="131" xfId="0" applyFont="1" applyFill="1" applyBorder="1" applyAlignment="1">
      <alignment vertical="center" shrinkToFit="1"/>
    </xf>
    <xf numFmtId="3" fontId="6" fillId="0" borderId="132" xfId="0" applyFont="1" applyBorder="1" applyAlignment="1">
      <alignment horizontal="center" vertical="center"/>
    </xf>
    <xf numFmtId="3" fontId="6" fillId="0" borderId="133" xfId="0" applyFont="1" applyBorder="1" applyAlignment="1">
      <alignment horizontal="center" vertical="center"/>
    </xf>
    <xf numFmtId="3" fontId="6" fillId="0" borderId="134" xfId="0" applyFont="1" applyBorder="1" applyAlignment="1">
      <alignment horizontal="center" vertical="center"/>
    </xf>
    <xf numFmtId="3" fontId="6" fillId="0" borderId="135" xfId="0" applyFont="1" applyBorder="1" applyAlignment="1">
      <alignment horizontal="center" vertical="center"/>
    </xf>
    <xf numFmtId="3" fontId="6" fillId="0" borderId="136" xfId="0" applyFont="1" applyBorder="1" applyAlignment="1">
      <alignment horizontal="center" vertical="center"/>
    </xf>
    <xf numFmtId="3" fontId="6" fillId="0" borderId="137" xfId="0" applyFont="1" applyBorder="1" applyAlignment="1">
      <alignment horizontal="center" vertical="center"/>
    </xf>
    <xf numFmtId="3" fontId="6" fillId="0" borderId="138" xfId="0" applyFont="1" applyBorder="1" applyAlignment="1">
      <alignment horizontal="center" vertical="center"/>
    </xf>
    <xf numFmtId="3" fontId="6" fillId="0" borderId="139" xfId="0" applyFont="1" applyBorder="1" applyAlignment="1">
      <alignment horizontal="center" vertical="center"/>
    </xf>
    <xf numFmtId="3" fontId="8" fillId="0" borderId="56" xfId="0" applyNumberFormat="1" applyFont="1" applyBorder="1" applyAlignment="1">
      <alignment horizontal="center" vertical="center" shrinkToFit="1"/>
    </xf>
    <xf numFmtId="3" fontId="29" fillId="2" borderId="22" xfId="0" applyFont="1" applyFill="1" applyBorder="1" applyAlignment="1">
      <alignment vertical="center" shrinkToFit="1"/>
    </xf>
    <xf numFmtId="3" fontId="6" fillId="0" borderId="140" xfId="0" applyFont="1" applyBorder="1" applyAlignment="1">
      <alignment horizontal="center" vertical="center"/>
    </xf>
    <xf numFmtId="3" fontId="6" fillId="0" borderId="141" xfId="0" applyFont="1" applyBorder="1" applyAlignment="1">
      <alignment horizontal="center" vertical="center"/>
    </xf>
    <xf numFmtId="197" fontId="26" fillId="0" borderId="38" xfId="0" applyNumberFormat="1" applyFont="1" applyBorder="1" applyAlignment="1">
      <alignment horizontal="right" vertical="center"/>
    </xf>
    <xf numFmtId="197" fontId="26" fillId="0" borderId="38" xfId="0" applyNumberFormat="1" applyFont="1" applyBorder="1" applyAlignment="1">
      <alignment vertical="center"/>
    </xf>
    <xf numFmtId="197" fontId="26" fillId="0" borderId="2" xfId="0" applyNumberFormat="1" applyFont="1" applyBorder="1" applyAlignment="1">
      <alignment vertical="center"/>
    </xf>
    <xf numFmtId="197" fontId="26" fillId="0" borderId="2" xfId="0" applyNumberFormat="1" applyFont="1" applyBorder="1" applyAlignment="1">
      <alignment horizontal="right" vertical="center"/>
    </xf>
    <xf numFmtId="197" fontId="26" fillId="0" borderId="39" xfId="0" applyNumberFormat="1" applyFont="1" applyBorder="1" applyAlignment="1">
      <alignment horizontal="right" vertical="center"/>
    </xf>
    <xf numFmtId="197" fontId="26" fillId="0" borderId="39" xfId="0" applyNumberFormat="1" applyFont="1" applyBorder="1" applyAlignment="1">
      <alignment vertical="center"/>
    </xf>
    <xf numFmtId="197" fontId="26" fillId="0" borderId="142" xfId="0" applyNumberFormat="1" applyFont="1" applyBorder="1" applyAlignment="1">
      <alignment horizontal="right" vertical="center"/>
    </xf>
    <xf numFmtId="197" fontId="26" fillId="0" borderId="142" xfId="0" applyNumberFormat="1" applyFont="1" applyBorder="1" applyAlignment="1">
      <alignment vertical="center"/>
    </xf>
    <xf numFmtId="197" fontId="26" fillId="0" borderId="143" xfId="0" applyNumberFormat="1" applyFont="1" applyBorder="1" applyAlignment="1">
      <alignment horizontal="right" vertical="center"/>
    </xf>
    <xf numFmtId="197" fontId="26" fillId="0" borderId="143" xfId="0" applyNumberFormat="1" applyFont="1" applyBorder="1" applyAlignment="1">
      <alignment vertical="center"/>
    </xf>
    <xf numFmtId="197" fontId="26" fillId="0" borderId="37" xfId="0" applyNumberFormat="1" applyFont="1" applyBorder="1" applyAlignment="1">
      <alignment horizontal="right" vertical="center"/>
    </xf>
    <xf numFmtId="197" fontId="26" fillId="0" borderId="37" xfId="0" applyNumberFormat="1" applyFont="1" applyBorder="1" applyAlignment="1">
      <alignment vertical="center"/>
    </xf>
    <xf numFmtId="197" fontId="26" fillId="0" borderId="46" xfId="0" applyNumberFormat="1" applyFont="1" applyBorder="1" applyAlignment="1">
      <alignment horizontal="right" vertical="center"/>
    </xf>
    <xf numFmtId="197" fontId="26" fillId="0" borderId="46" xfId="0" applyNumberFormat="1" applyFont="1" applyBorder="1" applyAlignment="1">
      <alignment vertical="center"/>
    </xf>
    <xf numFmtId="197" fontId="26" fillId="0" borderId="43" xfId="0" applyNumberFormat="1" applyFont="1" applyBorder="1" applyAlignment="1">
      <alignment horizontal="right" vertical="center"/>
    </xf>
    <xf numFmtId="197" fontId="26" fillId="0" borderId="43" xfId="0" applyNumberFormat="1" applyFont="1" applyBorder="1" applyAlignment="1">
      <alignment vertical="center"/>
    </xf>
    <xf numFmtId="200" fontId="30" fillId="0" borderId="144" xfId="0" applyNumberFormat="1" applyFont="1" applyBorder="1" applyAlignment="1">
      <alignment horizontal="right" vertical="center"/>
    </xf>
    <xf numFmtId="200" fontId="30" fillId="0" borderId="145" xfId="0" applyNumberFormat="1" applyFont="1" applyBorder="1" applyAlignment="1">
      <alignment vertical="center"/>
    </xf>
    <xf numFmtId="200" fontId="30" fillId="0" borderId="145" xfId="0" applyNumberFormat="1" applyFont="1" applyBorder="1" applyAlignment="1">
      <alignment horizontal="right" vertical="center"/>
    </xf>
    <xf numFmtId="200" fontId="30" fillId="0" borderId="146" xfId="0" applyNumberFormat="1" applyFont="1" applyBorder="1" applyAlignment="1">
      <alignment horizontal="right" vertical="center"/>
    </xf>
    <xf numFmtId="200" fontId="30" fillId="0" borderId="147" xfId="0" applyNumberFormat="1" applyFont="1" applyBorder="1" applyAlignment="1">
      <alignment horizontal="right" vertical="center"/>
    </xf>
    <xf numFmtId="200" fontId="30" fillId="0" borderId="53" xfId="0" applyNumberFormat="1" applyFont="1" applyBorder="1" applyAlignment="1">
      <alignment horizontal="right" vertical="center"/>
    </xf>
    <xf numFmtId="200" fontId="30" fillId="0" borderId="148" xfId="0" applyNumberFormat="1" applyFont="1" applyBorder="1" applyAlignment="1">
      <alignment horizontal="right" vertical="center"/>
    </xf>
    <xf numFmtId="200" fontId="30" fillId="0" borderId="74" xfId="0" applyNumberFormat="1" applyFont="1" applyBorder="1" applyAlignment="1">
      <alignment horizontal="right" vertical="center"/>
    </xf>
    <xf numFmtId="200" fontId="30" fillId="0" borderId="149" xfId="0" applyNumberFormat="1" applyFont="1" applyBorder="1" applyAlignment="1">
      <alignment horizontal="right" vertical="center"/>
    </xf>
    <xf numFmtId="197" fontId="26" fillId="0" borderId="150" xfId="0" applyNumberFormat="1" applyFont="1" applyBorder="1" applyAlignment="1">
      <alignment horizontal="right" vertical="center"/>
    </xf>
    <xf numFmtId="197" fontId="26" fillId="0" borderId="150" xfId="0" applyNumberFormat="1" applyFont="1" applyBorder="1" applyAlignment="1">
      <alignment vertical="center"/>
    </xf>
    <xf numFmtId="200" fontId="30" fillId="0" borderId="151" xfId="0" applyNumberFormat="1" applyFont="1" applyBorder="1" applyAlignment="1">
      <alignment horizontal="right" vertical="center"/>
    </xf>
    <xf numFmtId="200" fontId="30" fillId="0" borderId="53" xfId="0" applyNumberFormat="1" applyFont="1" applyBorder="1" applyAlignment="1">
      <alignment vertical="center"/>
    </xf>
    <xf numFmtId="3" fontId="0" fillId="0" borderId="152" xfId="0" applyFont="1" applyBorder="1" applyAlignment="1">
      <alignment horizontal="center" vertical="center" shrinkToFit="1"/>
    </xf>
    <xf numFmtId="200" fontId="21" fillId="0" borderId="6" xfId="21" applyNumberFormat="1" applyFont="1" applyBorder="1" applyAlignment="1">
      <alignment vertical="center"/>
      <protection/>
    </xf>
    <xf numFmtId="3" fontId="0" fillId="0" borderId="15" xfId="0" applyFont="1" applyBorder="1" applyAlignment="1">
      <alignment horizontal="center" vertical="center" shrinkToFit="1"/>
    </xf>
    <xf numFmtId="200" fontId="21" fillId="0" borderId="6" xfId="21" applyNumberFormat="1" applyFont="1" applyBorder="1" applyAlignment="1">
      <alignment horizontal="right" vertical="center"/>
      <protection/>
    </xf>
    <xf numFmtId="200" fontId="21" fillId="0" borderId="153" xfId="21" applyNumberFormat="1" applyFont="1" applyBorder="1" applyAlignment="1">
      <alignment horizontal="right" vertical="center"/>
      <protection/>
    </xf>
    <xf numFmtId="197" fontId="27" fillId="0" borderId="74" xfId="0" applyNumberFormat="1" applyFont="1" applyBorder="1" applyAlignment="1">
      <alignment vertical="center"/>
    </xf>
    <xf numFmtId="197" fontId="31" fillId="0" borderId="60" xfId="0" applyNumberFormat="1" applyFont="1" applyBorder="1" applyAlignment="1">
      <alignment vertical="center"/>
    </xf>
    <xf numFmtId="197" fontId="31" fillId="0" borderId="62" xfId="0" applyNumberFormat="1" applyFont="1" applyBorder="1" applyAlignment="1">
      <alignment vertical="center"/>
    </xf>
    <xf numFmtId="197" fontId="31" fillId="0" borderId="63" xfId="0" applyNumberFormat="1" applyFont="1" applyBorder="1" applyAlignment="1">
      <alignment vertical="center"/>
    </xf>
    <xf numFmtId="197" fontId="31" fillId="0" borderId="64" xfId="0" applyNumberFormat="1" applyFont="1" applyBorder="1" applyAlignment="1">
      <alignment vertical="center"/>
    </xf>
    <xf numFmtId="197" fontId="31" fillId="0" borderId="50" xfId="0" applyNumberFormat="1" applyFont="1" applyBorder="1" applyAlignment="1">
      <alignment vertical="center"/>
    </xf>
    <xf numFmtId="197" fontId="31" fillId="0" borderId="65" xfId="0" applyNumberFormat="1" applyFont="1" applyBorder="1" applyAlignment="1">
      <alignment vertical="center"/>
    </xf>
    <xf numFmtId="197" fontId="31" fillId="0" borderId="66" xfId="0" applyNumberFormat="1" applyFont="1" applyBorder="1" applyAlignment="1">
      <alignment vertical="center"/>
    </xf>
    <xf numFmtId="197" fontId="31" fillId="0" borderId="67" xfId="0" applyNumberFormat="1" applyFont="1" applyBorder="1" applyAlignment="1">
      <alignment vertical="center"/>
    </xf>
    <xf numFmtId="197" fontId="31" fillId="0" borderId="74" xfId="0" applyNumberFormat="1" applyFont="1" applyBorder="1" applyAlignment="1">
      <alignment vertical="center"/>
    </xf>
    <xf numFmtId="197" fontId="31" fillId="0" borderId="103" xfId="0" applyNumberFormat="1" applyFont="1" applyBorder="1" applyAlignment="1">
      <alignment vertical="center"/>
    </xf>
    <xf numFmtId="197" fontId="31" fillId="0" borderId="104" xfId="0" applyNumberFormat="1" applyFont="1" applyBorder="1" applyAlignment="1">
      <alignment vertical="center"/>
    </xf>
    <xf numFmtId="197" fontId="31" fillId="0" borderId="105" xfId="0" applyNumberFormat="1" applyFont="1" applyBorder="1" applyAlignment="1">
      <alignment vertical="center"/>
    </xf>
    <xf numFmtId="197" fontId="30" fillId="3" borderId="102" xfId="0" applyNumberFormat="1" applyFont="1" applyFill="1" applyBorder="1" applyAlignment="1">
      <alignment vertical="center"/>
    </xf>
    <xf numFmtId="197" fontId="30" fillId="3" borderId="106" xfId="0" applyNumberFormat="1" applyFont="1" applyFill="1" applyBorder="1" applyAlignment="1">
      <alignment vertical="center"/>
    </xf>
    <xf numFmtId="197" fontId="30" fillId="3" borderId="107" xfId="0" applyNumberFormat="1" applyFont="1" applyFill="1" applyBorder="1" applyAlignment="1">
      <alignment vertical="center"/>
    </xf>
    <xf numFmtId="197" fontId="30" fillId="3" borderId="71" xfId="0" applyNumberFormat="1" applyFont="1" applyFill="1" applyBorder="1" applyAlignment="1">
      <alignment vertical="center"/>
    </xf>
    <xf numFmtId="197" fontId="30" fillId="0" borderId="50" xfId="0" applyNumberFormat="1" applyFont="1" applyBorder="1" applyAlignment="1">
      <alignment vertical="center"/>
    </xf>
    <xf numFmtId="197" fontId="30" fillId="0" borderId="65" xfId="0" applyNumberFormat="1" applyFont="1" applyBorder="1" applyAlignment="1">
      <alignment vertical="center"/>
    </xf>
    <xf numFmtId="197" fontId="30" fillId="0" borderId="66" xfId="0" applyNumberFormat="1" applyFont="1" applyBorder="1" applyAlignment="1">
      <alignment vertical="center"/>
    </xf>
    <xf numFmtId="197" fontId="30" fillId="0" borderId="67" xfId="0" applyNumberFormat="1" applyFont="1" applyBorder="1" applyAlignment="1">
      <alignment vertical="center"/>
    </xf>
    <xf numFmtId="197" fontId="30" fillId="0" borderId="61" xfId="0" applyNumberFormat="1" applyFont="1" applyBorder="1" applyAlignment="1">
      <alignment vertical="center"/>
    </xf>
    <xf numFmtId="197" fontId="30" fillId="0" borderId="68" xfId="0" applyNumberFormat="1" applyFont="1" applyBorder="1" applyAlignment="1">
      <alignment vertical="center"/>
    </xf>
    <xf numFmtId="197" fontId="30" fillId="0" borderId="69" xfId="0" applyNumberFormat="1" applyFont="1" applyBorder="1" applyAlignment="1">
      <alignment vertical="center"/>
    </xf>
    <xf numFmtId="197" fontId="30" fillId="0" borderId="70" xfId="0" applyNumberFormat="1" applyFont="1" applyBorder="1" applyAlignment="1">
      <alignment vertical="center"/>
    </xf>
    <xf numFmtId="197" fontId="26" fillId="0" borderId="154" xfId="0" applyNumberFormat="1" applyFont="1" applyBorder="1" applyAlignment="1">
      <alignment vertical="center"/>
    </xf>
    <xf numFmtId="197" fontId="26" fillId="0" borderId="155" xfId="0" applyNumberFormat="1" applyFont="1" applyBorder="1" applyAlignment="1">
      <alignment vertical="center"/>
    </xf>
    <xf numFmtId="197" fontId="26" fillId="0" borderId="156" xfId="0" applyNumberFormat="1" applyFont="1" applyBorder="1" applyAlignment="1">
      <alignment vertical="center"/>
    </xf>
    <xf numFmtId="197" fontId="26" fillId="2" borderId="143" xfId="22" applyNumberFormat="1" applyFont="1" applyFill="1" applyBorder="1" applyAlignment="1" applyProtection="1">
      <alignment horizontal="right" vertical="center" shrinkToFit="1"/>
      <protection locked="0"/>
    </xf>
    <xf numFmtId="197" fontId="26" fillId="2" borderId="37" xfId="22" applyNumberFormat="1" applyFont="1" applyFill="1" applyBorder="1" applyAlignment="1" applyProtection="1">
      <alignment horizontal="right" vertical="center" shrinkToFit="1"/>
      <protection locked="0"/>
    </xf>
    <xf numFmtId="197" fontId="26" fillId="2" borderId="2" xfId="22" applyNumberFormat="1" applyFont="1" applyFill="1" applyBorder="1" applyAlignment="1" applyProtection="1">
      <alignment horizontal="right" vertical="center" shrinkToFit="1"/>
      <protection locked="0"/>
    </xf>
    <xf numFmtId="197" fontId="26" fillId="2" borderId="39" xfId="22" applyNumberFormat="1" applyFont="1" applyFill="1" applyBorder="1" applyAlignment="1" applyProtection="1">
      <alignment horizontal="right" vertical="center" shrinkToFit="1"/>
      <protection locked="0"/>
    </xf>
    <xf numFmtId="197" fontId="8" fillId="3" borderId="108" xfId="0" applyNumberFormat="1" applyFont="1" applyFill="1" applyBorder="1" applyAlignment="1">
      <alignment vertical="center"/>
    </xf>
    <xf numFmtId="197" fontId="8" fillId="3" borderId="107" xfId="0" applyNumberFormat="1" applyFont="1" applyFill="1" applyBorder="1" applyAlignment="1">
      <alignment vertical="center"/>
    </xf>
    <xf numFmtId="197" fontId="8" fillId="3" borderId="157" xfId="0" applyNumberFormat="1" applyFont="1" applyFill="1" applyBorder="1" applyAlignment="1">
      <alignment vertical="center"/>
    </xf>
    <xf numFmtId="197" fontId="8" fillId="3" borderId="158" xfId="0" applyNumberFormat="1" applyFont="1" applyFill="1" applyBorder="1" applyAlignment="1">
      <alignment vertical="center"/>
    </xf>
    <xf numFmtId="197" fontId="8" fillId="3" borderId="159" xfId="0" applyNumberFormat="1" applyFont="1" applyFill="1" applyBorder="1" applyAlignment="1">
      <alignment vertical="center"/>
    </xf>
    <xf numFmtId="197" fontId="8" fillId="0" borderId="49" xfId="0" applyNumberFormat="1" applyFont="1" applyBorder="1" applyAlignment="1">
      <alignment vertical="center"/>
    </xf>
    <xf numFmtId="197" fontId="8" fillId="0" borderId="66" xfId="0" applyNumberFormat="1" applyFont="1" applyBorder="1" applyAlignment="1">
      <alignment vertical="center"/>
    </xf>
    <xf numFmtId="197" fontId="8" fillId="0" borderId="114" xfId="0" applyNumberFormat="1" applyFont="1" applyBorder="1" applyAlignment="1">
      <alignment vertical="center"/>
    </xf>
    <xf numFmtId="197" fontId="8" fillId="0" borderId="118" xfId="0" applyNumberFormat="1" applyFont="1" applyBorder="1" applyAlignment="1">
      <alignment vertical="center"/>
    </xf>
    <xf numFmtId="197" fontId="8" fillId="0" borderId="121" xfId="0" applyNumberFormat="1" applyFont="1" applyBorder="1" applyAlignment="1">
      <alignment vertical="center"/>
    </xf>
    <xf numFmtId="197" fontId="8" fillId="0" borderId="72" xfId="0" applyNumberFormat="1" applyFont="1" applyBorder="1" applyAlignment="1">
      <alignment vertical="center"/>
    </xf>
    <xf numFmtId="197" fontId="8" fillId="0" borderId="69" xfId="0" applyNumberFormat="1" applyFont="1" applyBorder="1" applyAlignment="1">
      <alignment vertical="center"/>
    </xf>
    <xf numFmtId="197" fontId="8" fillId="0" borderId="160" xfId="0" applyNumberFormat="1" applyFont="1" applyBorder="1" applyAlignment="1">
      <alignment vertical="center"/>
    </xf>
    <xf numFmtId="197" fontId="8" fillId="0" borderId="161" xfId="0" applyNumberFormat="1" applyFont="1" applyBorder="1" applyAlignment="1">
      <alignment vertical="center"/>
    </xf>
    <xf numFmtId="197" fontId="8" fillId="0" borderId="162" xfId="0" applyNumberFormat="1" applyFont="1" applyBorder="1" applyAlignment="1">
      <alignment vertical="center"/>
    </xf>
    <xf numFmtId="3" fontId="0" fillId="0" borderId="0" xfId="0" applyFont="1" applyAlignment="1">
      <alignment horizontal="center" vertical="center" shrinkToFit="1"/>
    </xf>
    <xf numFmtId="0" fontId="18" fillId="0" borderId="103" xfId="21" applyFont="1" applyBorder="1" applyAlignment="1">
      <alignment horizontal="center" vertical="center" shrinkToFit="1"/>
      <protection/>
    </xf>
    <xf numFmtId="3" fontId="0" fillId="0" borderId="163" xfId="0" applyFont="1" applyBorder="1" applyAlignment="1">
      <alignment horizontal="center" vertical="center" shrinkToFit="1"/>
    </xf>
    <xf numFmtId="0" fontId="18" fillId="0" borderId="0" xfId="21" applyFont="1" applyAlignment="1">
      <alignment vertical="center" shrinkToFit="1"/>
      <protection/>
    </xf>
    <xf numFmtId="0" fontId="18" fillId="0" borderId="21" xfId="21" applyFont="1" applyBorder="1" applyAlignment="1">
      <alignment horizontal="center" vertical="center" shrinkToFit="1"/>
      <protection/>
    </xf>
    <xf numFmtId="3" fontId="0" fillId="0" borderId="21" xfId="0" applyFont="1" applyBorder="1" applyAlignment="1">
      <alignment horizontal="center" vertical="center" shrinkToFit="1"/>
    </xf>
    <xf numFmtId="0" fontId="18" fillId="0" borderId="0" xfId="21" applyFont="1" applyAlignment="1">
      <alignment horizontal="center" vertical="center" shrinkToFit="1"/>
      <protection/>
    </xf>
    <xf numFmtId="3" fontId="0" fillId="0" borderId="164" xfId="0" applyFont="1" applyBorder="1" applyAlignment="1">
      <alignment horizontal="center" vertical="center" shrinkToFit="1"/>
    </xf>
    <xf numFmtId="0" fontId="18" fillId="0" borderId="106" xfId="21" applyFont="1" applyBorder="1" applyAlignment="1">
      <alignment horizontal="center" vertical="center" shrinkToFit="1"/>
      <protection/>
    </xf>
    <xf numFmtId="3" fontId="0" fillId="0" borderId="152" xfId="0" applyFont="1" applyBorder="1" applyAlignment="1">
      <alignment horizontal="center" vertical="center" shrinkToFit="1"/>
    </xf>
    <xf numFmtId="0" fontId="18" fillId="0" borderId="79" xfId="21" applyFont="1" applyBorder="1" applyAlignment="1">
      <alignment horizontal="center" vertical="center" shrinkToFit="1"/>
      <protection/>
    </xf>
    <xf numFmtId="3" fontId="0" fillId="0" borderId="165" xfId="0" applyFont="1" applyBorder="1" applyAlignment="1">
      <alignment horizontal="center" vertical="center" shrinkToFit="1"/>
    </xf>
    <xf numFmtId="0" fontId="18" fillId="0" borderId="166" xfId="21" applyFont="1" applyBorder="1" applyAlignment="1">
      <alignment horizontal="center" vertical="center"/>
      <protection/>
    </xf>
    <xf numFmtId="0" fontId="18" fillId="0" borderId="20" xfId="21" applyFont="1" applyBorder="1" applyAlignment="1">
      <alignment horizontal="center" vertical="center"/>
      <protection/>
    </xf>
    <xf numFmtId="0" fontId="18" fillId="0" borderId="62" xfId="21" applyFont="1" applyBorder="1" applyAlignment="1">
      <alignment horizontal="center" vertical="center" shrinkToFit="1"/>
      <protection/>
    </xf>
    <xf numFmtId="3" fontId="0" fillId="0" borderId="167" xfId="0" applyFont="1" applyBorder="1" applyAlignment="1">
      <alignment horizontal="center" vertical="center" shrinkToFit="1"/>
    </xf>
    <xf numFmtId="0" fontId="18" fillId="0" borderId="65" xfId="21" applyFont="1" applyBorder="1" applyAlignment="1">
      <alignment horizontal="center" vertical="center" shrinkToFit="1"/>
      <protection/>
    </xf>
    <xf numFmtId="3" fontId="0" fillId="0" borderId="168" xfId="0" applyFont="1" applyBorder="1" applyAlignment="1">
      <alignment horizontal="center" vertical="center" shrinkToFit="1"/>
    </xf>
    <xf numFmtId="0" fontId="18" fillId="0" borderId="68" xfId="21" applyFont="1" applyBorder="1" applyAlignment="1">
      <alignment horizontal="center" vertical="center" shrinkToFit="1"/>
      <protection/>
    </xf>
    <xf numFmtId="0" fontId="18" fillId="0" borderId="17" xfId="21" applyFont="1" applyBorder="1" applyAlignment="1">
      <alignment horizontal="center" vertical="center"/>
      <protection/>
    </xf>
    <xf numFmtId="58" fontId="14" fillId="0" borderId="0" xfId="23" applyNumberFormat="1" applyFont="1" applyAlignment="1" quotePrefix="1">
      <alignment horizontal="distributed" vertical="center"/>
      <protection/>
    </xf>
    <xf numFmtId="3" fontId="0" fillId="0" borderId="0" xfId="0" applyFont="1" applyAlignment="1">
      <alignment vertical="center"/>
    </xf>
    <xf numFmtId="0" fontId="15" fillId="0" borderId="0" xfId="23" applyFont="1" applyAlignment="1">
      <alignment vertical="center"/>
      <protection/>
    </xf>
    <xf numFmtId="0" fontId="15" fillId="0" borderId="0" xfId="23" applyFont="1" applyAlignment="1">
      <alignment horizontal="center" vertical="center"/>
      <protection/>
    </xf>
    <xf numFmtId="0" fontId="14" fillId="0" borderId="0" xfId="23" applyFont="1" applyAlignment="1">
      <alignment horizontal="distributed" vertical="center"/>
      <protection/>
    </xf>
    <xf numFmtId="0" fontId="18" fillId="0" borderId="169" xfId="21" applyFont="1" applyBorder="1" applyAlignment="1">
      <alignment horizontal="center" vertical="center"/>
      <protection/>
    </xf>
    <xf numFmtId="0" fontId="18" fillId="0" borderId="170" xfId="21" applyFont="1" applyBorder="1" applyAlignment="1">
      <alignment horizontal="center" vertical="center" shrinkToFit="1"/>
      <protection/>
    </xf>
    <xf numFmtId="3" fontId="0" fillId="0" borderId="6" xfId="0" applyFont="1" applyBorder="1" applyAlignment="1">
      <alignment horizontal="center" vertical="center" shrinkToFit="1"/>
    </xf>
    <xf numFmtId="3" fontId="0" fillId="0" borderId="165" xfId="0" applyFont="1" applyBorder="1" applyAlignment="1">
      <alignment horizontal="center" vertical="center" shrinkToFit="1"/>
    </xf>
    <xf numFmtId="3" fontId="0" fillId="0" borderId="6" xfId="0" applyFont="1" applyBorder="1" applyAlignment="1">
      <alignment horizontal="center" vertical="center" shrinkToFit="1"/>
    </xf>
    <xf numFmtId="3" fontId="0" fillId="0" borderId="168" xfId="0" applyFont="1" applyBorder="1" applyAlignment="1">
      <alignment horizontal="center" vertical="center" shrinkToFit="1"/>
    </xf>
    <xf numFmtId="3" fontId="0" fillId="0" borderId="164" xfId="0" applyFont="1" applyBorder="1" applyAlignment="1">
      <alignment horizontal="center" vertical="center" shrinkToFit="1"/>
    </xf>
    <xf numFmtId="3" fontId="0" fillId="0" borderId="152" xfId="0" applyFont="1" applyBorder="1" applyAlignment="1">
      <alignment horizontal="center" vertical="center" shrinkToFit="1"/>
    </xf>
    <xf numFmtId="3" fontId="0" fillId="0" borderId="163" xfId="0" applyFont="1" applyBorder="1" applyAlignment="1">
      <alignment horizontal="center" vertical="center" shrinkToFit="1"/>
    </xf>
    <xf numFmtId="3" fontId="0" fillId="0" borderId="167" xfId="0" applyFont="1" applyBorder="1" applyAlignment="1">
      <alignment horizontal="center" vertical="center" shrinkToFit="1"/>
    </xf>
    <xf numFmtId="0" fontId="11" fillId="0" borderId="171" xfId="21" applyFont="1" applyBorder="1" applyAlignment="1">
      <alignment horizontal="center" vertical="center"/>
      <protection/>
    </xf>
    <xf numFmtId="3" fontId="0" fillId="0" borderId="172" xfId="0" applyFont="1" applyBorder="1" applyAlignment="1">
      <alignment horizontal="center" vertical="center"/>
    </xf>
    <xf numFmtId="3" fontId="0" fillId="0" borderId="57" xfId="0" applyFont="1" applyBorder="1" applyAlignment="1">
      <alignment horizontal="center" vertical="center"/>
    </xf>
    <xf numFmtId="3" fontId="0" fillId="0" borderId="153" xfId="0" applyFont="1" applyBorder="1" applyAlignment="1">
      <alignment horizontal="center" vertical="center"/>
    </xf>
    <xf numFmtId="0" fontId="18" fillId="0" borderId="3" xfId="21" applyFont="1" applyBorder="1" applyAlignment="1">
      <alignment horizontal="center" vertical="center" shrinkToFit="1"/>
      <protection/>
    </xf>
    <xf numFmtId="3" fontId="0" fillId="0" borderId="4" xfId="0" applyFont="1" applyBorder="1" applyAlignment="1">
      <alignment horizontal="center" vertical="center" shrinkToFit="1"/>
    </xf>
    <xf numFmtId="3" fontId="0" fillId="0" borderId="108" xfId="0" applyFont="1" applyBorder="1" applyAlignment="1">
      <alignment horizontal="center" vertical="center" shrinkToFit="1"/>
    </xf>
    <xf numFmtId="3" fontId="0" fillId="0" borderId="15" xfId="0" applyFont="1" applyBorder="1" applyAlignment="1">
      <alignment horizontal="center" vertical="center" shrinkToFit="1"/>
    </xf>
    <xf numFmtId="0" fontId="18" fillId="0" borderId="3" xfId="21" applyFont="1" applyBorder="1" applyAlignment="1">
      <alignment horizontal="center" vertical="center"/>
      <protection/>
    </xf>
    <xf numFmtId="0" fontId="18" fillId="0" borderId="4" xfId="21" applyFont="1" applyBorder="1" applyAlignment="1">
      <alignment horizontal="center" vertical="center"/>
      <protection/>
    </xf>
    <xf numFmtId="0" fontId="11" fillId="0" borderId="0" xfId="21" applyBorder="1" applyAlignment="1">
      <alignment horizontal="center" vertical="center"/>
      <protection/>
    </xf>
    <xf numFmtId="0" fontId="18" fillId="0" borderId="45" xfId="21" applyFont="1" applyBorder="1" applyAlignment="1">
      <alignment horizontal="center" vertical="center" shrinkToFit="1"/>
      <protection/>
    </xf>
    <xf numFmtId="3" fontId="0" fillId="0" borderId="45" xfId="0" applyFont="1" applyBorder="1" applyAlignment="1">
      <alignment horizontal="center" vertical="center" shrinkToFit="1"/>
    </xf>
    <xf numFmtId="3" fontId="0" fillId="0" borderId="0" xfId="0" applyFont="1" applyAlignment="1">
      <alignment vertical="center" shrinkToFit="1"/>
    </xf>
    <xf numFmtId="3" fontId="0" fillId="0" borderId="0" xfId="0" applyBorder="1" applyAlignment="1">
      <alignment horizontal="center" vertical="center" shrinkToFit="1"/>
    </xf>
    <xf numFmtId="3" fontId="0" fillId="0" borderId="0" xfId="0" applyFont="1" applyBorder="1" applyAlignment="1">
      <alignment horizontal="center" vertical="center" shrinkToFit="1"/>
    </xf>
    <xf numFmtId="0" fontId="18" fillId="0" borderId="31" xfId="21" applyFont="1" applyBorder="1" applyAlignment="1">
      <alignment horizontal="center" vertical="center"/>
      <protection/>
    </xf>
    <xf numFmtId="0" fontId="18" fillId="0" borderId="173" xfId="21" applyFont="1" applyBorder="1" applyAlignment="1">
      <alignment horizontal="center" vertical="center"/>
      <protection/>
    </xf>
    <xf numFmtId="0" fontId="18" fillId="0" borderId="171" xfId="21" applyFont="1" applyBorder="1" applyAlignment="1">
      <alignment horizontal="center" vertical="center"/>
      <protection/>
    </xf>
    <xf numFmtId="0" fontId="18" fillId="0" borderId="172" xfId="21" applyFont="1" applyBorder="1" applyAlignment="1">
      <alignment horizontal="center" vertical="center"/>
      <protection/>
    </xf>
    <xf numFmtId="0" fontId="18" fillId="0" borderId="57" xfId="21" applyFont="1" applyBorder="1" applyAlignment="1">
      <alignment horizontal="center" vertical="center"/>
      <protection/>
    </xf>
    <xf numFmtId="0" fontId="18" fillId="0" borderId="153" xfId="21" applyFont="1" applyBorder="1" applyAlignment="1">
      <alignment horizontal="center" vertical="center"/>
      <protection/>
    </xf>
    <xf numFmtId="0" fontId="18" fillId="0" borderId="174" xfId="21" applyFont="1" applyBorder="1" applyAlignment="1">
      <alignment horizontal="center" vertical="center"/>
      <protection/>
    </xf>
    <xf numFmtId="0" fontId="18" fillId="0" borderId="175" xfId="21" applyFont="1" applyBorder="1" applyAlignment="1">
      <alignment horizontal="center" vertical="center"/>
      <protection/>
    </xf>
    <xf numFmtId="0" fontId="18" fillId="0" borderId="171" xfId="21" applyFont="1" applyBorder="1" applyAlignment="1">
      <alignment horizontal="center" vertical="center" shrinkToFit="1"/>
      <protection/>
    </xf>
    <xf numFmtId="3" fontId="0" fillId="0" borderId="170" xfId="0" applyFont="1" applyBorder="1" applyAlignment="1">
      <alignment horizontal="center" vertical="center" shrinkToFit="1"/>
    </xf>
    <xf numFmtId="3" fontId="0" fillId="0" borderId="57" xfId="0" applyFont="1" applyBorder="1" applyAlignment="1">
      <alignment horizontal="center" vertical="center" shrinkToFit="1"/>
    </xf>
    <xf numFmtId="3" fontId="0" fillId="0" borderId="6" xfId="0" applyFont="1" applyBorder="1" applyAlignment="1">
      <alignment horizontal="center" vertical="center" shrinkToFit="1"/>
    </xf>
    <xf numFmtId="200" fontId="21" fillId="0" borderId="106" xfId="21" applyNumberFormat="1" applyFont="1" applyBorder="1" applyAlignment="1">
      <alignment horizontal="center" vertical="center" shrinkToFit="1"/>
      <protection/>
    </xf>
    <xf numFmtId="200" fontId="21" fillId="0" borderId="65" xfId="21" applyNumberFormat="1" applyFont="1" applyBorder="1" applyAlignment="1">
      <alignment horizontal="center" vertical="center" shrinkToFit="1"/>
      <protection/>
    </xf>
    <xf numFmtId="3" fontId="0" fillId="0" borderId="9" xfId="0" applyFont="1" applyBorder="1" applyAlignment="1">
      <alignment horizontal="center" vertical="center" shrinkToFit="1"/>
    </xf>
    <xf numFmtId="200" fontId="21" fillId="0" borderId="9" xfId="21" applyNumberFormat="1" applyFont="1" applyBorder="1" applyAlignment="1">
      <alignment horizontal="center" vertical="center" shrinkToFit="1"/>
      <protection/>
    </xf>
    <xf numFmtId="3" fontId="0" fillId="0" borderId="10" xfId="0" applyFont="1" applyBorder="1" applyAlignment="1">
      <alignment horizontal="center" vertical="center" shrinkToFit="1"/>
    </xf>
    <xf numFmtId="200" fontId="21" fillId="0" borderId="106" xfId="21" applyNumberFormat="1" applyFont="1" applyBorder="1" applyAlignment="1">
      <alignment horizontal="right" vertical="center"/>
      <protection/>
    </xf>
    <xf numFmtId="3" fontId="0" fillId="0" borderId="15" xfId="0" applyFont="1" applyBorder="1" applyAlignment="1">
      <alignment horizontal="right" vertical="center"/>
    </xf>
    <xf numFmtId="200" fontId="21" fillId="0" borderId="9" xfId="21" applyNumberFormat="1" applyFont="1" applyBorder="1" applyAlignment="1">
      <alignment horizontal="right" vertical="center"/>
      <protection/>
    </xf>
    <xf numFmtId="3" fontId="0" fillId="0" borderId="10" xfId="0" applyFont="1" applyBorder="1" applyAlignment="1">
      <alignment horizontal="right" vertical="center"/>
    </xf>
    <xf numFmtId="200" fontId="21" fillId="0" borderId="18" xfId="21" applyNumberFormat="1" applyFont="1" applyBorder="1" applyAlignment="1">
      <alignment horizontal="right" vertical="center"/>
      <protection/>
    </xf>
    <xf numFmtId="3" fontId="0" fillId="0" borderId="19" xfId="0" applyFont="1" applyBorder="1" applyAlignment="1">
      <alignment horizontal="right" vertical="center"/>
    </xf>
    <xf numFmtId="200" fontId="21" fillId="0" borderId="12" xfId="21" applyNumberFormat="1" applyFont="1" applyBorder="1" applyAlignment="1">
      <alignment horizontal="center" vertical="center" shrinkToFit="1"/>
      <protection/>
    </xf>
    <xf numFmtId="3" fontId="0" fillId="0" borderId="13" xfId="0" applyFont="1" applyBorder="1" applyAlignment="1">
      <alignment horizontal="center" vertical="center" shrinkToFit="1"/>
    </xf>
    <xf numFmtId="3" fontId="8" fillId="0" borderId="144" xfId="0" applyNumberFormat="1" applyFont="1" applyBorder="1" applyAlignment="1">
      <alignment horizontal="center" vertical="center" shrinkToFit="1"/>
    </xf>
    <xf numFmtId="3" fontId="24" fillId="0" borderId="148" xfId="0" applyFont="1" applyBorder="1" applyAlignment="1">
      <alignment horizontal="center" vertical="center" shrinkToFit="1"/>
    </xf>
    <xf numFmtId="3" fontId="24" fillId="0" borderId="56" xfId="0" applyFont="1" applyBorder="1" applyAlignment="1">
      <alignment horizontal="center" vertical="center" shrinkToFit="1"/>
    </xf>
    <xf numFmtId="197" fontId="27" fillId="0" borderId="144" xfId="0" applyNumberFormat="1" applyFont="1" applyBorder="1" applyAlignment="1">
      <alignment vertical="center"/>
    </xf>
    <xf numFmtId="3" fontId="27" fillId="0" borderId="148" xfId="0" applyFont="1" applyBorder="1" applyAlignment="1">
      <alignment vertical="center"/>
    </xf>
    <xf numFmtId="3" fontId="27" fillId="0" borderId="60" xfId="0" applyFont="1" applyBorder="1" applyAlignment="1">
      <alignment vertical="center"/>
    </xf>
    <xf numFmtId="3" fontId="8" fillId="0" borderId="176" xfId="0" applyNumberFormat="1" applyFont="1" applyBorder="1" applyAlignment="1">
      <alignment horizontal="center" vertical="center" shrinkToFit="1"/>
    </xf>
    <xf numFmtId="3" fontId="24" fillId="0" borderId="75" xfId="0" applyFont="1" applyBorder="1" applyAlignment="1">
      <alignment horizontal="center" vertical="center" shrinkToFit="1"/>
    </xf>
    <xf numFmtId="3" fontId="8" fillId="0" borderId="80" xfId="0" applyNumberFormat="1" applyFont="1" applyBorder="1" applyAlignment="1">
      <alignment horizontal="center" vertical="center" shrinkToFit="1"/>
    </xf>
    <xf numFmtId="3" fontId="24" fillId="0" borderId="0" xfId="0" applyFont="1" applyBorder="1" applyAlignment="1">
      <alignment horizontal="center" vertical="center" shrinkToFit="1"/>
    </xf>
    <xf numFmtId="3" fontId="24" fillId="0" borderId="76" xfId="0" applyFont="1" applyBorder="1" applyAlignment="1">
      <alignment horizontal="center" vertical="center" shrinkToFit="1"/>
    </xf>
    <xf numFmtId="3" fontId="24" fillId="0" borderId="60" xfId="0" applyFont="1" applyBorder="1" applyAlignment="1">
      <alignment horizontal="center" vertical="center" shrinkToFit="1"/>
    </xf>
    <xf numFmtId="3" fontId="7" fillId="0" borderId="0" xfId="0" applyNumberFormat="1" applyFont="1" applyAlignment="1">
      <alignment horizontal="right" vertical="center"/>
    </xf>
    <xf numFmtId="3" fontId="0" fillId="0" borderId="0" xfId="0" applyFont="1" applyAlignment="1">
      <alignment horizontal="right" vertical="center"/>
    </xf>
    <xf numFmtId="3" fontId="8" fillId="0" borderId="176" xfId="0" applyNumberFormat="1" applyFont="1" applyBorder="1" applyAlignment="1">
      <alignment horizontal="center" vertical="center" wrapText="1"/>
    </xf>
    <xf numFmtId="3" fontId="24" fillId="0" borderId="75" xfId="0" applyFont="1" applyBorder="1" applyAlignment="1">
      <alignment horizontal="center" vertical="center" wrapText="1"/>
    </xf>
    <xf numFmtId="3" fontId="8" fillId="0" borderId="38" xfId="0" applyNumberFormat="1" applyFont="1" applyBorder="1" applyAlignment="1">
      <alignment horizontal="center" vertical="center"/>
    </xf>
    <xf numFmtId="3" fontId="24" fillId="0" borderId="37" xfId="0" applyFont="1" applyBorder="1" applyAlignment="1">
      <alignment horizontal="center" vertical="center"/>
    </xf>
    <xf numFmtId="3" fontId="8" fillId="0" borderId="74" xfId="0" applyNumberFormat="1" applyFont="1" applyBorder="1" applyAlignment="1">
      <alignment horizontal="center" vertical="center"/>
    </xf>
    <xf numFmtId="3" fontId="0" fillId="0" borderId="148" xfId="0" applyFont="1" applyBorder="1" applyAlignment="1">
      <alignment horizontal="center" vertical="center"/>
    </xf>
    <xf numFmtId="3" fontId="0" fillId="0" borderId="60" xfId="0" applyFont="1" applyBorder="1" applyAlignment="1">
      <alignment horizontal="center" vertical="center"/>
    </xf>
    <xf numFmtId="197" fontId="27" fillId="0" borderId="74" xfId="0" applyNumberFormat="1" applyFont="1" applyBorder="1" applyAlignment="1">
      <alignment vertical="center"/>
    </xf>
    <xf numFmtId="3" fontId="26" fillId="0" borderId="148" xfId="0" applyFont="1" applyBorder="1" applyAlignment="1">
      <alignment vertical="center"/>
    </xf>
    <xf numFmtId="3" fontId="26" fillId="0" borderId="60" xfId="0" applyFont="1" applyBorder="1" applyAlignment="1">
      <alignment vertical="center"/>
    </xf>
    <xf numFmtId="3" fontId="0" fillId="0" borderId="56" xfId="0" applyFont="1" applyBorder="1" applyAlignment="1">
      <alignment horizontal="center" vertical="center"/>
    </xf>
    <xf numFmtId="3" fontId="26" fillId="0" borderId="56" xfId="0" applyFont="1" applyBorder="1" applyAlignment="1">
      <alignment vertical="center"/>
    </xf>
    <xf numFmtId="3" fontId="24" fillId="0" borderId="148" xfId="0" applyFont="1" applyBorder="1" applyAlignment="1">
      <alignment horizontal="center" vertical="center"/>
    </xf>
    <xf numFmtId="3" fontId="24" fillId="0" borderId="60" xfId="0" applyFont="1" applyBorder="1" applyAlignment="1">
      <alignment horizontal="center" vertical="center"/>
    </xf>
    <xf numFmtId="3" fontId="8" fillId="0" borderId="102" xfId="0" applyNumberFormat="1" applyFont="1" applyBorder="1" applyAlignment="1">
      <alignment horizontal="center" vertical="center" shrinkToFit="1"/>
    </xf>
    <xf numFmtId="3" fontId="24" fillId="0" borderId="50" xfId="0" applyFont="1" applyBorder="1" applyAlignment="1">
      <alignment horizontal="center" vertical="center" shrinkToFit="1"/>
    </xf>
    <xf numFmtId="3" fontId="24" fillId="0" borderId="61" xfId="0" applyFont="1" applyBorder="1" applyAlignment="1">
      <alignment horizontal="center" vertical="center" shrinkToFit="1"/>
    </xf>
    <xf numFmtId="3" fontId="8" fillId="0" borderId="177" xfId="0" applyNumberFormat="1" applyFont="1" applyBorder="1" applyAlignment="1">
      <alignment horizontal="center" vertical="center" wrapText="1"/>
    </xf>
    <xf numFmtId="3" fontId="24" fillId="0" borderId="178" xfId="0" applyFont="1" applyBorder="1" applyAlignment="1">
      <alignment horizontal="center" vertical="center" wrapText="1"/>
    </xf>
    <xf numFmtId="3" fontId="24" fillId="0" borderId="179" xfId="0" applyFont="1" applyBorder="1" applyAlignment="1">
      <alignment horizontal="center" vertical="center" wrapText="1"/>
    </xf>
    <xf numFmtId="3" fontId="24" fillId="0" borderId="177" xfId="0" applyFont="1" applyBorder="1" applyAlignment="1">
      <alignment horizontal="center" vertical="center" shrinkToFit="1"/>
    </xf>
    <xf numFmtId="3" fontId="24" fillId="0" borderId="179" xfId="0" applyFont="1" applyBorder="1" applyAlignment="1">
      <alignment horizontal="center" vertical="center" shrinkToFit="1"/>
    </xf>
    <xf numFmtId="3" fontId="8" fillId="0" borderId="57" xfId="0" applyNumberFormat="1" applyFont="1" applyBorder="1" applyAlignment="1">
      <alignment horizontal="center" vertical="center"/>
    </xf>
    <xf numFmtId="3" fontId="24" fillId="0" borderId="153" xfId="0" applyFont="1" applyBorder="1" applyAlignment="1">
      <alignment horizontal="center" vertical="center"/>
    </xf>
    <xf numFmtId="3" fontId="8" fillId="0" borderId="148" xfId="0" applyNumberFormat="1" applyFont="1" applyBorder="1" applyAlignment="1">
      <alignment horizontal="center" vertical="center"/>
    </xf>
    <xf numFmtId="197" fontId="27" fillId="0" borderId="148" xfId="0" applyNumberFormat="1" applyFont="1" applyBorder="1" applyAlignment="1">
      <alignment vertical="center"/>
    </xf>
    <xf numFmtId="197" fontId="27" fillId="0" borderId="50" xfId="0" applyNumberFormat="1" applyFont="1" applyBorder="1" applyAlignment="1">
      <alignment vertical="center"/>
    </xf>
    <xf numFmtId="3" fontId="27" fillId="0" borderId="74" xfId="0" applyFont="1" applyBorder="1" applyAlignment="1">
      <alignment vertical="center"/>
    </xf>
    <xf numFmtId="3" fontId="8" fillId="0" borderId="144" xfId="0" applyNumberFormat="1" applyFont="1" applyBorder="1" applyAlignment="1">
      <alignment horizontal="center" vertical="center" wrapText="1"/>
    </xf>
    <xf numFmtId="3" fontId="24" fillId="0" borderId="148" xfId="0" applyFont="1" applyBorder="1" applyAlignment="1">
      <alignment horizontal="center" vertical="center" wrapText="1"/>
    </xf>
    <xf numFmtId="3" fontId="24" fillId="0" borderId="56" xfId="0" applyFont="1" applyBorder="1" applyAlignment="1">
      <alignment horizontal="center" vertical="center" wrapText="1"/>
    </xf>
    <xf numFmtId="3" fontId="8" fillId="0" borderId="38" xfId="0" applyNumberFormat="1" applyFont="1" applyBorder="1" applyAlignment="1">
      <alignment horizontal="center" vertical="center" shrinkToFit="1"/>
    </xf>
    <xf numFmtId="3" fontId="0" fillId="0" borderId="75" xfId="0" applyFont="1" applyBorder="1" applyAlignment="1">
      <alignment horizontal="center" vertical="center" shrinkToFit="1"/>
    </xf>
    <xf numFmtId="197" fontId="27" fillId="0" borderId="60" xfId="0" applyNumberFormat="1" applyFont="1" applyBorder="1" applyAlignment="1">
      <alignment vertical="center"/>
    </xf>
    <xf numFmtId="3" fontId="8" fillId="0" borderId="180" xfId="0" applyNumberFormat="1" applyFont="1" applyBorder="1" applyAlignment="1">
      <alignment horizontal="center" vertical="center" shrinkToFit="1"/>
    </xf>
    <xf numFmtId="3" fontId="24" fillId="0" borderId="89" xfId="0" applyFont="1" applyBorder="1" applyAlignment="1">
      <alignment horizontal="center" vertical="center" shrinkToFit="1"/>
    </xf>
    <xf numFmtId="3" fontId="24" fillId="0" borderId="181" xfId="0" applyFont="1" applyBorder="1" applyAlignment="1">
      <alignment horizontal="center" vertical="center" shrinkToFit="1"/>
    </xf>
    <xf numFmtId="197" fontId="26" fillId="0" borderId="148" xfId="0" applyNumberFormat="1" applyFont="1" applyBorder="1" applyAlignment="1">
      <alignment vertical="center"/>
    </xf>
    <xf numFmtId="197" fontId="26" fillId="0" borderId="60" xfId="0" applyNumberFormat="1" applyFont="1" applyBorder="1" applyAlignment="1">
      <alignment vertical="center"/>
    </xf>
    <xf numFmtId="197" fontId="26" fillId="0" borderId="56" xfId="0" applyNumberFormat="1" applyFont="1" applyBorder="1" applyAlignment="1">
      <alignment vertical="center"/>
    </xf>
    <xf numFmtId="3" fontId="0" fillId="0" borderId="178" xfId="0" applyFont="1" applyBorder="1" applyAlignment="1">
      <alignment horizontal="center" vertical="center" wrapText="1"/>
    </xf>
    <xf numFmtId="3" fontId="0" fillId="0" borderId="179" xfId="0" applyFont="1" applyBorder="1" applyAlignment="1">
      <alignment horizontal="center" vertical="center" wrapText="1"/>
    </xf>
    <xf numFmtId="3" fontId="8" fillId="0" borderId="129" xfId="0" applyNumberFormat="1" applyFont="1" applyBorder="1" applyAlignment="1">
      <alignment vertical="center" shrinkToFit="1"/>
    </xf>
    <xf numFmtId="3" fontId="0" fillId="0" borderId="0" xfId="0" applyFont="1" applyBorder="1" applyAlignment="1">
      <alignment vertical="center" shrinkToFit="1"/>
    </xf>
    <xf numFmtId="3" fontId="0" fillId="0" borderId="182" xfId="0" applyFont="1" applyBorder="1" applyAlignment="1">
      <alignment vertical="center" shrinkToFit="1"/>
    </xf>
    <xf numFmtId="3" fontId="8" fillId="0" borderId="22" xfId="0" applyNumberFormat="1" applyFont="1" applyBorder="1" applyAlignment="1">
      <alignment vertical="center" shrinkToFit="1"/>
    </xf>
    <xf numFmtId="3" fontId="0" fillId="0" borderId="83" xfId="0" applyFont="1" applyBorder="1" applyAlignment="1">
      <alignment vertical="center" shrinkToFit="1"/>
    </xf>
    <xf numFmtId="3" fontId="0" fillId="0" borderId="34" xfId="0" applyFont="1" applyBorder="1" applyAlignment="1">
      <alignment vertical="center" shrinkToFit="1"/>
    </xf>
    <xf numFmtId="3" fontId="24" fillId="0" borderId="144" xfId="0" applyFont="1" applyBorder="1" applyAlignment="1">
      <alignment horizontal="center" vertical="center" shrinkToFit="1"/>
    </xf>
    <xf numFmtId="3" fontId="0" fillId="0" borderId="148" xfId="0" applyFont="1" applyBorder="1" applyAlignment="1">
      <alignment horizontal="center" vertical="center" shrinkToFit="1"/>
    </xf>
    <xf numFmtId="3" fontId="0" fillId="0" borderId="151" xfId="0" applyFont="1" applyBorder="1" applyAlignment="1">
      <alignment horizontal="center" vertical="center" shrinkToFit="1"/>
    </xf>
    <xf numFmtId="3" fontId="24" fillId="0" borderId="28" xfId="0" applyFont="1" applyBorder="1" applyAlignment="1">
      <alignment horizontal="center" vertical="center" wrapText="1"/>
    </xf>
    <xf numFmtId="3" fontId="0" fillId="0" borderId="183" xfId="0" applyFont="1" applyBorder="1" applyAlignment="1">
      <alignment horizontal="center" vertical="center"/>
    </xf>
    <xf numFmtId="3" fontId="0" fillId="0" borderId="36" xfId="0" applyFont="1" applyBorder="1" applyAlignment="1">
      <alignment horizontal="center" vertical="center"/>
    </xf>
    <xf numFmtId="3" fontId="0" fillId="0" borderId="129" xfId="0" applyFont="1" applyBorder="1" applyAlignment="1">
      <alignment horizontal="center" vertical="center"/>
    </xf>
    <xf numFmtId="3" fontId="0" fillId="0" borderId="0" xfId="0" applyFont="1" applyAlignment="1">
      <alignment horizontal="center" vertical="center"/>
    </xf>
    <xf numFmtId="3" fontId="0" fillId="0" borderId="182" xfId="0" applyFont="1" applyBorder="1" applyAlignment="1">
      <alignment horizontal="center" vertical="center"/>
    </xf>
    <xf numFmtId="3" fontId="0" fillId="0" borderId="22" xfId="0" applyFont="1" applyBorder="1" applyAlignment="1">
      <alignment horizontal="center" vertical="center"/>
    </xf>
    <xf numFmtId="3" fontId="0" fillId="0" borderId="83" xfId="0" applyFont="1" applyBorder="1" applyAlignment="1">
      <alignment horizontal="center" vertical="center"/>
    </xf>
    <xf numFmtId="3" fontId="0" fillId="0" borderId="34" xfId="0" applyFont="1" applyBorder="1" applyAlignment="1">
      <alignment horizontal="center" vertical="center"/>
    </xf>
    <xf numFmtId="3" fontId="0" fillId="0" borderId="178" xfId="0" applyFont="1" applyBorder="1" applyAlignment="1">
      <alignment horizontal="center" vertical="center" shrinkToFit="1"/>
    </xf>
    <xf numFmtId="3" fontId="0" fillId="0" borderId="172" xfId="0" applyFont="1" applyBorder="1" applyAlignment="1">
      <alignment horizontal="center" vertical="center" shrinkToFit="1"/>
    </xf>
    <xf numFmtId="3" fontId="8" fillId="0" borderId="28" xfId="0" applyNumberFormat="1" applyFont="1" applyBorder="1" applyAlignment="1">
      <alignment vertical="center" shrinkToFit="1"/>
    </xf>
    <xf numFmtId="3" fontId="0" fillId="0" borderId="183" xfId="0" applyFont="1" applyBorder="1" applyAlignment="1">
      <alignment vertical="center" shrinkToFit="1"/>
    </xf>
    <xf numFmtId="3" fontId="0" fillId="0" borderId="36" xfId="0" applyFont="1" applyBorder="1" applyAlignment="1">
      <alignment vertical="center" shrinkToFit="1"/>
    </xf>
    <xf numFmtId="3" fontId="8" fillId="0" borderId="60" xfId="0" applyNumberFormat="1" applyFont="1" applyBorder="1" applyAlignment="1">
      <alignment horizontal="center" vertical="center" shrinkToFit="1"/>
    </xf>
    <xf numFmtId="3" fontId="8" fillId="0" borderId="25" xfId="0" applyNumberFormat="1" applyFont="1" applyBorder="1" applyAlignment="1">
      <alignment horizontal="center" vertical="center" shrinkToFit="1"/>
    </xf>
    <xf numFmtId="3" fontId="0" fillId="0" borderId="82" xfId="0" applyFont="1" applyBorder="1" applyAlignment="1">
      <alignment horizontal="center" vertical="center" shrinkToFit="1"/>
    </xf>
    <xf numFmtId="3" fontId="0" fillId="0" borderId="35" xfId="0" applyFont="1" applyBorder="1" applyAlignment="1">
      <alignment horizontal="center" vertical="center" shrinkToFit="1"/>
    </xf>
    <xf numFmtId="3" fontId="6" fillId="0" borderId="76" xfId="0" applyNumberFormat="1" applyFont="1" applyBorder="1" applyAlignment="1">
      <alignment horizontal="right" vertical="center"/>
    </xf>
    <xf numFmtId="3" fontId="0" fillId="0" borderId="76" xfId="0" applyFont="1" applyBorder="1" applyAlignment="1">
      <alignment horizontal="right" vertical="center"/>
    </xf>
    <xf numFmtId="3" fontId="27" fillId="0" borderId="177" xfId="0" applyNumberFormat="1" applyFont="1" applyBorder="1" applyAlignment="1">
      <alignment horizontal="center" vertical="center" shrinkToFit="1"/>
    </xf>
    <xf numFmtId="3" fontId="26" fillId="0" borderId="178" xfId="0" applyFont="1" applyBorder="1" applyAlignment="1">
      <alignment horizontal="center" vertical="center" shrinkToFit="1"/>
    </xf>
    <xf numFmtId="3" fontId="26" fillId="0" borderId="184" xfId="0" applyFont="1" applyBorder="1" applyAlignment="1">
      <alignment horizontal="center" vertical="center" shrinkToFit="1"/>
    </xf>
    <xf numFmtId="3" fontId="24" fillId="0" borderId="185" xfId="0" applyFont="1" applyBorder="1" applyAlignment="1">
      <alignment horizontal="center" vertical="center" shrinkToFit="1"/>
    </xf>
    <xf numFmtId="3" fontId="0" fillId="0" borderId="186" xfId="0" applyFont="1" applyBorder="1" applyAlignment="1">
      <alignment horizontal="center" vertical="center" shrinkToFit="1"/>
    </xf>
    <xf numFmtId="3" fontId="27" fillId="0" borderId="187" xfId="0" applyNumberFormat="1" applyFont="1" applyBorder="1" applyAlignment="1">
      <alignment horizontal="center" vertical="center" shrinkToFit="1"/>
    </xf>
    <xf numFmtId="3" fontId="26" fillId="0" borderId="40" xfId="0" applyFont="1" applyBorder="1" applyAlignment="1">
      <alignment horizontal="center" vertical="center" shrinkToFit="1"/>
    </xf>
    <xf numFmtId="3" fontId="24" fillId="0" borderId="188" xfId="0" applyFont="1" applyBorder="1" applyAlignment="1">
      <alignment horizontal="center" vertical="center" shrinkToFit="1"/>
    </xf>
    <xf numFmtId="3" fontId="0" fillId="0" borderId="125" xfId="0" applyFont="1" applyBorder="1" applyAlignment="1">
      <alignment horizontal="center" vertical="center" shrinkToFit="1"/>
    </xf>
    <xf numFmtId="3" fontId="8" fillId="0" borderId="171" xfId="0" applyNumberFormat="1" applyFont="1" applyBorder="1" applyAlignment="1">
      <alignment horizontal="center" vertical="center" shrinkToFit="1"/>
    </xf>
    <xf numFmtId="3" fontId="0" fillId="0" borderId="189" xfId="0" applyFont="1" applyBorder="1" applyAlignment="1">
      <alignment horizontal="center" vertical="center" shrinkToFit="1"/>
    </xf>
    <xf numFmtId="3" fontId="24" fillId="0" borderId="129" xfId="0" applyFont="1" applyBorder="1" applyAlignment="1">
      <alignment horizontal="center" vertical="center" shrinkToFit="1"/>
    </xf>
    <xf numFmtId="3" fontId="0" fillId="0" borderId="190" xfId="0" applyFont="1" applyBorder="1" applyAlignment="1">
      <alignment horizontal="center" vertical="center" shrinkToFit="1"/>
    </xf>
    <xf numFmtId="3" fontId="24" fillId="0" borderId="57" xfId="0" applyFont="1" applyBorder="1" applyAlignment="1">
      <alignment horizontal="center" vertical="center" shrinkToFit="1"/>
    </xf>
    <xf numFmtId="3" fontId="0" fillId="0" borderId="191" xfId="0" applyFont="1" applyBorder="1" applyAlignment="1">
      <alignment horizontal="center" vertical="center" shrinkToFit="1"/>
    </xf>
    <xf numFmtId="3" fontId="0" fillId="0" borderId="37" xfId="0" applyFont="1" applyBorder="1" applyAlignment="1">
      <alignment horizontal="center" vertical="center" shrinkToFit="1"/>
    </xf>
  </cellXfs>
  <cellStyles count="11">
    <cellStyle name="Normal" xfId="0"/>
    <cellStyle name="Percent" xfId="15"/>
    <cellStyle name="Hyperlink" xfId="16"/>
    <cellStyle name="Comma [0]" xfId="17"/>
    <cellStyle name="Comma" xfId="18"/>
    <cellStyle name="Currency [0]" xfId="19"/>
    <cellStyle name="Currency" xfId="20"/>
    <cellStyle name="標準_6 主な財政指標" xfId="21"/>
    <cellStyle name="標準_Sheet1" xfId="22"/>
    <cellStyle name="標準_プレス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'3実質公債費比率(2)'!$P$20</c:f>
              <c:strCache>
                <c:ptCount val="1"/>
                <c:pt idx="0">
                  <c:v>実質公債費比率(県計)</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LeaderLines val="1"/>
            <c:showPercent val="0"/>
          </c:dLbls>
          <c:cat>
            <c:strRef>
              <c:f>'3実質公債費比率(2)'!$Q$19:$S$19</c:f>
              <c:strCache/>
            </c:strRef>
          </c:cat>
          <c:val>
            <c:numRef>
              <c:f>'3実質公債費比率(2)'!$Q$20:$S$20</c:f>
              <c:numCache/>
            </c:numRef>
          </c:val>
          <c:smooth val="0"/>
        </c:ser>
        <c:ser>
          <c:idx val="1"/>
          <c:order val="1"/>
          <c:tx>
            <c:strRef>
              <c:f>'3実質公債費比率(2)'!$P$21</c:f>
              <c:strCache>
                <c:ptCount val="1"/>
                <c:pt idx="0">
                  <c:v>実質公債費比率(全国)</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strRef>
              <c:f>'3実質公債費比率(2)'!$Q$19:$S$19</c:f>
              <c:strCache/>
            </c:strRef>
          </c:cat>
          <c:val>
            <c:numRef>
              <c:f>'3実質公債費比率(2)'!$Q$21:$S$21</c:f>
              <c:numCache/>
            </c:numRef>
          </c:val>
          <c:smooth val="0"/>
        </c:ser>
        <c:marker val="1"/>
        <c:axId val="35964489"/>
        <c:axId val="55244946"/>
      </c:lineChart>
      <c:catAx>
        <c:axId val="35964489"/>
        <c:scaling>
          <c:orientation val="minMax"/>
        </c:scaling>
        <c:axPos val="b"/>
        <c:delete val="0"/>
        <c:numFmt formatCode="General" sourceLinked="1"/>
        <c:majorTickMark val="in"/>
        <c:minorTickMark val="none"/>
        <c:tickLblPos val="nextTo"/>
        <c:crossAx val="55244946"/>
        <c:crosses val="autoZero"/>
        <c:auto val="1"/>
        <c:lblOffset val="100"/>
        <c:noMultiLvlLbl val="0"/>
      </c:catAx>
      <c:valAx>
        <c:axId val="55244946"/>
        <c:scaling>
          <c:orientation val="minMax"/>
        </c:scaling>
        <c:axPos val="l"/>
        <c:majorGridlines/>
        <c:delete val="0"/>
        <c:numFmt formatCode="General" sourceLinked="1"/>
        <c:majorTickMark val="in"/>
        <c:minorTickMark val="none"/>
        <c:tickLblPos val="nextTo"/>
        <c:crossAx val="3596448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6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7</xdr:col>
      <xdr:colOff>1257300</xdr:colOff>
      <xdr:row>29</xdr:row>
      <xdr:rowOff>0</xdr:rowOff>
    </xdr:to>
    <xdr:graphicFrame>
      <xdr:nvGraphicFramePr>
        <xdr:cNvPr id="1" name="Chart 3"/>
        <xdr:cNvGraphicFramePr/>
      </xdr:nvGraphicFramePr>
      <xdr:xfrm>
        <a:off x="685800" y="5343525"/>
        <a:ext cx="7943850" cy="3771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23"/>
  <sheetViews>
    <sheetView tabSelected="1" workbookViewId="0" topLeftCell="A1">
      <selection activeCell="A1" sqref="A1"/>
    </sheetView>
  </sheetViews>
  <sheetFormatPr defaultColWidth="9.00390625" defaultRowHeight="14.25"/>
  <cols>
    <col min="1" max="12" width="3.625" style="10" customWidth="1"/>
    <col min="13" max="20" width="1.625" style="10" customWidth="1"/>
    <col min="21" max="24" width="2.625" style="10" customWidth="1"/>
    <col min="25" max="25" width="3.625" style="10" customWidth="1"/>
    <col min="26" max="27" width="2.625" style="10" customWidth="1"/>
    <col min="28" max="16384" width="3.625" style="10" customWidth="1"/>
  </cols>
  <sheetData>
    <row r="1" ht="30" customHeight="1"/>
    <row r="2" spans="19:29" ht="30" customHeight="1">
      <c r="S2" s="389" t="s">
        <v>438</v>
      </c>
      <c r="T2" s="390"/>
      <c r="U2" s="390"/>
      <c r="V2" s="390"/>
      <c r="W2" s="390"/>
      <c r="X2" s="390"/>
      <c r="Y2" s="390"/>
      <c r="Z2" s="390"/>
      <c r="AA2" s="390"/>
      <c r="AB2" s="390"/>
      <c r="AC2" s="390"/>
    </row>
    <row r="3" ht="30" customHeight="1"/>
    <row r="4" ht="30" customHeight="1"/>
    <row r="5" spans="1:29" ht="30" customHeight="1">
      <c r="A5" s="391" t="s">
        <v>67</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row>
    <row r="6" spans="1:29" ht="30" customHeight="1">
      <c r="A6" s="391" t="s">
        <v>61</v>
      </c>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row>
    <row r="7" ht="30" customHeight="1"/>
    <row r="8" ht="30" customHeight="1"/>
    <row r="9" spans="3:27" ht="30" customHeight="1">
      <c r="C9" s="11" t="s">
        <v>28</v>
      </c>
      <c r="D9" s="12"/>
      <c r="E9" s="393" t="s">
        <v>62</v>
      </c>
      <c r="F9" s="393"/>
      <c r="G9" s="393"/>
      <c r="H9" s="393"/>
      <c r="I9" s="393"/>
      <c r="J9" s="393"/>
      <c r="K9" s="393"/>
      <c r="L9" s="393"/>
      <c r="N9" s="10" t="s">
        <v>29</v>
      </c>
      <c r="W9" s="12"/>
      <c r="X9" s="12"/>
      <c r="Y9" s="12"/>
      <c r="Z9" s="12"/>
      <c r="AA9" s="11" t="s">
        <v>28</v>
      </c>
    </row>
    <row r="10" spans="3:27" ht="30" customHeight="1">
      <c r="C10" s="11" t="s">
        <v>30</v>
      </c>
      <c r="D10" s="12"/>
      <c r="E10" s="393" t="s">
        <v>63</v>
      </c>
      <c r="F10" s="393"/>
      <c r="G10" s="393"/>
      <c r="H10" s="393"/>
      <c r="I10" s="393"/>
      <c r="J10" s="393"/>
      <c r="K10" s="393"/>
      <c r="L10" s="393"/>
      <c r="N10" s="10" t="s">
        <v>31</v>
      </c>
      <c r="W10" s="12"/>
      <c r="X10" s="12"/>
      <c r="Y10" s="12"/>
      <c r="Z10" s="12"/>
      <c r="AA10" s="11" t="s">
        <v>32</v>
      </c>
    </row>
    <row r="11" spans="3:27" ht="30" customHeight="1">
      <c r="C11" s="11" t="s">
        <v>33</v>
      </c>
      <c r="D11" s="12"/>
      <c r="E11" s="393" t="s">
        <v>64</v>
      </c>
      <c r="F11" s="393"/>
      <c r="G11" s="393"/>
      <c r="H11" s="393"/>
      <c r="I11" s="393"/>
      <c r="J11" s="393"/>
      <c r="K11" s="393"/>
      <c r="L11" s="393"/>
      <c r="N11" s="10" t="s">
        <v>34</v>
      </c>
      <c r="W11" s="12"/>
      <c r="X11" s="11" t="s">
        <v>151</v>
      </c>
      <c r="Y11" s="123" t="s">
        <v>152</v>
      </c>
      <c r="Z11" s="12"/>
      <c r="AA11" s="11" t="s">
        <v>36</v>
      </c>
    </row>
    <row r="12" spans="3:27" ht="30" customHeight="1">
      <c r="C12" s="11" t="s">
        <v>36</v>
      </c>
      <c r="D12" s="12"/>
      <c r="E12" s="393" t="s">
        <v>65</v>
      </c>
      <c r="F12" s="393"/>
      <c r="G12" s="393"/>
      <c r="H12" s="393"/>
      <c r="I12" s="393"/>
      <c r="J12" s="393"/>
      <c r="K12" s="393"/>
      <c r="L12" s="393"/>
      <c r="N12" s="10" t="s">
        <v>31</v>
      </c>
      <c r="W12" s="12"/>
      <c r="X12" s="11"/>
      <c r="Y12" s="12"/>
      <c r="Z12" s="12"/>
      <c r="AA12" s="11" t="s">
        <v>46</v>
      </c>
    </row>
    <row r="13" spans="3:27" ht="30" customHeight="1">
      <c r="C13" s="11" t="s">
        <v>37</v>
      </c>
      <c r="D13" s="12"/>
      <c r="E13" s="393" t="s">
        <v>66</v>
      </c>
      <c r="F13" s="393"/>
      <c r="G13" s="393"/>
      <c r="H13" s="393"/>
      <c r="I13" s="393"/>
      <c r="J13" s="393"/>
      <c r="K13" s="393"/>
      <c r="L13" s="393"/>
      <c r="N13" s="10" t="s">
        <v>38</v>
      </c>
      <c r="W13" s="12"/>
      <c r="X13" s="11"/>
      <c r="Y13" s="12"/>
      <c r="Z13" s="12"/>
      <c r="AA13" s="11" t="s">
        <v>47</v>
      </c>
    </row>
    <row r="14" spans="23:27" ht="30" customHeight="1">
      <c r="W14" s="12"/>
      <c r="X14" s="12"/>
      <c r="Y14" s="12"/>
      <c r="Z14" s="12"/>
      <c r="AA14" s="12"/>
    </row>
    <row r="15" spans="2:27" ht="30" customHeight="1">
      <c r="B15" s="12" t="s">
        <v>39</v>
      </c>
      <c r="C15" s="12"/>
      <c r="D15" s="12"/>
      <c r="E15" s="12"/>
      <c r="F15" s="12"/>
      <c r="G15" s="12"/>
      <c r="H15" s="12"/>
      <c r="I15" s="12"/>
      <c r="J15" s="12"/>
      <c r="K15" s="12"/>
      <c r="L15" s="12"/>
      <c r="W15" s="12"/>
      <c r="X15" s="12"/>
      <c r="Y15" s="12"/>
      <c r="Z15" s="12"/>
      <c r="AA15" s="12"/>
    </row>
    <row r="16" spans="2:27" ht="30" customHeight="1">
      <c r="B16" s="12"/>
      <c r="C16" s="11" t="s">
        <v>40</v>
      </c>
      <c r="D16" s="12"/>
      <c r="E16" s="393" t="s">
        <v>62</v>
      </c>
      <c r="F16" s="393"/>
      <c r="G16" s="393"/>
      <c r="H16" s="393"/>
      <c r="I16" s="393"/>
      <c r="J16" s="393"/>
      <c r="K16" s="393"/>
      <c r="L16" s="393"/>
      <c r="N16" s="10" t="s">
        <v>41</v>
      </c>
      <c r="W16" s="11"/>
      <c r="X16" s="11" t="s">
        <v>226</v>
      </c>
      <c r="Y16" s="123" t="s">
        <v>152</v>
      </c>
      <c r="Z16" s="12"/>
      <c r="AA16" s="11" t="s">
        <v>227</v>
      </c>
    </row>
    <row r="17" spans="2:27" ht="30" customHeight="1">
      <c r="B17" s="12"/>
      <c r="C17" s="11" t="s">
        <v>45</v>
      </c>
      <c r="D17" s="12"/>
      <c r="E17" s="393" t="s">
        <v>63</v>
      </c>
      <c r="F17" s="393"/>
      <c r="G17" s="393"/>
      <c r="H17" s="393"/>
      <c r="I17" s="393"/>
      <c r="J17" s="393"/>
      <c r="K17" s="393"/>
      <c r="L17" s="393"/>
      <c r="N17" s="10" t="s">
        <v>41</v>
      </c>
      <c r="W17" s="11"/>
      <c r="X17" s="11" t="s">
        <v>48</v>
      </c>
      <c r="Y17" s="123" t="s">
        <v>152</v>
      </c>
      <c r="Z17" s="11" t="s">
        <v>153</v>
      </c>
      <c r="AA17" s="11" t="s">
        <v>45</v>
      </c>
    </row>
    <row r="18" spans="2:27" ht="30" customHeight="1">
      <c r="B18" s="12"/>
      <c r="C18" s="11" t="s">
        <v>35</v>
      </c>
      <c r="D18" s="12"/>
      <c r="E18" s="393" t="s">
        <v>64</v>
      </c>
      <c r="F18" s="393"/>
      <c r="G18" s="393"/>
      <c r="H18" s="393"/>
      <c r="I18" s="393"/>
      <c r="J18" s="393"/>
      <c r="K18" s="393"/>
      <c r="L18" s="393"/>
      <c r="N18" s="10" t="s">
        <v>41</v>
      </c>
      <c r="W18" s="11"/>
      <c r="X18" s="11"/>
      <c r="Y18" s="12"/>
      <c r="Z18" s="11" t="s">
        <v>153</v>
      </c>
      <c r="AA18" s="11" t="s">
        <v>35</v>
      </c>
    </row>
    <row r="19" spans="2:27" ht="30" customHeight="1">
      <c r="B19" s="12"/>
      <c r="C19" s="11" t="s">
        <v>36</v>
      </c>
      <c r="D19" s="12"/>
      <c r="E19" s="393" t="s">
        <v>65</v>
      </c>
      <c r="F19" s="393"/>
      <c r="G19" s="393"/>
      <c r="H19" s="393"/>
      <c r="I19" s="393"/>
      <c r="J19" s="393"/>
      <c r="K19" s="393"/>
      <c r="L19" s="393"/>
      <c r="N19" s="10" t="s">
        <v>41</v>
      </c>
      <c r="W19" s="11"/>
      <c r="X19" s="11"/>
      <c r="Y19" s="12"/>
      <c r="Z19" s="11" t="s">
        <v>153</v>
      </c>
      <c r="AA19" s="11" t="s">
        <v>36</v>
      </c>
    </row>
    <row r="20" spans="2:27" ht="30" customHeight="1">
      <c r="B20" s="12"/>
      <c r="C20" s="11" t="s">
        <v>46</v>
      </c>
      <c r="D20" s="12"/>
      <c r="E20" s="393" t="s">
        <v>66</v>
      </c>
      <c r="F20" s="393"/>
      <c r="G20" s="393"/>
      <c r="H20" s="393"/>
      <c r="I20" s="393"/>
      <c r="J20" s="393"/>
      <c r="K20" s="393"/>
      <c r="L20" s="393"/>
      <c r="N20" s="10" t="s">
        <v>42</v>
      </c>
      <c r="W20" s="11" t="s">
        <v>153</v>
      </c>
      <c r="X20" s="11" t="s">
        <v>328</v>
      </c>
      <c r="Y20" s="123" t="s">
        <v>152</v>
      </c>
      <c r="Z20" s="11" t="s">
        <v>43</v>
      </c>
      <c r="AA20" s="11" t="s">
        <v>47</v>
      </c>
    </row>
    <row r="21" ht="30" customHeight="1"/>
    <row r="22" ht="30" customHeight="1"/>
    <row r="23" spans="1:29" ht="30" customHeight="1">
      <c r="A23" s="392" t="s">
        <v>44</v>
      </c>
      <c r="B23" s="392"/>
      <c r="C23" s="392"/>
      <c r="D23" s="392"/>
      <c r="E23" s="392"/>
      <c r="F23" s="392"/>
      <c r="G23" s="392"/>
      <c r="H23" s="392"/>
      <c r="I23" s="392"/>
      <c r="J23" s="392"/>
      <c r="K23" s="392"/>
      <c r="L23" s="392"/>
      <c r="M23" s="392"/>
      <c r="N23" s="392"/>
      <c r="O23" s="392"/>
      <c r="P23" s="392"/>
      <c r="Q23" s="392"/>
      <c r="R23" s="392"/>
      <c r="S23" s="392"/>
      <c r="T23" s="392"/>
      <c r="U23" s="392"/>
      <c r="V23" s="392"/>
      <c r="W23" s="392"/>
      <c r="X23" s="392"/>
      <c r="Y23" s="392"/>
      <c r="Z23" s="392"/>
      <c r="AA23" s="392"/>
      <c r="AB23" s="392"/>
      <c r="AC23" s="392"/>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sheetData>
  <mergeCells count="14">
    <mergeCell ref="E12:L12"/>
    <mergeCell ref="A5:AC5"/>
    <mergeCell ref="E9:L9"/>
    <mergeCell ref="E10:L10"/>
    <mergeCell ref="S2:AC2"/>
    <mergeCell ref="A6:AC6"/>
    <mergeCell ref="A23:AC23"/>
    <mergeCell ref="E16:L16"/>
    <mergeCell ref="E20:L20"/>
    <mergeCell ref="E17:L17"/>
    <mergeCell ref="E18:L18"/>
    <mergeCell ref="E19:L19"/>
    <mergeCell ref="E13:L13"/>
    <mergeCell ref="E11:L11"/>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V128"/>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20.625" style="115" customWidth="1"/>
    <col min="3" max="3" width="60.625" style="5" customWidth="1"/>
    <col min="4" max="8" width="20.625" style="5" customWidth="1"/>
    <col min="9" max="9" width="20.625" style="115" customWidth="1"/>
    <col min="10" max="10" width="2.625" style="5" customWidth="1"/>
    <col min="11" max="16384" width="11.75390625" style="5" customWidth="1"/>
  </cols>
  <sheetData>
    <row r="1" spans="1:9" ht="37.5">
      <c r="A1" s="1"/>
      <c r="G1" s="6"/>
      <c r="H1" s="457" t="s">
        <v>2</v>
      </c>
      <c r="I1" s="458"/>
    </row>
    <row r="2" spans="1:9" ht="37.5">
      <c r="A2" s="1"/>
      <c r="B2" s="116"/>
      <c r="G2" s="6"/>
      <c r="I2" s="116"/>
    </row>
    <row r="3" spans="1:9" ht="42">
      <c r="A3" s="1"/>
      <c r="B3" s="28" t="s">
        <v>233</v>
      </c>
      <c r="C3" s="2"/>
      <c r="D3" s="2"/>
      <c r="E3" s="2"/>
      <c r="F3" s="2"/>
      <c r="G3" s="2"/>
      <c r="H3" s="2"/>
      <c r="I3" s="117"/>
    </row>
    <row r="4" spans="1:9" ht="42">
      <c r="A4" s="1"/>
      <c r="B4" s="124" t="s">
        <v>234</v>
      </c>
      <c r="C4" s="2"/>
      <c r="D4" s="2"/>
      <c r="E4" s="2"/>
      <c r="F4" s="2"/>
      <c r="G4" s="2"/>
      <c r="H4" s="2"/>
      <c r="I4" s="117"/>
    </row>
    <row r="5" spans="1:9" ht="34.5" customHeight="1" thickBot="1">
      <c r="A5" s="1"/>
      <c r="B5" s="117"/>
      <c r="C5" s="3"/>
      <c r="D5" s="3"/>
      <c r="E5" s="3"/>
      <c r="F5" s="3"/>
      <c r="G5" s="3"/>
      <c r="H5" s="3"/>
      <c r="I5" s="8" t="s">
        <v>1</v>
      </c>
    </row>
    <row r="6" spans="1:22" ht="39.75" customHeight="1">
      <c r="A6" s="1"/>
      <c r="B6" s="445" t="s">
        <v>3</v>
      </c>
      <c r="C6" s="453" t="s">
        <v>169</v>
      </c>
      <c r="D6" s="451" t="s">
        <v>26</v>
      </c>
      <c r="E6" s="451" t="s">
        <v>27</v>
      </c>
      <c r="F6" s="451" t="s">
        <v>4</v>
      </c>
      <c r="G6" s="459" t="s">
        <v>263</v>
      </c>
      <c r="H6" s="461" t="s">
        <v>6</v>
      </c>
      <c r="I6" s="445" t="s">
        <v>170</v>
      </c>
      <c r="J6" s="9"/>
      <c r="K6" s="9"/>
      <c r="L6" s="9"/>
      <c r="M6" s="9"/>
      <c r="N6" s="9"/>
      <c r="O6" s="9"/>
      <c r="P6" s="9"/>
      <c r="Q6" s="9"/>
      <c r="R6" s="9"/>
      <c r="S6" s="9"/>
      <c r="T6" s="9"/>
      <c r="U6" s="9"/>
      <c r="V6" s="9"/>
    </row>
    <row r="7" spans="1:22" ht="39.75" customHeight="1">
      <c r="A7" s="1"/>
      <c r="B7" s="446"/>
      <c r="C7" s="454"/>
      <c r="D7" s="452"/>
      <c r="E7" s="452"/>
      <c r="F7" s="452"/>
      <c r="G7" s="460"/>
      <c r="H7" s="462"/>
      <c r="I7" s="446"/>
      <c r="J7" s="9"/>
      <c r="K7" s="9"/>
      <c r="L7" s="9"/>
      <c r="M7" s="9"/>
      <c r="N7" s="9"/>
      <c r="O7" s="9"/>
      <c r="P7" s="9"/>
      <c r="Q7" s="9"/>
      <c r="R7" s="9"/>
      <c r="S7" s="9"/>
      <c r="T7" s="9"/>
      <c r="U7" s="9"/>
      <c r="V7" s="9"/>
    </row>
    <row r="8" spans="1:22" ht="39.75" customHeight="1" thickBot="1">
      <c r="A8" s="1"/>
      <c r="B8" s="447"/>
      <c r="C8" s="455"/>
      <c r="D8" s="114" t="s">
        <v>228</v>
      </c>
      <c r="E8" s="114" t="s">
        <v>229</v>
      </c>
      <c r="F8" s="114" t="s">
        <v>230</v>
      </c>
      <c r="G8" s="114" t="s">
        <v>231</v>
      </c>
      <c r="H8" s="114" t="s">
        <v>232</v>
      </c>
      <c r="I8" s="447"/>
      <c r="J8" s="9"/>
      <c r="K8" s="9"/>
      <c r="L8" s="102"/>
      <c r="M8" s="9"/>
      <c r="N8" s="102"/>
      <c r="O8" s="9"/>
      <c r="P8" s="102"/>
      <c r="Q8" s="9"/>
      <c r="R8" s="9"/>
      <c r="S8" s="9"/>
      <c r="T8" s="9"/>
      <c r="U8" s="9"/>
      <c r="V8" s="9"/>
    </row>
    <row r="9" spans="1:22" ht="24.75" customHeight="1">
      <c r="A9" s="1"/>
      <c r="B9" s="445" t="s">
        <v>7</v>
      </c>
      <c r="C9" s="106" t="s">
        <v>235</v>
      </c>
      <c r="D9" s="289">
        <v>44070976</v>
      </c>
      <c r="E9" s="289">
        <v>45690414</v>
      </c>
      <c r="F9" s="289">
        <f>D9-E9</f>
        <v>-1619438</v>
      </c>
      <c r="G9" s="289">
        <v>0</v>
      </c>
      <c r="H9" s="289">
        <f>F9-G9</f>
        <v>-1619438</v>
      </c>
      <c r="I9" s="448">
        <f>SUM(H9:H12)</f>
        <v>-2107783</v>
      </c>
      <c r="J9" s="9"/>
      <c r="K9" s="9"/>
      <c r="L9" s="102"/>
      <c r="M9" s="102"/>
      <c r="N9" s="102"/>
      <c r="O9" s="102"/>
      <c r="P9" s="102"/>
      <c r="Q9" s="102"/>
      <c r="R9" s="9"/>
      <c r="S9" s="9"/>
      <c r="T9" s="9"/>
      <c r="U9" s="9"/>
      <c r="V9" s="9"/>
    </row>
    <row r="10" spans="1:22" ht="24.75" customHeight="1">
      <c r="A10" s="1"/>
      <c r="B10" s="446"/>
      <c r="C10" s="107" t="s">
        <v>236</v>
      </c>
      <c r="D10" s="290">
        <v>21840288</v>
      </c>
      <c r="E10" s="290">
        <v>21682671</v>
      </c>
      <c r="F10" s="290">
        <f aca="true" t="shared" si="0" ref="F10:F74">D10-E10</f>
        <v>157617</v>
      </c>
      <c r="G10" s="290">
        <v>0</v>
      </c>
      <c r="H10" s="290">
        <f aca="true" t="shared" si="1" ref="H10:H74">F10-G10</f>
        <v>157617</v>
      </c>
      <c r="I10" s="449"/>
      <c r="J10" s="9"/>
      <c r="K10" s="9"/>
      <c r="L10" s="102"/>
      <c r="M10" s="102"/>
      <c r="N10" s="102"/>
      <c r="O10" s="102"/>
      <c r="P10" s="102"/>
      <c r="Q10" s="102"/>
      <c r="R10" s="9"/>
      <c r="S10" s="9"/>
      <c r="T10" s="9"/>
      <c r="U10" s="9"/>
      <c r="V10" s="9"/>
    </row>
    <row r="11" spans="1:22" ht="24.75" customHeight="1">
      <c r="A11" s="1"/>
      <c r="B11" s="446"/>
      <c r="C11" s="107" t="s">
        <v>237</v>
      </c>
      <c r="D11" s="290">
        <v>38907682</v>
      </c>
      <c r="E11" s="290">
        <v>39648763</v>
      </c>
      <c r="F11" s="290">
        <f t="shared" si="0"/>
        <v>-741081</v>
      </c>
      <c r="G11" s="290">
        <v>0</v>
      </c>
      <c r="H11" s="290">
        <f t="shared" si="1"/>
        <v>-741081</v>
      </c>
      <c r="I11" s="449"/>
      <c r="J11" s="9"/>
      <c r="K11" s="9"/>
      <c r="L11" s="102"/>
      <c r="M11" s="102"/>
      <c r="N11" s="102"/>
      <c r="O11" s="102"/>
      <c r="P11" s="102"/>
      <c r="Q11" s="102"/>
      <c r="R11" s="9"/>
      <c r="S11" s="9"/>
      <c r="T11" s="9"/>
      <c r="U11" s="9"/>
      <c r="V11" s="9"/>
    </row>
    <row r="12" spans="1:22" ht="24.75" customHeight="1">
      <c r="A12" s="1"/>
      <c r="B12" s="456"/>
      <c r="C12" s="108" t="s">
        <v>238</v>
      </c>
      <c r="D12" s="293">
        <v>132348</v>
      </c>
      <c r="E12" s="293">
        <v>37229</v>
      </c>
      <c r="F12" s="293">
        <f t="shared" si="0"/>
        <v>95119</v>
      </c>
      <c r="G12" s="293">
        <v>0</v>
      </c>
      <c r="H12" s="293">
        <f t="shared" si="1"/>
        <v>95119</v>
      </c>
      <c r="I12" s="450"/>
      <c r="J12" s="9"/>
      <c r="K12" s="9"/>
      <c r="L12" s="102"/>
      <c r="M12" s="102"/>
      <c r="N12" s="102"/>
      <c r="O12" s="102"/>
      <c r="P12" s="102"/>
      <c r="Q12" s="102"/>
      <c r="R12" s="9"/>
      <c r="S12" s="9"/>
      <c r="T12" s="9"/>
      <c r="U12" s="9"/>
      <c r="V12" s="9"/>
    </row>
    <row r="13" spans="1:22" ht="24.75" customHeight="1">
      <c r="A13" s="1"/>
      <c r="B13" s="463" t="s">
        <v>8</v>
      </c>
      <c r="C13" s="154" t="s">
        <v>239</v>
      </c>
      <c r="D13" s="295">
        <v>14556036</v>
      </c>
      <c r="E13" s="295">
        <v>15475698</v>
      </c>
      <c r="F13" s="295">
        <f t="shared" si="0"/>
        <v>-919662</v>
      </c>
      <c r="G13" s="295">
        <v>0</v>
      </c>
      <c r="H13" s="347">
        <f t="shared" si="1"/>
        <v>-919662</v>
      </c>
      <c r="I13" s="466">
        <f>SUM(H13:H16)</f>
        <v>-229390</v>
      </c>
      <c r="J13" s="9"/>
      <c r="K13" s="9"/>
      <c r="L13" s="102"/>
      <c r="M13" s="102"/>
      <c r="N13" s="102"/>
      <c r="O13" s="102"/>
      <c r="P13" s="102"/>
      <c r="Q13" s="102"/>
      <c r="R13" s="9"/>
      <c r="S13" s="9"/>
      <c r="T13" s="9"/>
      <c r="U13" s="9"/>
      <c r="V13" s="9"/>
    </row>
    <row r="14" spans="1:22" ht="24.75" customHeight="1">
      <c r="A14" s="1"/>
      <c r="B14" s="483"/>
      <c r="C14" s="155" t="s">
        <v>240</v>
      </c>
      <c r="D14" s="297">
        <v>8165489</v>
      </c>
      <c r="E14" s="297">
        <v>8052129</v>
      </c>
      <c r="F14" s="297">
        <f t="shared" si="0"/>
        <v>113360</v>
      </c>
      <c r="G14" s="297">
        <v>0</v>
      </c>
      <c r="H14" s="348">
        <f t="shared" si="1"/>
        <v>113360</v>
      </c>
      <c r="I14" s="484"/>
      <c r="J14" s="9"/>
      <c r="K14" s="9"/>
      <c r="L14" s="102"/>
      <c r="M14" s="102"/>
      <c r="N14" s="102"/>
      <c r="O14" s="102"/>
      <c r="P14" s="102"/>
      <c r="Q14" s="102"/>
      <c r="R14" s="9"/>
      <c r="S14" s="9"/>
      <c r="T14" s="9"/>
      <c r="U14" s="9"/>
      <c r="V14" s="9"/>
    </row>
    <row r="15" spans="1:22" ht="24.75" customHeight="1">
      <c r="A15" s="1"/>
      <c r="B15" s="483"/>
      <c r="C15" s="110" t="s">
        <v>237</v>
      </c>
      <c r="D15" s="299">
        <v>14919093</v>
      </c>
      <c r="E15" s="299">
        <v>15134478</v>
      </c>
      <c r="F15" s="299">
        <f t="shared" si="0"/>
        <v>-215385</v>
      </c>
      <c r="G15" s="299">
        <v>0</v>
      </c>
      <c r="H15" s="299">
        <f t="shared" si="1"/>
        <v>-215385</v>
      </c>
      <c r="I15" s="484"/>
      <c r="J15" s="9"/>
      <c r="K15" s="9"/>
      <c r="L15" s="102"/>
      <c r="M15" s="102"/>
      <c r="N15" s="102"/>
      <c r="O15" s="102"/>
      <c r="P15" s="102"/>
      <c r="Q15" s="102"/>
      <c r="R15" s="9"/>
      <c r="S15" s="9"/>
      <c r="T15" s="9"/>
      <c r="U15" s="9"/>
      <c r="V15" s="9"/>
    </row>
    <row r="16" spans="1:22" ht="24.75" customHeight="1">
      <c r="A16" s="1"/>
      <c r="B16" s="472"/>
      <c r="C16" s="108" t="s">
        <v>241</v>
      </c>
      <c r="D16" s="293">
        <v>24174914</v>
      </c>
      <c r="E16" s="293">
        <v>23382617</v>
      </c>
      <c r="F16" s="293">
        <f t="shared" si="0"/>
        <v>792297</v>
      </c>
      <c r="G16" s="293">
        <v>0</v>
      </c>
      <c r="H16" s="293">
        <f t="shared" si="1"/>
        <v>792297</v>
      </c>
      <c r="I16" s="450"/>
      <c r="J16" s="9"/>
      <c r="K16" s="9"/>
      <c r="L16" s="102"/>
      <c r="M16" s="102"/>
      <c r="N16" s="102"/>
      <c r="O16" s="102"/>
      <c r="P16" s="102"/>
      <c r="Q16" s="102"/>
      <c r="R16" s="9"/>
      <c r="S16" s="9"/>
      <c r="T16" s="9"/>
      <c r="U16" s="9"/>
      <c r="V16" s="9"/>
    </row>
    <row r="17" spans="1:22" ht="24.75" customHeight="1">
      <c r="A17" s="1"/>
      <c r="B17" s="463" t="s">
        <v>9</v>
      </c>
      <c r="C17" s="154" t="s">
        <v>242</v>
      </c>
      <c r="D17" s="295">
        <v>9578382</v>
      </c>
      <c r="E17" s="295">
        <v>9382294</v>
      </c>
      <c r="F17" s="295">
        <f t="shared" si="0"/>
        <v>196088</v>
      </c>
      <c r="G17" s="295">
        <v>0</v>
      </c>
      <c r="H17" s="347">
        <f t="shared" si="1"/>
        <v>196088</v>
      </c>
      <c r="I17" s="466">
        <f>SUM(H17:H22)</f>
        <v>431795</v>
      </c>
      <c r="J17" s="9"/>
      <c r="K17" s="9"/>
      <c r="L17" s="102"/>
      <c r="M17" s="102"/>
      <c r="N17" s="102"/>
      <c r="O17" s="102"/>
      <c r="P17" s="102"/>
      <c r="Q17" s="102"/>
      <c r="R17" s="9"/>
      <c r="S17" s="9"/>
      <c r="T17" s="9"/>
      <c r="U17" s="9"/>
      <c r="V17" s="9"/>
    </row>
    <row r="18" spans="1:22" ht="24.75" customHeight="1">
      <c r="A18" s="1"/>
      <c r="B18" s="483"/>
      <c r="C18" s="155" t="s">
        <v>243</v>
      </c>
      <c r="D18" s="297">
        <v>191453</v>
      </c>
      <c r="E18" s="297">
        <v>189282</v>
      </c>
      <c r="F18" s="297">
        <f t="shared" si="0"/>
        <v>2171</v>
      </c>
      <c r="G18" s="297">
        <v>0</v>
      </c>
      <c r="H18" s="348">
        <f t="shared" si="1"/>
        <v>2171</v>
      </c>
      <c r="I18" s="484"/>
      <c r="J18" s="9"/>
      <c r="K18" s="9"/>
      <c r="L18" s="102"/>
      <c r="M18" s="102"/>
      <c r="N18" s="102"/>
      <c r="O18" s="102"/>
      <c r="P18" s="102"/>
      <c r="Q18" s="102"/>
      <c r="R18" s="9"/>
      <c r="S18" s="9"/>
      <c r="T18" s="9"/>
      <c r="U18" s="9"/>
      <c r="V18" s="9"/>
    </row>
    <row r="19" spans="1:22" ht="24.75" customHeight="1">
      <c r="A19" s="1"/>
      <c r="B19" s="483"/>
      <c r="C19" s="110" t="s">
        <v>240</v>
      </c>
      <c r="D19" s="299">
        <v>5277530</v>
      </c>
      <c r="E19" s="299">
        <v>5066913</v>
      </c>
      <c r="F19" s="299">
        <f t="shared" si="0"/>
        <v>210617</v>
      </c>
      <c r="G19" s="299">
        <v>0</v>
      </c>
      <c r="H19" s="299">
        <f t="shared" si="1"/>
        <v>210617</v>
      </c>
      <c r="I19" s="484"/>
      <c r="J19" s="9"/>
      <c r="K19" s="9"/>
      <c r="L19" s="102"/>
      <c r="M19" s="102"/>
      <c r="N19" s="102"/>
      <c r="O19" s="102"/>
      <c r="P19" s="102"/>
      <c r="Q19" s="102"/>
      <c r="R19" s="9"/>
      <c r="S19" s="9"/>
      <c r="T19" s="9"/>
      <c r="U19" s="9"/>
      <c r="V19" s="9"/>
    </row>
    <row r="20" spans="1:22" ht="24.75" customHeight="1">
      <c r="A20" s="1"/>
      <c r="B20" s="471"/>
      <c r="C20" s="111" t="s">
        <v>244</v>
      </c>
      <c r="D20" s="290">
        <v>8943228</v>
      </c>
      <c r="E20" s="290">
        <v>8943228</v>
      </c>
      <c r="F20" s="290">
        <f t="shared" si="0"/>
        <v>0</v>
      </c>
      <c r="G20" s="290">
        <v>0</v>
      </c>
      <c r="H20" s="290">
        <f t="shared" si="1"/>
        <v>0</v>
      </c>
      <c r="I20" s="449"/>
      <c r="J20" s="9"/>
      <c r="K20" s="9"/>
      <c r="L20" s="102"/>
      <c r="M20" s="102"/>
      <c r="N20" s="102"/>
      <c r="O20" s="102"/>
      <c r="P20" s="102"/>
      <c r="Q20" s="102"/>
      <c r="R20" s="9"/>
      <c r="S20" s="9"/>
      <c r="T20" s="9"/>
      <c r="U20" s="9"/>
      <c r="V20" s="9"/>
    </row>
    <row r="21" spans="1:22" ht="24.75" customHeight="1">
      <c r="A21" s="1"/>
      <c r="B21" s="471"/>
      <c r="C21" s="111" t="s">
        <v>245</v>
      </c>
      <c r="D21" s="290">
        <v>378324</v>
      </c>
      <c r="E21" s="290">
        <v>356604</v>
      </c>
      <c r="F21" s="290">
        <f t="shared" si="0"/>
        <v>21720</v>
      </c>
      <c r="G21" s="290">
        <v>0</v>
      </c>
      <c r="H21" s="290">
        <f t="shared" si="1"/>
        <v>21720</v>
      </c>
      <c r="I21" s="449"/>
      <c r="J21" s="9"/>
      <c r="K21" s="9"/>
      <c r="L21" s="102"/>
      <c r="M21" s="102"/>
      <c r="N21" s="102"/>
      <c r="O21" s="102"/>
      <c r="P21" s="102"/>
      <c r="Q21" s="102"/>
      <c r="R21" s="9"/>
      <c r="S21" s="9"/>
      <c r="T21" s="9"/>
      <c r="U21" s="9"/>
      <c r="V21" s="9"/>
    </row>
    <row r="22" spans="1:22" ht="24.75" customHeight="1">
      <c r="A22" s="1"/>
      <c r="B22" s="472"/>
      <c r="C22" s="108" t="s">
        <v>246</v>
      </c>
      <c r="D22" s="293">
        <v>30466</v>
      </c>
      <c r="E22" s="293">
        <v>29267</v>
      </c>
      <c r="F22" s="293">
        <f t="shared" si="0"/>
        <v>1199</v>
      </c>
      <c r="G22" s="293">
        <v>0</v>
      </c>
      <c r="H22" s="293">
        <f t="shared" si="1"/>
        <v>1199</v>
      </c>
      <c r="I22" s="450"/>
      <c r="J22" s="9"/>
      <c r="K22" s="9"/>
      <c r="L22" s="102"/>
      <c r="M22" s="102"/>
      <c r="N22" s="102"/>
      <c r="O22" s="102"/>
      <c r="P22" s="102"/>
      <c r="Q22" s="102"/>
      <c r="R22" s="9"/>
      <c r="S22" s="9"/>
      <c r="T22" s="9"/>
      <c r="U22" s="9"/>
      <c r="V22" s="9"/>
    </row>
    <row r="23" spans="1:22" ht="24.75" customHeight="1">
      <c r="A23" s="1"/>
      <c r="B23" s="463" t="s">
        <v>10</v>
      </c>
      <c r="C23" s="110" t="s">
        <v>235</v>
      </c>
      <c r="D23" s="299">
        <v>9500647</v>
      </c>
      <c r="E23" s="299">
        <v>9360232</v>
      </c>
      <c r="F23" s="299">
        <f t="shared" si="0"/>
        <v>140415</v>
      </c>
      <c r="G23" s="299">
        <v>0</v>
      </c>
      <c r="H23" s="299">
        <f t="shared" si="1"/>
        <v>140415</v>
      </c>
      <c r="I23" s="466">
        <f>SUM(H23:H25)</f>
        <v>103647</v>
      </c>
      <c r="J23" s="9"/>
      <c r="K23" s="9"/>
      <c r="L23" s="102"/>
      <c r="M23" s="102"/>
      <c r="N23" s="102"/>
      <c r="O23" s="102"/>
      <c r="P23" s="102"/>
      <c r="Q23" s="102"/>
      <c r="R23" s="9"/>
      <c r="S23" s="9"/>
      <c r="T23" s="9"/>
      <c r="U23" s="9"/>
      <c r="V23" s="9"/>
    </row>
    <row r="24" spans="1:22" ht="24.75" customHeight="1">
      <c r="A24" s="1"/>
      <c r="B24" s="471"/>
      <c r="C24" s="111" t="s">
        <v>236</v>
      </c>
      <c r="D24" s="290">
        <v>5336712</v>
      </c>
      <c r="E24" s="290">
        <v>5196379</v>
      </c>
      <c r="F24" s="290">
        <f t="shared" si="0"/>
        <v>140333</v>
      </c>
      <c r="G24" s="290">
        <v>0</v>
      </c>
      <c r="H24" s="290">
        <f t="shared" si="1"/>
        <v>140333</v>
      </c>
      <c r="I24" s="467"/>
      <c r="J24" s="9"/>
      <c r="K24" s="9"/>
      <c r="L24" s="102"/>
      <c r="M24" s="102"/>
      <c r="N24" s="102"/>
      <c r="O24" s="102"/>
      <c r="P24" s="102"/>
      <c r="Q24" s="102"/>
      <c r="R24" s="9"/>
      <c r="S24" s="9"/>
      <c r="T24" s="9"/>
      <c r="U24" s="9"/>
      <c r="V24" s="9"/>
    </row>
    <row r="25" spans="1:22" ht="24.75" customHeight="1">
      <c r="A25" s="1"/>
      <c r="B25" s="472"/>
      <c r="C25" s="108" t="s">
        <v>237</v>
      </c>
      <c r="D25" s="293">
        <v>9045044</v>
      </c>
      <c r="E25" s="293">
        <v>9222145</v>
      </c>
      <c r="F25" s="293">
        <f t="shared" si="0"/>
        <v>-177101</v>
      </c>
      <c r="G25" s="293">
        <v>0</v>
      </c>
      <c r="H25" s="293">
        <f t="shared" si="1"/>
        <v>-177101</v>
      </c>
      <c r="I25" s="468"/>
      <c r="J25" s="9"/>
      <c r="K25" s="9"/>
      <c r="L25" s="102"/>
      <c r="M25" s="102"/>
      <c r="N25" s="102"/>
      <c r="O25" s="102"/>
      <c r="P25" s="102"/>
      <c r="Q25" s="102"/>
      <c r="R25" s="9"/>
      <c r="S25" s="9"/>
      <c r="T25" s="9"/>
      <c r="U25" s="9"/>
      <c r="V25" s="9"/>
    </row>
    <row r="26" spans="1:22" ht="24.75" customHeight="1">
      <c r="A26" s="1"/>
      <c r="B26" s="463" t="s">
        <v>11</v>
      </c>
      <c r="C26" s="154" t="s">
        <v>247</v>
      </c>
      <c r="D26" s="295">
        <v>12032400</v>
      </c>
      <c r="E26" s="295">
        <v>12002674</v>
      </c>
      <c r="F26" s="295">
        <f t="shared" si="0"/>
        <v>29726</v>
      </c>
      <c r="G26" s="295">
        <v>0</v>
      </c>
      <c r="H26" s="347">
        <f t="shared" si="1"/>
        <v>29726</v>
      </c>
      <c r="I26" s="466">
        <f>SUM(H26:H30)</f>
        <v>299242</v>
      </c>
      <c r="J26" s="9"/>
      <c r="K26" s="9"/>
      <c r="L26" s="102"/>
      <c r="M26" s="102"/>
      <c r="N26" s="102"/>
      <c r="O26" s="102"/>
      <c r="P26" s="102"/>
      <c r="Q26" s="102"/>
      <c r="R26" s="9"/>
      <c r="S26" s="9"/>
      <c r="T26" s="9"/>
      <c r="U26" s="9"/>
      <c r="V26" s="9"/>
    </row>
    <row r="27" spans="1:22" ht="24.75" customHeight="1">
      <c r="A27" s="1"/>
      <c r="B27" s="483"/>
      <c r="C27" s="155" t="s">
        <v>248</v>
      </c>
      <c r="D27" s="297">
        <v>495448</v>
      </c>
      <c r="E27" s="297">
        <v>494447</v>
      </c>
      <c r="F27" s="297">
        <f t="shared" si="0"/>
        <v>1001</v>
      </c>
      <c r="G27" s="297">
        <v>0</v>
      </c>
      <c r="H27" s="348">
        <f t="shared" si="1"/>
        <v>1001</v>
      </c>
      <c r="I27" s="484"/>
      <c r="J27" s="9"/>
      <c r="K27" s="9"/>
      <c r="L27" s="102"/>
      <c r="M27" s="102"/>
      <c r="N27" s="102"/>
      <c r="O27" s="102"/>
      <c r="P27" s="102"/>
      <c r="Q27" s="102"/>
      <c r="R27" s="9"/>
      <c r="S27" s="9"/>
      <c r="T27" s="9"/>
      <c r="U27" s="9"/>
      <c r="V27" s="9"/>
    </row>
    <row r="28" spans="1:22" ht="24.75" customHeight="1">
      <c r="A28" s="1"/>
      <c r="B28" s="483"/>
      <c r="C28" s="155" t="s">
        <v>249</v>
      </c>
      <c r="D28" s="297">
        <v>6630142</v>
      </c>
      <c r="E28" s="297">
        <v>6361627</v>
      </c>
      <c r="F28" s="297">
        <f t="shared" si="0"/>
        <v>268515</v>
      </c>
      <c r="G28" s="297">
        <v>0</v>
      </c>
      <c r="H28" s="348">
        <f t="shared" si="1"/>
        <v>268515</v>
      </c>
      <c r="I28" s="484"/>
      <c r="J28" s="9"/>
      <c r="K28" s="9"/>
      <c r="L28" s="102"/>
      <c r="M28" s="102"/>
      <c r="N28" s="102"/>
      <c r="O28" s="102"/>
      <c r="P28" s="102"/>
      <c r="Q28" s="102"/>
      <c r="R28" s="9"/>
      <c r="S28" s="9"/>
      <c r="T28" s="9"/>
      <c r="U28" s="9"/>
      <c r="V28" s="9"/>
    </row>
    <row r="29" spans="1:22" ht="24.75" customHeight="1">
      <c r="A29" s="1"/>
      <c r="B29" s="483"/>
      <c r="C29" s="110" t="s">
        <v>250</v>
      </c>
      <c r="D29" s="299">
        <v>71840</v>
      </c>
      <c r="E29" s="299">
        <v>71840</v>
      </c>
      <c r="F29" s="299">
        <f t="shared" si="0"/>
        <v>0</v>
      </c>
      <c r="G29" s="299">
        <v>0</v>
      </c>
      <c r="H29" s="299">
        <f t="shared" si="1"/>
        <v>0</v>
      </c>
      <c r="I29" s="484"/>
      <c r="J29" s="9"/>
      <c r="K29" s="9"/>
      <c r="L29" s="102"/>
      <c r="M29" s="102"/>
      <c r="N29" s="102"/>
      <c r="O29" s="102"/>
      <c r="P29" s="102"/>
      <c r="Q29" s="102"/>
      <c r="R29" s="9"/>
      <c r="S29" s="9"/>
      <c r="T29" s="9"/>
      <c r="U29" s="9"/>
      <c r="V29" s="9"/>
    </row>
    <row r="30" spans="1:22" ht="24.75" customHeight="1">
      <c r="A30" s="1"/>
      <c r="B30" s="465"/>
      <c r="C30" s="108" t="s">
        <v>244</v>
      </c>
      <c r="D30" s="293">
        <v>10339233</v>
      </c>
      <c r="E30" s="293">
        <v>10339233</v>
      </c>
      <c r="F30" s="293">
        <f t="shared" si="0"/>
        <v>0</v>
      </c>
      <c r="G30" s="293">
        <v>0</v>
      </c>
      <c r="H30" s="293">
        <f t="shared" si="1"/>
        <v>0</v>
      </c>
      <c r="I30" s="468"/>
      <c r="J30" s="9"/>
      <c r="K30" s="9"/>
      <c r="L30" s="102"/>
      <c r="M30" s="102"/>
      <c r="N30" s="102"/>
      <c r="O30" s="102"/>
      <c r="P30" s="102"/>
      <c r="Q30" s="102"/>
      <c r="R30" s="9"/>
      <c r="S30" s="9"/>
      <c r="T30" s="9"/>
      <c r="U30" s="9"/>
      <c r="V30" s="9"/>
    </row>
    <row r="31" spans="1:22" ht="24.75" customHeight="1">
      <c r="A31" s="1"/>
      <c r="B31" s="463" t="s">
        <v>12</v>
      </c>
      <c r="C31" s="154" t="s">
        <v>235</v>
      </c>
      <c r="D31" s="295">
        <v>5719044</v>
      </c>
      <c r="E31" s="295">
        <v>5706439</v>
      </c>
      <c r="F31" s="295">
        <f t="shared" si="0"/>
        <v>12605</v>
      </c>
      <c r="G31" s="295">
        <v>0</v>
      </c>
      <c r="H31" s="347">
        <f t="shared" si="1"/>
        <v>12605</v>
      </c>
      <c r="I31" s="466">
        <f>SUM(H31:H34)</f>
        <v>266402</v>
      </c>
      <c r="J31" s="9"/>
      <c r="K31" s="9"/>
      <c r="L31" s="102"/>
      <c r="M31" s="102"/>
      <c r="N31" s="102"/>
      <c r="O31" s="102"/>
      <c r="P31" s="102"/>
      <c r="Q31" s="102"/>
      <c r="R31" s="9"/>
      <c r="S31" s="9"/>
      <c r="T31" s="9"/>
      <c r="U31" s="9"/>
      <c r="V31" s="9"/>
    </row>
    <row r="32" spans="1:22" ht="24.75" customHeight="1">
      <c r="A32" s="1"/>
      <c r="B32" s="483"/>
      <c r="C32" s="110" t="s">
        <v>236</v>
      </c>
      <c r="D32" s="299">
        <v>3674236</v>
      </c>
      <c r="E32" s="299">
        <v>3347040</v>
      </c>
      <c r="F32" s="299">
        <f t="shared" si="0"/>
        <v>327196</v>
      </c>
      <c r="G32" s="299">
        <v>0</v>
      </c>
      <c r="H32" s="299">
        <f t="shared" si="1"/>
        <v>327196</v>
      </c>
      <c r="I32" s="484"/>
      <c r="J32" s="9"/>
      <c r="K32" s="9"/>
      <c r="L32" s="102"/>
      <c r="M32" s="102"/>
      <c r="N32" s="102"/>
      <c r="O32" s="102"/>
      <c r="P32" s="102"/>
      <c r="Q32" s="102"/>
      <c r="R32" s="9"/>
      <c r="S32" s="9"/>
      <c r="T32" s="9"/>
      <c r="U32" s="9"/>
      <c r="V32" s="9"/>
    </row>
    <row r="33" spans="1:22" ht="24.75" customHeight="1">
      <c r="A33" s="1"/>
      <c r="B33" s="464"/>
      <c r="C33" s="111" t="s">
        <v>251</v>
      </c>
      <c r="D33" s="290">
        <v>6320902</v>
      </c>
      <c r="E33" s="290">
        <v>6404821</v>
      </c>
      <c r="F33" s="290">
        <f t="shared" si="0"/>
        <v>-83919</v>
      </c>
      <c r="G33" s="290">
        <v>0</v>
      </c>
      <c r="H33" s="290">
        <f t="shared" si="1"/>
        <v>-83919</v>
      </c>
      <c r="I33" s="467"/>
      <c r="J33" s="9"/>
      <c r="K33" s="9"/>
      <c r="L33" s="102"/>
      <c r="M33" s="102"/>
      <c r="N33" s="102"/>
      <c r="O33" s="102"/>
      <c r="P33" s="102"/>
      <c r="Q33" s="102"/>
      <c r="R33" s="9"/>
      <c r="S33" s="9"/>
      <c r="T33" s="9"/>
      <c r="U33" s="9"/>
      <c r="V33" s="9"/>
    </row>
    <row r="34" spans="1:22" ht="24.75" customHeight="1">
      <c r="A34" s="1"/>
      <c r="B34" s="465"/>
      <c r="C34" s="108" t="s">
        <v>252</v>
      </c>
      <c r="D34" s="293">
        <v>28285</v>
      </c>
      <c r="E34" s="293">
        <v>17765</v>
      </c>
      <c r="F34" s="293">
        <f t="shared" si="0"/>
        <v>10520</v>
      </c>
      <c r="G34" s="293">
        <v>0</v>
      </c>
      <c r="H34" s="293">
        <f t="shared" si="1"/>
        <v>10520</v>
      </c>
      <c r="I34" s="468"/>
      <c r="J34" s="9"/>
      <c r="K34" s="9"/>
      <c r="L34" s="102"/>
      <c r="M34" s="102"/>
      <c r="N34" s="102"/>
      <c r="O34" s="102"/>
      <c r="P34" s="102"/>
      <c r="Q34" s="102"/>
      <c r="R34" s="9"/>
      <c r="S34" s="9"/>
      <c r="T34" s="9"/>
      <c r="U34" s="9"/>
      <c r="V34" s="9"/>
    </row>
    <row r="35" spans="1:22" ht="24.75" customHeight="1">
      <c r="A35" s="1"/>
      <c r="B35" s="463" t="s">
        <v>13</v>
      </c>
      <c r="C35" s="112" t="s">
        <v>239</v>
      </c>
      <c r="D35" s="301">
        <v>2856963</v>
      </c>
      <c r="E35" s="301">
        <v>2852878</v>
      </c>
      <c r="F35" s="301">
        <f t="shared" si="0"/>
        <v>4085</v>
      </c>
      <c r="G35" s="301">
        <v>0</v>
      </c>
      <c r="H35" s="301">
        <f t="shared" si="1"/>
        <v>4085</v>
      </c>
      <c r="I35" s="466">
        <f>SUM(H35:H38)</f>
        <v>5297</v>
      </c>
      <c r="J35" s="9"/>
      <c r="K35" s="9"/>
      <c r="L35" s="102"/>
      <c r="M35" s="102"/>
      <c r="N35" s="102"/>
      <c r="O35" s="102"/>
      <c r="P35" s="102"/>
      <c r="Q35" s="102"/>
      <c r="R35" s="9"/>
      <c r="S35" s="9"/>
      <c r="T35" s="9"/>
      <c r="U35" s="9"/>
      <c r="V35" s="9"/>
    </row>
    <row r="36" spans="1:22" ht="24.75" customHeight="1">
      <c r="A36" s="1"/>
      <c r="B36" s="464"/>
      <c r="C36" s="111" t="s">
        <v>253</v>
      </c>
      <c r="D36" s="290">
        <v>1841957</v>
      </c>
      <c r="E36" s="290">
        <v>1840753</v>
      </c>
      <c r="F36" s="290">
        <f t="shared" si="0"/>
        <v>1204</v>
      </c>
      <c r="G36" s="290">
        <v>0</v>
      </c>
      <c r="H36" s="290">
        <f t="shared" si="1"/>
        <v>1204</v>
      </c>
      <c r="I36" s="467"/>
      <c r="J36" s="9"/>
      <c r="K36" s="9"/>
      <c r="L36" s="102"/>
      <c r="M36" s="102"/>
      <c r="N36" s="102"/>
      <c r="O36" s="102"/>
      <c r="P36" s="102"/>
      <c r="Q36" s="102"/>
      <c r="R36" s="9"/>
      <c r="S36" s="9"/>
      <c r="T36" s="9"/>
      <c r="U36" s="9"/>
      <c r="V36" s="9"/>
    </row>
    <row r="37" spans="1:22" ht="24.75" customHeight="1">
      <c r="A37" s="1"/>
      <c r="B37" s="464"/>
      <c r="C37" s="111" t="s">
        <v>244</v>
      </c>
      <c r="D37" s="290">
        <v>2951455</v>
      </c>
      <c r="E37" s="290">
        <v>2951447</v>
      </c>
      <c r="F37" s="290">
        <f t="shared" si="0"/>
        <v>8</v>
      </c>
      <c r="G37" s="290">
        <v>0</v>
      </c>
      <c r="H37" s="290">
        <f t="shared" si="1"/>
        <v>8</v>
      </c>
      <c r="I37" s="467"/>
      <c r="J37" s="9"/>
      <c r="K37" s="9"/>
      <c r="L37" s="102"/>
      <c r="M37" s="102"/>
      <c r="N37" s="102"/>
      <c r="O37" s="102"/>
      <c r="P37" s="102"/>
      <c r="Q37" s="102"/>
      <c r="R37" s="9"/>
      <c r="S37" s="9"/>
      <c r="T37" s="9"/>
      <c r="U37" s="9"/>
      <c r="V37" s="9"/>
    </row>
    <row r="38" spans="1:22" ht="24.75" customHeight="1">
      <c r="A38" s="1"/>
      <c r="B38" s="465"/>
      <c r="C38" s="108" t="s">
        <v>254</v>
      </c>
      <c r="D38" s="293">
        <v>27913</v>
      </c>
      <c r="E38" s="293">
        <v>27913</v>
      </c>
      <c r="F38" s="293">
        <f t="shared" si="0"/>
        <v>0</v>
      </c>
      <c r="G38" s="293">
        <v>0</v>
      </c>
      <c r="H38" s="293">
        <f t="shared" si="1"/>
        <v>0</v>
      </c>
      <c r="I38" s="468"/>
      <c r="J38" s="9"/>
      <c r="K38" s="9"/>
      <c r="L38" s="102"/>
      <c r="M38" s="102"/>
      <c r="N38" s="102"/>
      <c r="O38" s="102"/>
      <c r="P38" s="102"/>
      <c r="Q38" s="102"/>
      <c r="R38" s="9"/>
      <c r="S38" s="9"/>
      <c r="T38" s="9"/>
      <c r="U38" s="9"/>
      <c r="V38" s="9"/>
    </row>
    <row r="39" spans="1:22" ht="24.75" customHeight="1">
      <c r="A39" s="1"/>
      <c r="B39" s="463" t="s">
        <v>14</v>
      </c>
      <c r="C39" s="112" t="s">
        <v>235</v>
      </c>
      <c r="D39" s="301">
        <v>3916717</v>
      </c>
      <c r="E39" s="301">
        <v>4059008</v>
      </c>
      <c r="F39" s="301">
        <f t="shared" si="0"/>
        <v>-142291</v>
      </c>
      <c r="G39" s="301">
        <v>0</v>
      </c>
      <c r="H39" s="301">
        <f t="shared" si="1"/>
        <v>-142291</v>
      </c>
      <c r="I39" s="466">
        <f>SUM(H39:H41)</f>
        <v>-41395</v>
      </c>
      <c r="J39" s="9"/>
      <c r="K39" s="9"/>
      <c r="L39" s="102"/>
      <c r="M39" s="102"/>
      <c r="N39" s="102"/>
      <c r="O39" s="102"/>
      <c r="P39" s="102"/>
      <c r="Q39" s="102"/>
      <c r="R39" s="9"/>
      <c r="S39" s="9"/>
      <c r="T39" s="9"/>
      <c r="U39" s="9"/>
      <c r="V39" s="9"/>
    </row>
    <row r="40" spans="1:22" ht="24.75" customHeight="1">
      <c r="A40" s="1"/>
      <c r="B40" s="464"/>
      <c r="C40" s="111" t="s">
        <v>237</v>
      </c>
      <c r="D40" s="290">
        <v>5431174</v>
      </c>
      <c r="E40" s="290">
        <v>5497512</v>
      </c>
      <c r="F40" s="290">
        <f t="shared" si="0"/>
        <v>-66338</v>
      </c>
      <c r="G40" s="290">
        <v>0</v>
      </c>
      <c r="H40" s="290">
        <f t="shared" si="1"/>
        <v>-66338</v>
      </c>
      <c r="I40" s="467"/>
      <c r="J40" s="9"/>
      <c r="K40" s="9"/>
      <c r="L40" s="102"/>
      <c r="M40" s="102"/>
      <c r="N40" s="102"/>
      <c r="O40" s="102"/>
      <c r="P40" s="102"/>
      <c r="Q40" s="102"/>
      <c r="R40" s="9"/>
      <c r="S40" s="9"/>
      <c r="T40" s="9"/>
      <c r="U40" s="9"/>
      <c r="V40" s="9"/>
    </row>
    <row r="41" spans="1:22" ht="24.75" customHeight="1">
      <c r="A41" s="1"/>
      <c r="B41" s="465"/>
      <c r="C41" s="108" t="s">
        <v>236</v>
      </c>
      <c r="D41" s="293">
        <v>2957665</v>
      </c>
      <c r="E41" s="293">
        <v>2790431</v>
      </c>
      <c r="F41" s="293">
        <f t="shared" si="0"/>
        <v>167234</v>
      </c>
      <c r="G41" s="293">
        <v>0</v>
      </c>
      <c r="H41" s="293">
        <f t="shared" si="1"/>
        <v>167234</v>
      </c>
      <c r="I41" s="468"/>
      <c r="J41" s="9"/>
      <c r="K41" s="9"/>
      <c r="L41" s="102"/>
      <c r="M41" s="102"/>
      <c r="N41" s="102"/>
      <c r="O41" s="102"/>
      <c r="P41" s="102"/>
      <c r="Q41" s="102"/>
      <c r="R41" s="9"/>
      <c r="S41" s="9"/>
      <c r="T41" s="9"/>
      <c r="U41" s="9"/>
      <c r="V41" s="9"/>
    </row>
    <row r="42" spans="1:22" ht="24.75" customHeight="1">
      <c r="A42" s="1"/>
      <c r="B42" s="463" t="s">
        <v>15</v>
      </c>
      <c r="C42" s="154" t="s">
        <v>235</v>
      </c>
      <c r="D42" s="295">
        <v>3366786</v>
      </c>
      <c r="E42" s="295">
        <v>3384657</v>
      </c>
      <c r="F42" s="295">
        <f t="shared" si="0"/>
        <v>-17871</v>
      </c>
      <c r="G42" s="295">
        <v>0</v>
      </c>
      <c r="H42" s="347">
        <f t="shared" si="1"/>
        <v>-17871</v>
      </c>
      <c r="I42" s="466">
        <f>SUM(H42:H44)</f>
        <v>-10155</v>
      </c>
      <c r="J42" s="9"/>
      <c r="K42" s="9"/>
      <c r="L42" s="102"/>
      <c r="M42" s="102"/>
      <c r="N42" s="102"/>
      <c r="O42" s="102"/>
      <c r="P42" s="102"/>
      <c r="Q42" s="102"/>
      <c r="R42" s="9"/>
      <c r="S42" s="9"/>
      <c r="T42" s="9"/>
      <c r="U42" s="9"/>
      <c r="V42" s="9"/>
    </row>
    <row r="43" spans="1:22" ht="24.75" customHeight="1">
      <c r="A43" s="1"/>
      <c r="B43" s="483"/>
      <c r="C43" s="110" t="s">
        <v>236</v>
      </c>
      <c r="D43" s="299">
        <v>2543096</v>
      </c>
      <c r="E43" s="299">
        <v>2485274</v>
      </c>
      <c r="F43" s="299">
        <f t="shared" si="0"/>
        <v>57822</v>
      </c>
      <c r="G43" s="299">
        <v>0</v>
      </c>
      <c r="H43" s="299">
        <f t="shared" si="1"/>
        <v>57822</v>
      </c>
      <c r="I43" s="484"/>
      <c r="J43" s="9"/>
      <c r="K43" s="9"/>
      <c r="L43" s="102"/>
      <c r="M43" s="102"/>
      <c r="N43" s="102"/>
      <c r="O43" s="102"/>
      <c r="P43" s="102"/>
      <c r="Q43" s="102"/>
      <c r="R43" s="9"/>
      <c r="S43" s="9"/>
      <c r="T43" s="9"/>
      <c r="U43" s="9"/>
      <c r="V43" s="9"/>
    </row>
    <row r="44" spans="1:22" ht="24.75" customHeight="1">
      <c r="A44" s="1"/>
      <c r="B44" s="465"/>
      <c r="C44" s="108" t="s">
        <v>237</v>
      </c>
      <c r="D44" s="293">
        <v>3965637</v>
      </c>
      <c r="E44" s="293">
        <v>4015743</v>
      </c>
      <c r="F44" s="293">
        <f t="shared" si="0"/>
        <v>-50106</v>
      </c>
      <c r="G44" s="293">
        <v>0</v>
      </c>
      <c r="H44" s="293">
        <f t="shared" si="1"/>
        <v>-50106</v>
      </c>
      <c r="I44" s="468"/>
      <c r="J44" s="9"/>
      <c r="K44" s="9"/>
      <c r="L44" s="102"/>
      <c r="M44" s="102"/>
      <c r="N44" s="102"/>
      <c r="O44" s="102"/>
      <c r="P44" s="102"/>
      <c r="Q44" s="102"/>
      <c r="R44" s="9"/>
      <c r="S44" s="9"/>
      <c r="T44" s="9"/>
      <c r="U44" s="9"/>
      <c r="V44" s="9"/>
    </row>
    <row r="45" spans="1:22" ht="24.75" customHeight="1">
      <c r="A45" s="1"/>
      <c r="B45" s="463" t="s">
        <v>16</v>
      </c>
      <c r="C45" s="154" t="s">
        <v>235</v>
      </c>
      <c r="D45" s="295">
        <v>4065372</v>
      </c>
      <c r="E45" s="295">
        <v>4114812</v>
      </c>
      <c r="F45" s="295">
        <f t="shared" si="0"/>
        <v>-49440</v>
      </c>
      <c r="G45" s="295">
        <v>0</v>
      </c>
      <c r="H45" s="347">
        <f t="shared" si="1"/>
        <v>-49440</v>
      </c>
      <c r="I45" s="466">
        <f>SUM(H45:H48)</f>
        <v>6401</v>
      </c>
      <c r="J45" s="9"/>
      <c r="K45" s="9"/>
      <c r="L45" s="102"/>
      <c r="M45" s="102"/>
      <c r="N45" s="102"/>
      <c r="O45" s="102"/>
      <c r="P45" s="102"/>
      <c r="Q45" s="102"/>
      <c r="R45" s="9"/>
      <c r="S45" s="9"/>
      <c r="T45" s="9"/>
      <c r="U45" s="9"/>
      <c r="V45" s="9"/>
    </row>
    <row r="46" spans="1:22" ht="24.75" customHeight="1">
      <c r="A46" s="1"/>
      <c r="B46" s="483"/>
      <c r="C46" s="110" t="s">
        <v>237</v>
      </c>
      <c r="D46" s="299">
        <v>4616518</v>
      </c>
      <c r="E46" s="299">
        <v>4616518</v>
      </c>
      <c r="F46" s="299">
        <f t="shared" si="0"/>
        <v>0</v>
      </c>
      <c r="G46" s="299">
        <v>0</v>
      </c>
      <c r="H46" s="299">
        <f t="shared" si="1"/>
        <v>0</v>
      </c>
      <c r="I46" s="484"/>
      <c r="J46" s="9"/>
      <c r="K46" s="9"/>
      <c r="L46" s="102"/>
      <c r="M46" s="102"/>
      <c r="N46" s="102"/>
      <c r="O46" s="102"/>
      <c r="P46" s="102"/>
      <c r="Q46" s="102"/>
      <c r="R46" s="9"/>
      <c r="S46" s="9"/>
      <c r="T46" s="9"/>
      <c r="U46" s="9"/>
      <c r="V46" s="9"/>
    </row>
    <row r="47" spans="1:22" ht="24.75" customHeight="1">
      <c r="A47" s="1"/>
      <c r="B47" s="464"/>
      <c r="C47" s="111" t="s">
        <v>236</v>
      </c>
      <c r="D47" s="290">
        <v>3139466</v>
      </c>
      <c r="E47" s="290">
        <v>3094917</v>
      </c>
      <c r="F47" s="290">
        <f t="shared" si="0"/>
        <v>44549</v>
      </c>
      <c r="G47" s="290">
        <v>0</v>
      </c>
      <c r="H47" s="290">
        <f t="shared" si="1"/>
        <v>44549</v>
      </c>
      <c r="I47" s="467"/>
      <c r="J47" s="9"/>
      <c r="K47" s="9"/>
      <c r="L47" s="102"/>
      <c r="M47" s="102"/>
      <c r="N47" s="102"/>
      <c r="O47" s="102"/>
      <c r="P47" s="102"/>
      <c r="Q47" s="102"/>
      <c r="R47" s="9"/>
      <c r="S47" s="9"/>
      <c r="T47" s="9"/>
      <c r="U47" s="9"/>
      <c r="V47" s="9"/>
    </row>
    <row r="48" spans="1:22" ht="24.75" customHeight="1">
      <c r="A48" s="1"/>
      <c r="B48" s="465"/>
      <c r="C48" s="108" t="s">
        <v>255</v>
      </c>
      <c r="D48" s="293">
        <v>33034</v>
      </c>
      <c r="E48" s="293">
        <v>21742</v>
      </c>
      <c r="F48" s="293">
        <f t="shared" si="0"/>
        <v>11292</v>
      </c>
      <c r="G48" s="293">
        <v>0</v>
      </c>
      <c r="H48" s="293">
        <f t="shared" si="1"/>
        <v>11292</v>
      </c>
      <c r="I48" s="468"/>
      <c r="J48" s="9"/>
      <c r="K48" s="9"/>
      <c r="L48" s="102"/>
      <c r="M48" s="102"/>
      <c r="N48" s="102"/>
      <c r="O48" s="102"/>
      <c r="P48" s="102"/>
      <c r="Q48" s="102"/>
      <c r="R48" s="9"/>
      <c r="S48" s="9"/>
      <c r="T48" s="9"/>
      <c r="U48" s="9"/>
      <c r="V48" s="9"/>
    </row>
    <row r="49" spans="1:22" ht="24.75" customHeight="1">
      <c r="A49" s="1"/>
      <c r="B49" s="463" t="s">
        <v>17</v>
      </c>
      <c r="C49" s="154" t="s">
        <v>235</v>
      </c>
      <c r="D49" s="295">
        <v>7991284</v>
      </c>
      <c r="E49" s="295">
        <v>7871802</v>
      </c>
      <c r="F49" s="295">
        <f t="shared" si="0"/>
        <v>119482</v>
      </c>
      <c r="G49" s="295">
        <v>0</v>
      </c>
      <c r="H49" s="347">
        <f t="shared" si="1"/>
        <v>119482</v>
      </c>
      <c r="I49" s="466">
        <f>SUM(H49:H52)</f>
        <v>374188</v>
      </c>
      <c r="J49" s="9"/>
      <c r="K49" s="9"/>
      <c r="L49" s="102"/>
      <c r="M49" s="102"/>
      <c r="N49" s="102"/>
      <c r="O49" s="102"/>
      <c r="P49" s="102"/>
      <c r="Q49" s="102"/>
      <c r="R49" s="9"/>
      <c r="S49" s="9"/>
      <c r="T49" s="9"/>
      <c r="U49" s="9"/>
      <c r="V49" s="9"/>
    </row>
    <row r="50" spans="1:22" ht="24.75" customHeight="1">
      <c r="A50" s="1"/>
      <c r="B50" s="483"/>
      <c r="C50" s="110" t="s">
        <v>236</v>
      </c>
      <c r="D50" s="299">
        <v>5590773</v>
      </c>
      <c r="E50" s="299">
        <v>5274944</v>
      </c>
      <c r="F50" s="299">
        <f t="shared" si="0"/>
        <v>315829</v>
      </c>
      <c r="G50" s="299">
        <v>0</v>
      </c>
      <c r="H50" s="299">
        <f t="shared" si="1"/>
        <v>315829</v>
      </c>
      <c r="I50" s="484"/>
      <c r="J50" s="9"/>
      <c r="K50" s="9"/>
      <c r="L50" s="102"/>
      <c r="M50" s="102"/>
      <c r="N50" s="102"/>
      <c r="O50" s="102"/>
      <c r="P50" s="102"/>
      <c r="Q50" s="102"/>
      <c r="R50" s="9"/>
      <c r="S50" s="9"/>
      <c r="T50" s="9"/>
      <c r="U50" s="9"/>
      <c r="V50" s="9"/>
    </row>
    <row r="51" spans="1:22" ht="24.75" customHeight="1">
      <c r="A51" s="1"/>
      <c r="B51" s="464"/>
      <c r="C51" s="111" t="s">
        <v>237</v>
      </c>
      <c r="D51" s="290">
        <v>8143198</v>
      </c>
      <c r="E51" s="290">
        <v>8216161</v>
      </c>
      <c r="F51" s="290">
        <f t="shared" si="0"/>
        <v>-72963</v>
      </c>
      <c r="G51" s="290">
        <v>0</v>
      </c>
      <c r="H51" s="290">
        <f t="shared" si="1"/>
        <v>-72963</v>
      </c>
      <c r="I51" s="467"/>
      <c r="J51" s="9"/>
      <c r="K51" s="9"/>
      <c r="L51" s="102"/>
      <c r="M51" s="102"/>
      <c r="N51" s="102"/>
      <c r="O51" s="102"/>
      <c r="P51" s="102"/>
      <c r="Q51" s="102"/>
      <c r="R51" s="9"/>
      <c r="S51" s="9"/>
      <c r="T51" s="9"/>
      <c r="U51" s="9"/>
      <c r="V51" s="9"/>
    </row>
    <row r="52" spans="1:22" ht="24.75" customHeight="1">
      <c r="A52" s="1"/>
      <c r="B52" s="465"/>
      <c r="C52" s="108" t="s">
        <v>245</v>
      </c>
      <c r="D52" s="293">
        <v>382622</v>
      </c>
      <c r="E52" s="293">
        <v>370782</v>
      </c>
      <c r="F52" s="293">
        <f t="shared" si="0"/>
        <v>11840</v>
      </c>
      <c r="G52" s="293">
        <v>0</v>
      </c>
      <c r="H52" s="293">
        <f t="shared" si="1"/>
        <v>11840</v>
      </c>
      <c r="I52" s="468"/>
      <c r="J52" s="9"/>
      <c r="K52" s="9"/>
      <c r="L52" s="102"/>
      <c r="M52" s="102"/>
      <c r="N52" s="102"/>
      <c r="O52" s="102"/>
      <c r="P52" s="102"/>
      <c r="Q52" s="102"/>
      <c r="R52" s="9"/>
      <c r="S52" s="9"/>
      <c r="T52" s="9"/>
      <c r="U52" s="9"/>
      <c r="V52" s="9"/>
    </row>
    <row r="53" spans="1:22" ht="24.75" customHeight="1">
      <c r="A53" s="1"/>
      <c r="B53" s="463" t="s">
        <v>18</v>
      </c>
      <c r="C53" s="154" t="s">
        <v>235</v>
      </c>
      <c r="D53" s="295">
        <v>5649233</v>
      </c>
      <c r="E53" s="295">
        <v>5516104</v>
      </c>
      <c r="F53" s="295">
        <f t="shared" si="0"/>
        <v>133129</v>
      </c>
      <c r="G53" s="295">
        <v>0</v>
      </c>
      <c r="H53" s="347">
        <f t="shared" si="1"/>
        <v>133129</v>
      </c>
      <c r="I53" s="485">
        <f>SUM(H53:H57)</f>
        <v>290318</v>
      </c>
      <c r="J53" s="9"/>
      <c r="K53" s="9"/>
      <c r="L53" s="102"/>
      <c r="M53" s="102"/>
      <c r="N53" s="102"/>
      <c r="O53" s="102"/>
      <c r="P53" s="102"/>
      <c r="Q53" s="102"/>
      <c r="R53" s="9"/>
      <c r="S53" s="9"/>
      <c r="T53" s="9"/>
      <c r="U53" s="9"/>
      <c r="V53" s="9"/>
    </row>
    <row r="54" spans="1:22" ht="24.75" customHeight="1">
      <c r="A54" s="1"/>
      <c r="B54" s="483"/>
      <c r="C54" s="156" t="s">
        <v>256</v>
      </c>
      <c r="D54" s="314">
        <v>52815</v>
      </c>
      <c r="E54" s="314">
        <v>44017</v>
      </c>
      <c r="F54" s="314">
        <f>D54-E54</f>
        <v>8798</v>
      </c>
      <c r="G54" s="314">
        <v>0</v>
      </c>
      <c r="H54" s="349">
        <f>F54-G54</f>
        <v>8798</v>
      </c>
      <c r="I54" s="466"/>
      <c r="J54" s="9"/>
      <c r="K54" s="9"/>
      <c r="L54" s="102"/>
      <c r="M54" s="102"/>
      <c r="N54" s="102"/>
      <c r="O54" s="102"/>
      <c r="P54" s="102"/>
      <c r="Q54" s="102"/>
      <c r="R54" s="9"/>
      <c r="S54" s="9"/>
      <c r="T54" s="9"/>
      <c r="U54" s="9"/>
      <c r="V54" s="9"/>
    </row>
    <row r="55" spans="1:22" ht="24.75" customHeight="1">
      <c r="A55" s="1"/>
      <c r="B55" s="464"/>
      <c r="C55" s="155" t="s">
        <v>237</v>
      </c>
      <c r="D55" s="297">
        <v>7248290</v>
      </c>
      <c r="E55" s="297">
        <v>7141791</v>
      </c>
      <c r="F55" s="297">
        <f t="shared" si="0"/>
        <v>106499</v>
      </c>
      <c r="G55" s="297">
        <v>0</v>
      </c>
      <c r="H55" s="348">
        <f t="shared" si="1"/>
        <v>106499</v>
      </c>
      <c r="I55" s="486"/>
      <c r="J55" s="9"/>
      <c r="K55" s="9"/>
      <c r="L55" s="102"/>
      <c r="M55" s="102"/>
      <c r="N55" s="102"/>
      <c r="O55" s="102"/>
      <c r="P55" s="102"/>
      <c r="Q55" s="102"/>
      <c r="R55" s="9"/>
      <c r="S55" s="9"/>
      <c r="T55" s="9"/>
      <c r="U55" s="9"/>
      <c r="V55" s="9"/>
    </row>
    <row r="56" spans="1:22" ht="24.75" customHeight="1">
      <c r="A56" s="1"/>
      <c r="B56" s="464"/>
      <c r="C56" s="155" t="s">
        <v>236</v>
      </c>
      <c r="D56" s="297">
        <v>4982224</v>
      </c>
      <c r="E56" s="297">
        <v>4943124</v>
      </c>
      <c r="F56" s="297">
        <f t="shared" si="0"/>
        <v>39100</v>
      </c>
      <c r="G56" s="297">
        <v>0</v>
      </c>
      <c r="H56" s="348">
        <f t="shared" si="1"/>
        <v>39100</v>
      </c>
      <c r="I56" s="486"/>
      <c r="J56" s="9"/>
      <c r="K56" s="9"/>
      <c r="L56" s="102"/>
      <c r="M56" s="102"/>
      <c r="N56" s="102"/>
      <c r="O56" s="102"/>
      <c r="P56" s="102"/>
      <c r="Q56" s="102"/>
      <c r="R56" s="9"/>
      <c r="S56" s="9"/>
      <c r="T56" s="9"/>
      <c r="U56" s="9"/>
      <c r="V56" s="9"/>
    </row>
    <row r="57" spans="1:22" ht="24.75" customHeight="1">
      <c r="A57" s="1"/>
      <c r="B57" s="465"/>
      <c r="C57" s="110" t="s">
        <v>257</v>
      </c>
      <c r="D57" s="299">
        <v>49607</v>
      </c>
      <c r="E57" s="299">
        <v>46815</v>
      </c>
      <c r="F57" s="299">
        <f t="shared" si="0"/>
        <v>2792</v>
      </c>
      <c r="G57" s="299">
        <v>0</v>
      </c>
      <c r="H57" s="299">
        <f t="shared" si="1"/>
        <v>2792</v>
      </c>
      <c r="I57" s="486"/>
      <c r="J57" s="9"/>
      <c r="K57" s="9"/>
      <c r="L57" s="102"/>
      <c r="M57" s="102"/>
      <c r="N57" s="102"/>
      <c r="O57" s="102"/>
      <c r="P57" s="102"/>
      <c r="Q57" s="102"/>
      <c r="R57" s="9"/>
      <c r="S57" s="9"/>
      <c r="T57" s="9"/>
      <c r="U57" s="9"/>
      <c r="V57" s="9"/>
    </row>
    <row r="58" spans="1:22" ht="24.75" customHeight="1">
      <c r="A58" s="1"/>
      <c r="B58" s="463" t="s">
        <v>201</v>
      </c>
      <c r="C58" s="154" t="s">
        <v>235</v>
      </c>
      <c r="D58" s="295">
        <v>4238282</v>
      </c>
      <c r="E58" s="295">
        <v>4014067</v>
      </c>
      <c r="F58" s="295">
        <f t="shared" si="0"/>
        <v>224215</v>
      </c>
      <c r="G58" s="295">
        <v>0</v>
      </c>
      <c r="H58" s="347">
        <f t="shared" si="1"/>
        <v>224215</v>
      </c>
      <c r="I58" s="466">
        <f>SUM(H58:H60)</f>
        <v>335944</v>
      </c>
      <c r="J58" s="9"/>
      <c r="K58" s="9"/>
      <c r="L58" s="102"/>
      <c r="M58" s="102"/>
      <c r="N58" s="102"/>
      <c r="O58" s="102"/>
      <c r="P58" s="102"/>
      <c r="Q58" s="102"/>
      <c r="R58" s="9"/>
      <c r="S58" s="9"/>
      <c r="T58" s="9"/>
      <c r="U58" s="9"/>
      <c r="V58" s="9"/>
    </row>
    <row r="59" spans="1:22" ht="24.75" customHeight="1">
      <c r="A59" s="1"/>
      <c r="B59" s="483"/>
      <c r="C59" s="110" t="s">
        <v>237</v>
      </c>
      <c r="D59" s="299">
        <v>5041131</v>
      </c>
      <c r="E59" s="299">
        <v>4970961</v>
      </c>
      <c r="F59" s="299">
        <f t="shared" si="0"/>
        <v>70170</v>
      </c>
      <c r="G59" s="299">
        <v>0</v>
      </c>
      <c r="H59" s="299">
        <f t="shared" si="1"/>
        <v>70170</v>
      </c>
      <c r="I59" s="484"/>
      <c r="J59" s="9"/>
      <c r="K59" s="9"/>
      <c r="L59" s="102"/>
      <c r="M59" s="102"/>
      <c r="N59" s="102"/>
      <c r="O59" s="102"/>
      <c r="P59" s="102"/>
      <c r="Q59" s="102"/>
      <c r="R59" s="9"/>
      <c r="S59" s="9"/>
      <c r="T59" s="9"/>
      <c r="U59" s="9"/>
      <c r="V59" s="9"/>
    </row>
    <row r="60" spans="1:22" ht="24.75" customHeight="1">
      <c r="A60" s="1"/>
      <c r="B60" s="465"/>
      <c r="C60" s="108" t="s">
        <v>236</v>
      </c>
      <c r="D60" s="293">
        <v>3028214</v>
      </c>
      <c r="E60" s="293">
        <v>2986655</v>
      </c>
      <c r="F60" s="293">
        <f t="shared" si="0"/>
        <v>41559</v>
      </c>
      <c r="G60" s="293">
        <v>0</v>
      </c>
      <c r="H60" s="293">
        <f t="shared" si="1"/>
        <v>41559</v>
      </c>
      <c r="I60" s="468"/>
      <c r="J60" s="9"/>
      <c r="K60" s="9"/>
      <c r="L60" s="102"/>
      <c r="M60" s="102"/>
      <c r="N60" s="102"/>
      <c r="O60" s="102"/>
      <c r="P60" s="102"/>
      <c r="Q60" s="102"/>
      <c r="R60" s="9"/>
      <c r="S60" s="9"/>
      <c r="T60" s="9"/>
      <c r="U60" s="9"/>
      <c r="V60" s="9"/>
    </row>
    <row r="61" spans="1:22" ht="24.75" customHeight="1">
      <c r="A61" s="1"/>
      <c r="B61" s="463" t="s">
        <v>20</v>
      </c>
      <c r="C61" s="110" t="s">
        <v>239</v>
      </c>
      <c r="D61" s="299">
        <v>4679237</v>
      </c>
      <c r="E61" s="299">
        <v>4570092</v>
      </c>
      <c r="F61" s="299">
        <f t="shared" si="0"/>
        <v>109145</v>
      </c>
      <c r="G61" s="299">
        <v>0</v>
      </c>
      <c r="H61" s="299">
        <f t="shared" si="1"/>
        <v>109145</v>
      </c>
      <c r="I61" s="466">
        <f>SUM(H61:H63)</f>
        <v>246824</v>
      </c>
      <c r="J61" s="9"/>
      <c r="K61" s="9"/>
      <c r="L61" s="102"/>
      <c r="M61" s="102"/>
      <c r="N61" s="102"/>
      <c r="O61" s="102"/>
      <c r="P61" s="102"/>
      <c r="Q61" s="102"/>
      <c r="R61" s="9"/>
      <c r="S61" s="9"/>
      <c r="T61" s="9"/>
      <c r="U61" s="9"/>
      <c r="V61" s="9"/>
    </row>
    <row r="62" spans="1:22" ht="24.75" customHeight="1">
      <c r="A62" s="1"/>
      <c r="B62" s="464"/>
      <c r="C62" s="111" t="s">
        <v>240</v>
      </c>
      <c r="D62" s="290">
        <v>4057821</v>
      </c>
      <c r="E62" s="290">
        <v>3920642</v>
      </c>
      <c r="F62" s="290">
        <f t="shared" si="0"/>
        <v>137179</v>
      </c>
      <c r="G62" s="290">
        <v>0</v>
      </c>
      <c r="H62" s="290">
        <f t="shared" si="1"/>
        <v>137179</v>
      </c>
      <c r="I62" s="467"/>
      <c r="J62" s="9"/>
      <c r="K62" s="9"/>
      <c r="L62" s="102"/>
      <c r="M62" s="102"/>
      <c r="N62" s="102"/>
      <c r="O62" s="102"/>
      <c r="P62" s="102"/>
      <c r="Q62" s="102"/>
      <c r="R62" s="9"/>
      <c r="S62" s="9"/>
      <c r="T62" s="9"/>
      <c r="U62" s="9"/>
      <c r="V62" s="9"/>
    </row>
    <row r="63" spans="1:22" ht="24.75" customHeight="1">
      <c r="A63" s="1"/>
      <c r="B63" s="465"/>
      <c r="C63" s="108" t="s">
        <v>258</v>
      </c>
      <c r="D63" s="293">
        <v>5412797</v>
      </c>
      <c r="E63" s="293">
        <v>5412297</v>
      </c>
      <c r="F63" s="293">
        <f t="shared" si="0"/>
        <v>500</v>
      </c>
      <c r="G63" s="293">
        <v>0</v>
      </c>
      <c r="H63" s="293">
        <f t="shared" si="1"/>
        <v>500</v>
      </c>
      <c r="I63" s="468"/>
      <c r="J63" s="9"/>
      <c r="K63" s="9"/>
      <c r="L63" s="102"/>
      <c r="M63" s="102"/>
      <c r="N63" s="102"/>
      <c r="O63" s="102"/>
      <c r="P63" s="102"/>
      <c r="Q63" s="102"/>
      <c r="R63" s="9"/>
      <c r="S63" s="9"/>
      <c r="T63" s="9"/>
      <c r="U63" s="9"/>
      <c r="V63" s="9"/>
    </row>
    <row r="64" spans="1:22" ht="24.75" customHeight="1">
      <c r="A64" s="1"/>
      <c r="B64" s="463" t="s">
        <v>21</v>
      </c>
      <c r="C64" s="154" t="s">
        <v>235</v>
      </c>
      <c r="D64" s="295">
        <v>359137</v>
      </c>
      <c r="E64" s="295">
        <v>358569</v>
      </c>
      <c r="F64" s="295">
        <f t="shared" si="0"/>
        <v>568</v>
      </c>
      <c r="G64" s="295">
        <v>0</v>
      </c>
      <c r="H64" s="347">
        <f t="shared" si="1"/>
        <v>568</v>
      </c>
      <c r="I64" s="466">
        <f>SUM(H64:H70)</f>
        <v>26530</v>
      </c>
      <c r="J64" s="9"/>
      <c r="K64" s="9"/>
      <c r="L64" s="102"/>
      <c r="M64" s="102"/>
      <c r="N64" s="102"/>
      <c r="O64" s="102"/>
      <c r="P64" s="102"/>
      <c r="Q64" s="102"/>
      <c r="R64" s="9"/>
      <c r="S64" s="9"/>
      <c r="T64" s="9"/>
      <c r="U64" s="9"/>
      <c r="V64" s="9"/>
    </row>
    <row r="65" spans="1:22" ht="24.75" customHeight="1">
      <c r="A65" s="1"/>
      <c r="B65" s="483"/>
      <c r="C65" s="155" t="s">
        <v>259</v>
      </c>
      <c r="D65" s="297">
        <v>388409</v>
      </c>
      <c r="E65" s="297">
        <v>387165</v>
      </c>
      <c r="F65" s="297">
        <f t="shared" si="0"/>
        <v>1244</v>
      </c>
      <c r="G65" s="297">
        <v>0</v>
      </c>
      <c r="H65" s="348">
        <f t="shared" si="1"/>
        <v>1244</v>
      </c>
      <c r="I65" s="484"/>
      <c r="J65" s="9"/>
      <c r="K65" s="9"/>
      <c r="L65" s="102"/>
      <c r="M65" s="102"/>
      <c r="N65" s="102"/>
      <c r="O65" s="102"/>
      <c r="P65" s="102"/>
      <c r="Q65" s="102"/>
      <c r="R65" s="9"/>
      <c r="S65" s="9"/>
      <c r="T65" s="9"/>
      <c r="U65" s="9"/>
      <c r="V65" s="9"/>
    </row>
    <row r="66" spans="1:22" ht="24.75" customHeight="1">
      <c r="A66" s="1"/>
      <c r="B66" s="483"/>
      <c r="C66" s="155" t="s">
        <v>260</v>
      </c>
      <c r="D66" s="297">
        <v>5819</v>
      </c>
      <c r="E66" s="297">
        <v>10263</v>
      </c>
      <c r="F66" s="297">
        <f t="shared" si="0"/>
        <v>-4444</v>
      </c>
      <c r="G66" s="297">
        <v>0</v>
      </c>
      <c r="H66" s="348">
        <f t="shared" si="1"/>
        <v>-4444</v>
      </c>
      <c r="I66" s="484"/>
      <c r="J66" s="9"/>
      <c r="K66" s="9"/>
      <c r="L66" s="102"/>
      <c r="M66" s="102"/>
      <c r="N66" s="102"/>
      <c r="O66" s="102"/>
      <c r="P66" s="102"/>
      <c r="Q66" s="102"/>
      <c r="R66" s="9"/>
      <c r="S66" s="9"/>
      <c r="T66" s="9"/>
      <c r="U66" s="9"/>
      <c r="V66" s="9"/>
    </row>
    <row r="67" spans="1:22" ht="24.75" customHeight="1">
      <c r="A67" s="1"/>
      <c r="B67" s="483"/>
      <c r="C67" s="155" t="s">
        <v>237</v>
      </c>
      <c r="D67" s="297">
        <v>275490</v>
      </c>
      <c r="E67" s="297">
        <v>275490</v>
      </c>
      <c r="F67" s="297">
        <f t="shared" si="0"/>
        <v>0</v>
      </c>
      <c r="G67" s="297">
        <v>0</v>
      </c>
      <c r="H67" s="348">
        <f t="shared" si="1"/>
        <v>0</v>
      </c>
      <c r="I67" s="484"/>
      <c r="J67" s="9"/>
      <c r="K67" s="9"/>
      <c r="L67" s="102"/>
      <c r="M67" s="102"/>
      <c r="N67" s="102"/>
      <c r="O67" s="102"/>
      <c r="P67" s="102"/>
      <c r="Q67" s="102"/>
      <c r="R67" s="9"/>
      <c r="S67" s="9"/>
      <c r="T67" s="9"/>
      <c r="U67" s="9"/>
      <c r="V67" s="9"/>
    </row>
    <row r="68" spans="1:22" ht="24.75" customHeight="1">
      <c r="A68" s="1"/>
      <c r="B68" s="483"/>
      <c r="C68" s="110" t="s">
        <v>236</v>
      </c>
      <c r="D68" s="299">
        <v>214434</v>
      </c>
      <c r="E68" s="299">
        <v>205924</v>
      </c>
      <c r="F68" s="299">
        <f t="shared" si="0"/>
        <v>8510</v>
      </c>
      <c r="G68" s="299">
        <v>0</v>
      </c>
      <c r="H68" s="299">
        <f t="shared" si="1"/>
        <v>8510</v>
      </c>
      <c r="I68" s="484"/>
      <c r="J68" s="9"/>
      <c r="K68" s="9"/>
      <c r="L68" s="102"/>
      <c r="M68" s="102"/>
      <c r="N68" s="102"/>
      <c r="O68" s="102"/>
      <c r="P68" s="102"/>
      <c r="Q68" s="102"/>
      <c r="R68" s="9"/>
      <c r="S68" s="9"/>
      <c r="T68" s="9"/>
      <c r="U68" s="9"/>
      <c r="V68" s="9"/>
    </row>
    <row r="69" spans="1:22" ht="24.75" customHeight="1">
      <c r="A69" s="1"/>
      <c r="B69" s="464"/>
      <c r="C69" s="111" t="s">
        <v>261</v>
      </c>
      <c r="D69" s="290">
        <v>151361</v>
      </c>
      <c r="E69" s="290">
        <v>130718</v>
      </c>
      <c r="F69" s="290">
        <f t="shared" si="0"/>
        <v>20643</v>
      </c>
      <c r="G69" s="290">
        <v>0</v>
      </c>
      <c r="H69" s="290">
        <f t="shared" si="1"/>
        <v>20643</v>
      </c>
      <c r="I69" s="467"/>
      <c r="J69" s="9"/>
      <c r="K69" s="9"/>
      <c r="L69" s="102"/>
      <c r="M69" s="102"/>
      <c r="N69" s="102"/>
      <c r="O69" s="102"/>
      <c r="P69" s="102"/>
      <c r="Q69" s="102"/>
      <c r="R69" s="9"/>
      <c r="S69" s="9"/>
      <c r="T69" s="9"/>
      <c r="U69" s="9"/>
      <c r="V69" s="9"/>
    </row>
    <row r="70" spans="1:22" ht="24.75" customHeight="1">
      <c r="A70" s="1"/>
      <c r="B70" s="465"/>
      <c r="C70" s="108" t="s">
        <v>262</v>
      </c>
      <c r="D70" s="293">
        <v>10765</v>
      </c>
      <c r="E70" s="293">
        <v>10756</v>
      </c>
      <c r="F70" s="293">
        <f t="shared" si="0"/>
        <v>9</v>
      </c>
      <c r="G70" s="293">
        <v>0</v>
      </c>
      <c r="H70" s="293">
        <f t="shared" si="1"/>
        <v>9</v>
      </c>
      <c r="I70" s="468"/>
      <c r="J70" s="9"/>
      <c r="K70" s="9"/>
      <c r="L70" s="102"/>
      <c r="M70" s="102"/>
      <c r="N70" s="102"/>
      <c r="O70" s="102"/>
      <c r="P70" s="102"/>
      <c r="Q70" s="102"/>
      <c r="R70" s="9"/>
      <c r="S70" s="9"/>
      <c r="T70" s="9"/>
      <c r="U70" s="9"/>
      <c r="V70" s="9"/>
    </row>
    <row r="71" spans="1:22" ht="24.75" customHeight="1">
      <c r="A71" s="1"/>
      <c r="B71" s="463" t="s">
        <v>22</v>
      </c>
      <c r="C71" s="154" t="s">
        <v>235</v>
      </c>
      <c r="D71" s="295">
        <v>2997841</v>
      </c>
      <c r="E71" s="295">
        <v>2884336</v>
      </c>
      <c r="F71" s="295">
        <f t="shared" si="0"/>
        <v>113505</v>
      </c>
      <c r="G71" s="295">
        <v>0</v>
      </c>
      <c r="H71" s="347">
        <f t="shared" si="1"/>
        <v>113505</v>
      </c>
      <c r="I71" s="466">
        <f>SUM(H71:H74)</f>
        <v>155480</v>
      </c>
      <c r="J71" s="9"/>
      <c r="K71" s="9"/>
      <c r="L71" s="102"/>
      <c r="M71" s="102"/>
      <c r="N71" s="102"/>
      <c r="O71" s="102"/>
      <c r="P71" s="102"/>
      <c r="Q71" s="102"/>
      <c r="R71" s="9"/>
      <c r="S71" s="9"/>
      <c r="T71" s="9"/>
      <c r="U71" s="9"/>
      <c r="V71" s="9"/>
    </row>
    <row r="72" spans="1:22" ht="24.75" customHeight="1">
      <c r="A72" s="1"/>
      <c r="B72" s="483"/>
      <c r="C72" s="155" t="s">
        <v>253</v>
      </c>
      <c r="D72" s="297">
        <v>1877218</v>
      </c>
      <c r="E72" s="297">
        <v>1835243</v>
      </c>
      <c r="F72" s="297">
        <f t="shared" si="0"/>
        <v>41975</v>
      </c>
      <c r="G72" s="297">
        <v>0</v>
      </c>
      <c r="H72" s="348">
        <f t="shared" si="1"/>
        <v>41975</v>
      </c>
      <c r="I72" s="484"/>
      <c r="J72" s="9"/>
      <c r="K72" s="9"/>
      <c r="L72" s="102"/>
      <c r="M72" s="102"/>
      <c r="N72" s="102"/>
      <c r="O72" s="102"/>
      <c r="P72" s="102"/>
      <c r="Q72" s="102"/>
      <c r="R72" s="9"/>
      <c r="S72" s="9"/>
      <c r="T72" s="9"/>
      <c r="U72" s="9"/>
      <c r="V72" s="9"/>
    </row>
    <row r="73" spans="1:22" ht="24.75" customHeight="1">
      <c r="A73" s="1"/>
      <c r="B73" s="483"/>
      <c r="C73" s="110" t="s">
        <v>254</v>
      </c>
      <c r="D73" s="299">
        <v>16639</v>
      </c>
      <c r="E73" s="299">
        <v>16639</v>
      </c>
      <c r="F73" s="299">
        <f t="shared" si="0"/>
        <v>0</v>
      </c>
      <c r="G73" s="299">
        <v>0</v>
      </c>
      <c r="H73" s="299">
        <f t="shared" si="1"/>
        <v>0</v>
      </c>
      <c r="I73" s="484"/>
      <c r="J73" s="9"/>
      <c r="K73" s="9"/>
      <c r="L73" s="102"/>
      <c r="M73" s="102"/>
      <c r="N73" s="102"/>
      <c r="O73" s="102"/>
      <c r="P73" s="102"/>
      <c r="Q73" s="102"/>
      <c r="R73" s="9"/>
      <c r="S73" s="9"/>
      <c r="T73" s="9"/>
      <c r="U73" s="9"/>
      <c r="V73" s="9"/>
    </row>
    <row r="74" spans="1:22" ht="24.75" customHeight="1">
      <c r="A74" s="1"/>
      <c r="B74" s="465"/>
      <c r="C74" s="108" t="s">
        <v>244</v>
      </c>
      <c r="D74" s="293">
        <v>3011916</v>
      </c>
      <c r="E74" s="293">
        <v>3011916</v>
      </c>
      <c r="F74" s="293">
        <f t="shared" si="0"/>
        <v>0</v>
      </c>
      <c r="G74" s="293">
        <v>0</v>
      </c>
      <c r="H74" s="293">
        <f t="shared" si="1"/>
        <v>0</v>
      </c>
      <c r="I74" s="468"/>
      <c r="J74" s="9"/>
      <c r="K74" s="9"/>
      <c r="L74" s="102"/>
      <c r="M74" s="102"/>
      <c r="N74" s="102"/>
      <c r="O74" s="102"/>
      <c r="P74" s="102"/>
      <c r="Q74" s="102"/>
      <c r="R74" s="9"/>
      <c r="S74" s="9"/>
      <c r="T74" s="9"/>
      <c r="U74" s="9"/>
      <c r="V74" s="9"/>
    </row>
    <row r="75" spans="1:22" ht="24.75" customHeight="1">
      <c r="A75" s="1"/>
      <c r="B75" s="463" t="s">
        <v>23</v>
      </c>
      <c r="C75" s="110" t="s">
        <v>235</v>
      </c>
      <c r="D75" s="299">
        <v>1655671</v>
      </c>
      <c r="E75" s="299">
        <v>1651090</v>
      </c>
      <c r="F75" s="299">
        <f aca="true" t="shared" si="2" ref="F75:F81">D75-E75</f>
        <v>4581</v>
      </c>
      <c r="G75" s="299">
        <v>0</v>
      </c>
      <c r="H75" s="299">
        <f aca="true" t="shared" si="3" ref="H75:H81">F75-G75</f>
        <v>4581</v>
      </c>
      <c r="I75" s="466">
        <f>SUM(H75:H78)</f>
        <v>6904</v>
      </c>
      <c r="J75" s="9"/>
      <c r="K75" s="9"/>
      <c r="L75" s="102"/>
      <c r="M75" s="102"/>
      <c r="N75" s="102"/>
      <c r="O75" s="102"/>
      <c r="P75" s="102"/>
      <c r="Q75" s="102"/>
      <c r="R75" s="9"/>
      <c r="S75" s="9"/>
      <c r="T75" s="9"/>
      <c r="U75" s="9"/>
      <c r="V75" s="9"/>
    </row>
    <row r="76" spans="1:22" ht="24.75" customHeight="1">
      <c r="A76" s="1"/>
      <c r="B76" s="464"/>
      <c r="C76" s="111" t="s">
        <v>236</v>
      </c>
      <c r="D76" s="290">
        <v>1217733</v>
      </c>
      <c r="E76" s="290">
        <v>1215426</v>
      </c>
      <c r="F76" s="290">
        <f t="shared" si="2"/>
        <v>2307</v>
      </c>
      <c r="G76" s="290">
        <v>0</v>
      </c>
      <c r="H76" s="290">
        <f t="shared" si="3"/>
        <v>2307</v>
      </c>
      <c r="I76" s="467"/>
      <c r="J76" s="9"/>
      <c r="K76" s="9"/>
      <c r="L76" s="102"/>
      <c r="M76" s="102"/>
      <c r="N76" s="102"/>
      <c r="O76" s="102"/>
      <c r="P76" s="102"/>
      <c r="Q76" s="102"/>
      <c r="R76" s="9"/>
      <c r="S76" s="9"/>
      <c r="T76" s="9"/>
      <c r="U76" s="9"/>
      <c r="V76" s="9"/>
    </row>
    <row r="77" spans="1:22" ht="24.75" customHeight="1">
      <c r="A77" s="1"/>
      <c r="B77" s="464"/>
      <c r="C77" s="111" t="s">
        <v>244</v>
      </c>
      <c r="D77" s="290">
        <v>1504953</v>
      </c>
      <c r="E77" s="290">
        <v>1504952</v>
      </c>
      <c r="F77" s="290">
        <f t="shared" si="2"/>
        <v>1</v>
      </c>
      <c r="G77" s="290">
        <v>0</v>
      </c>
      <c r="H77" s="290">
        <f t="shared" si="3"/>
        <v>1</v>
      </c>
      <c r="I77" s="467"/>
      <c r="J77" s="9"/>
      <c r="K77" s="9"/>
      <c r="L77" s="102"/>
      <c r="M77" s="102"/>
      <c r="N77" s="102"/>
      <c r="O77" s="102"/>
      <c r="P77" s="102"/>
      <c r="Q77" s="102"/>
      <c r="R77" s="9"/>
      <c r="S77" s="9"/>
      <c r="T77" s="9"/>
      <c r="U77" s="9"/>
      <c r="V77" s="9"/>
    </row>
    <row r="78" spans="1:22" ht="24.75" customHeight="1">
      <c r="A78" s="1"/>
      <c r="B78" s="465"/>
      <c r="C78" s="108" t="s">
        <v>245</v>
      </c>
      <c r="D78" s="293">
        <v>27567</v>
      </c>
      <c r="E78" s="293">
        <v>27552</v>
      </c>
      <c r="F78" s="293">
        <f t="shared" si="2"/>
        <v>15</v>
      </c>
      <c r="G78" s="293">
        <v>0</v>
      </c>
      <c r="H78" s="293">
        <f t="shared" si="3"/>
        <v>15</v>
      </c>
      <c r="I78" s="468"/>
      <c r="J78" s="9"/>
      <c r="K78" s="9"/>
      <c r="L78" s="102"/>
      <c r="M78" s="102"/>
      <c r="N78" s="102"/>
      <c r="O78" s="102"/>
      <c r="P78" s="102"/>
      <c r="Q78" s="102"/>
      <c r="R78" s="9"/>
      <c r="S78" s="9"/>
      <c r="T78" s="9"/>
      <c r="U78" s="9"/>
      <c r="V78" s="9"/>
    </row>
    <row r="79" spans="1:22" ht="24.75" customHeight="1">
      <c r="A79" s="1"/>
      <c r="B79" s="463" t="s">
        <v>24</v>
      </c>
      <c r="C79" s="154" t="s">
        <v>239</v>
      </c>
      <c r="D79" s="295">
        <v>2319564</v>
      </c>
      <c r="E79" s="295">
        <v>2317219</v>
      </c>
      <c r="F79" s="295">
        <f t="shared" si="2"/>
        <v>2345</v>
      </c>
      <c r="G79" s="295">
        <v>0</v>
      </c>
      <c r="H79" s="347">
        <f t="shared" si="3"/>
        <v>2345</v>
      </c>
      <c r="I79" s="466">
        <f>SUM(H79:H81)</f>
        <v>43705</v>
      </c>
      <c r="J79" s="9"/>
      <c r="K79" s="9"/>
      <c r="L79" s="102"/>
      <c r="M79" s="102"/>
      <c r="N79" s="102"/>
      <c r="O79" s="102"/>
      <c r="P79" s="102"/>
      <c r="Q79" s="102"/>
      <c r="R79" s="9"/>
      <c r="S79" s="9"/>
      <c r="T79" s="9"/>
      <c r="U79" s="9"/>
      <c r="V79" s="9"/>
    </row>
    <row r="80" spans="1:22" ht="24.75" customHeight="1">
      <c r="A80" s="1"/>
      <c r="B80" s="483"/>
      <c r="C80" s="110" t="s">
        <v>240</v>
      </c>
      <c r="D80" s="299">
        <v>1639986</v>
      </c>
      <c r="E80" s="299">
        <v>1598626</v>
      </c>
      <c r="F80" s="299">
        <f t="shared" si="2"/>
        <v>41360</v>
      </c>
      <c r="G80" s="299">
        <v>0</v>
      </c>
      <c r="H80" s="299">
        <f t="shared" si="3"/>
        <v>41360</v>
      </c>
      <c r="I80" s="484"/>
      <c r="J80" s="9"/>
      <c r="K80" s="9"/>
      <c r="L80" s="102"/>
      <c r="M80" s="102"/>
      <c r="N80" s="102"/>
      <c r="O80" s="102"/>
      <c r="P80" s="102"/>
      <c r="Q80" s="102"/>
      <c r="R80" s="9"/>
      <c r="S80" s="9"/>
      <c r="T80" s="9"/>
      <c r="U80" s="9"/>
      <c r="V80" s="9"/>
    </row>
    <row r="81" spans="1:22" ht="24.75" customHeight="1" thickBot="1">
      <c r="A81" s="1"/>
      <c r="B81" s="469"/>
      <c r="C81" s="122" t="s">
        <v>237</v>
      </c>
      <c r="D81" s="303">
        <v>2290700</v>
      </c>
      <c r="E81" s="303">
        <v>2290700</v>
      </c>
      <c r="F81" s="303">
        <f t="shared" si="2"/>
        <v>0</v>
      </c>
      <c r="G81" s="303">
        <v>0</v>
      </c>
      <c r="H81" s="303">
        <f t="shared" si="3"/>
        <v>0</v>
      </c>
      <c r="I81" s="470"/>
      <c r="J81" s="9"/>
      <c r="K81" s="9"/>
      <c r="L81" s="102"/>
      <c r="M81" s="102"/>
      <c r="N81" s="102"/>
      <c r="O81" s="102"/>
      <c r="P81" s="102"/>
      <c r="Q81" s="102"/>
      <c r="R81" s="9"/>
      <c r="S81" s="9"/>
      <c r="T81" s="9"/>
      <c r="U81" s="9"/>
      <c r="V81" s="9"/>
    </row>
    <row r="82" spans="2:22" ht="14.25">
      <c r="B82" s="118"/>
      <c r="C82" s="9"/>
      <c r="D82" s="9"/>
      <c r="E82" s="9"/>
      <c r="F82" s="9"/>
      <c r="G82" s="9"/>
      <c r="H82" s="9"/>
      <c r="I82" s="118"/>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102"/>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102"/>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row r="95" spans="11:22" ht="14.25">
      <c r="K95" s="9"/>
      <c r="L95" s="9"/>
      <c r="M95" s="9"/>
      <c r="N95" s="9"/>
      <c r="O95" s="9"/>
      <c r="P95" s="9"/>
      <c r="Q95" s="9"/>
      <c r="R95" s="9"/>
      <c r="S95" s="9"/>
      <c r="T95" s="9"/>
      <c r="U95" s="9"/>
      <c r="V95" s="9"/>
    </row>
    <row r="96" spans="11:22" ht="14.25">
      <c r="K96" s="9"/>
      <c r="L96" s="9"/>
      <c r="M96" s="9"/>
      <c r="N96" s="9"/>
      <c r="O96" s="9"/>
      <c r="P96" s="9"/>
      <c r="Q96" s="9"/>
      <c r="R96" s="9"/>
      <c r="S96" s="9"/>
      <c r="T96" s="9"/>
      <c r="U96" s="9"/>
      <c r="V96" s="9"/>
    </row>
    <row r="97" spans="11:22" ht="14.25">
      <c r="K97" s="9"/>
      <c r="L97" s="9"/>
      <c r="M97" s="9"/>
      <c r="N97" s="9"/>
      <c r="O97" s="9"/>
      <c r="P97" s="9"/>
      <c r="Q97" s="9"/>
      <c r="R97" s="9"/>
      <c r="S97" s="9"/>
      <c r="T97" s="9"/>
      <c r="U97" s="9"/>
      <c r="V97" s="9"/>
    </row>
    <row r="98" spans="11:22" ht="14.25">
      <c r="K98" s="9"/>
      <c r="L98" s="9"/>
      <c r="M98" s="9"/>
      <c r="N98" s="9"/>
      <c r="O98" s="9"/>
      <c r="P98" s="9"/>
      <c r="Q98" s="9"/>
      <c r="R98" s="9"/>
      <c r="S98" s="9"/>
      <c r="T98" s="9"/>
      <c r="U98" s="9"/>
      <c r="V98" s="9"/>
    </row>
    <row r="99" spans="11:22" ht="14.25">
      <c r="K99" s="9"/>
      <c r="L99" s="9"/>
      <c r="M99" s="9"/>
      <c r="N99" s="9"/>
      <c r="O99" s="9"/>
      <c r="P99" s="9"/>
      <c r="Q99" s="9"/>
      <c r="R99" s="9"/>
      <c r="S99" s="9"/>
      <c r="T99" s="9"/>
      <c r="U99" s="9"/>
      <c r="V99" s="9"/>
    </row>
    <row r="100" spans="11:22" ht="14.25">
      <c r="K100" s="9"/>
      <c r="L100" s="9"/>
      <c r="M100" s="9"/>
      <c r="N100" s="9"/>
      <c r="O100" s="9"/>
      <c r="P100" s="9"/>
      <c r="Q100" s="9"/>
      <c r="R100" s="9"/>
      <c r="S100" s="9"/>
      <c r="T100" s="9"/>
      <c r="U100" s="9"/>
      <c r="V100" s="9"/>
    </row>
    <row r="101" spans="11:22" ht="14.25">
      <c r="K101" s="9"/>
      <c r="L101" s="9"/>
      <c r="M101" s="9"/>
      <c r="N101" s="9"/>
      <c r="O101" s="9"/>
      <c r="P101" s="9"/>
      <c r="Q101" s="9"/>
      <c r="R101" s="9"/>
      <c r="S101" s="9"/>
      <c r="T101" s="9"/>
      <c r="U101" s="9"/>
      <c r="V101" s="9"/>
    </row>
    <row r="102" spans="11:22" ht="14.25">
      <c r="K102" s="9"/>
      <c r="L102" s="9"/>
      <c r="M102" s="9"/>
      <c r="N102" s="9"/>
      <c r="O102" s="9"/>
      <c r="P102" s="9"/>
      <c r="Q102" s="9"/>
      <c r="R102" s="9"/>
      <c r="S102" s="9"/>
      <c r="T102" s="9"/>
      <c r="U102" s="9"/>
      <c r="V102" s="9"/>
    </row>
    <row r="103" spans="11:22" ht="14.25">
      <c r="K103" s="9"/>
      <c r="L103" s="9"/>
      <c r="M103" s="9"/>
      <c r="N103" s="9"/>
      <c r="O103" s="9"/>
      <c r="P103" s="9"/>
      <c r="Q103" s="9"/>
      <c r="R103" s="9"/>
      <c r="S103" s="9"/>
      <c r="T103" s="9"/>
      <c r="U103" s="9"/>
      <c r="V103" s="9"/>
    </row>
    <row r="104" spans="11:22" ht="14.25">
      <c r="K104" s="9"/>
      <c r="L104" s="9"/>
      <c r="M104" s="9"/>
      <c r="N104" s="9"/>
      <c r="O104" s="9"/>
      <c r="P104" s="9"/>
      <c r="Q104" s="9"/>
      <c r="R104" s="9"/>
      <c r="S104" s="9"/>
      <c r="T104" s="9"/>
      <c r="U104" s="9"/>
      <c r="V104" s="9"/>
    </row>
    <row r="105" spans="11:22" ht="14.25">
      <c r="K105" s="9"/>
      <c r="L105" s="9"/>
      <c r="M105" s="9"/>
      <c r="N105" s="9"/>
      <c r="O105" s="9"/>
      <c r="P105" s="9"/>
      <c r="Q105" s="9"/>
      <c r="R105" s="9"/>
      <c r="S105" s="9"/>
      <c r="T105" s="9"/>
      <c r="U105" s="9"/>
      <c r="V105" s="9"/>
    </row>
    <row r="106" spans="11:22" ht="14.25">
      <c r="K106" s="9"/>
      <c r="L106" s="9"/>
      <c r="M106" s="9"/>
      <c r="N106" s="9"/>
      <c r="O106" s="9"/>
      <c r="P106" s="9"/>
      <c r="Q106" s="9"/>
      <c r="R106" s="9"/>
      <c r="S106" s="9"/>
      <c r="T106" s="9"/>
      <c r="U106" s="9"/>
      <c r="V106" s="9"/>
    </row>
    <row r="107" spans="11:22" ht="14.25">
      <c r="K107" s="9"/>
      <c r="L107" s="9"/>
      <c r="M107" s="9"/>
      <c r="N107" s="9"/>
      <c r="O107" s="9"/>
      <c r="P107" s="9"/>
      <c r="Q107" s="9"/>
      <c r="R107" s="9"/>
      <c r="S107" s="9"/>
      <c r="T107" s="9"/>
      <c r="U107" s="9"/>
      <c r="V107" s="9"/>
    </row>
    <row r="108" spans="11:22" ht="14.25">
      <c r="K108" s="9"/>
      <c r="L108" s="9"/>
      <c r="M108" s="9"/>
      <c r="N108" s="9"/>
      <c r="O108" s="9"/>
      <c r="P108" s="9"/>
      <c r="Q108" s="9"/>
      <c r="R108" s="9"/>
      <c r="S108" s="9"/>
      <c r="T108" s="9"/>
      <c r="U108" s="9"/>
      <c r="V108" s="9"/>
    </row>
    <row r="109" spans="11:22" ht="14.25">
      <c r="K109" s="9"/>
      <c r="L109" s="9"/>
      <c r="M109" s="9"/>
      <c r="N109" s="9"/>
      <c r="O109" s="9"/>
      <c r="P109" s="9"/>
      <c r="Q109" s="9"/>
      <c r="R109" s="9"/>
      <c r="S109" s="9"/>
      <c r="T109" s="9"/>
      <c r="U109" s="9"/>
      <c r="V109" s="9"/>
    </row>
    <row r="110" spans="11:22" ht="14.25">
      <c r="K110" s="9"/>
      <c r="L110" s="9"/>
      <c r="M110" s="9"/>
      <c r="N110" s="9"/>
      <c r="O110" s="9"/>
      <c r="P110" s="9"/>
      <c r="Q110" s="9"/>
      <c r="R110" s="9"/>
      <c r="S110" s="9"/>
      <c r="T110" s="9"/>
      <c r="U110" s="9"/>
      <c r="V110" s="9"/>
    </row>
    <row r="111" spans="11:22" ht="14.25">
      <c r="K111" s="9"/>
      <c r="L111" s="9"/>
      <c r="M111" s="9"/>
      <c r="N111" s="9"/>
      <c r="O111" s="9"/>
      <c r="P111" s="9"/>
      <c r="Q111" s="9"/>
      <c r="R111" s="9"/>
      <c r="S111" s="9"/>
      <c r="T111" s="9"/>
      <c r="U111" s="9"/>
      <c r="V111" s="9"/>
    </row>
    <row r="112" spans="11:22" ht="14.25">
      <c r="K112" s="9"/>
      <c r="L112" s="9"/>
      <c r="M112" s="9"/>
      <c r="N112" s="9"/>
      <c r="O112" s="9"/>
      <c r="P112" s="9"/>
      <c r="Q112" s="9"/>
      <c r="R112" s="9"/>
      <c r="S112" s="9"/>
      <c r="T112" s="9"/>
      <c r="U112" s="9"/>
      <c r="V112" s="9"/>
    </row>
    <row r="113" spans="11:22" ht="14.25">
      <c r="K113" s="9"/>
      <c r="L113" s="9"/>
      <c r="M113" s="9"/>
      <c r="N113" s="9"/>
      <c r="O113" s="9"/>
      <c r="P113" s="9"/>
      <c r="Q113" s="9"/>
      <c r="R113" s="9"/>
      <c r="S113" s="9"/>
      <c r="T113" s="9"/>
      <c r="U113" s="9"/>
      <c r="V113" s="9"/>
    </row>
    <row r="114" spans="11:22" ht="14.25">
      <c r="K114" s="9"/>
      <c r="L114" s="9"/>
      <c r="M114" s="9"/>
      <c r="N114" s="9"/>
      <c r="O114" s="9"/>
      <c r="P114" s="9"/>
      <c r="Q114" s="9"/>
      <c r="R114" s="9"/>
      <c r="S114" s="9"/>
      <c r="T114" s="9"/>
      <c r="U114" s="9"/>
      <c r="V114" s="9"/>
    </row>
    <row r="115" spans="11:22" ht="14.25">
      <c r="K115" s="9"/>
      <c r="L115" s="9"/>
      <c r="M115" s="9"/>
      <c r="N115" s="9"/>
      <c r="O115" s="9"/>
      <c r="P115" s="9"/>
      <c r="Q115" s="9"/>
      <c r="R115" s="9"/>
      <c r="S115" s="9"/>
      <c r="T115" s="9"/>
      <c r="U115" s="9"/>
      <c r="V115" s="9"/>
    </row>
    <row r="116" spans="11:22" ht="14.25">
      <c r="K116" s="9"/>
      <c r="L116" s="9"/>
      <c r="M116" s="9"/>
      <c r="N116" s="9"/>
      <c r="O116" s="9"/>
      <c r="P116" s="9"/>
      <c r="Q116" s="9"/>
      <c r="R116" s="9"/>
      <c r="S116" s="9"/>
      <c r="T116" s="9"/>
      <c r="U116" s="9"/>
      <c r="V116" s="9"/>
    </row>
    <row r="117" spans="11:22" ht="14.25">
      <c r="K117" s="9"/>
      <c r="L117" s="9"/>
      <c r="M117" s="9"/>
      <c r="N117" s="9"/>
      <c r="O117" s="9"/>
      <c r="P117" s="9"/>
      <c r="Q117" s="9"/>
      <c r="R117" s="9"/>
      <c r="S117" s="9"/>
      <c r="T117" s="9"/>
      <c r="U117" s="9"/>
      <c r="V117" s="9"/>
    </row>
    <row r="118" spans="11:22" ht="14.25">
      <c r="K118" s="9"/>
      <c r="L118" s="9"/>
      <c r="M118" s="9"/>
      <c r="N118" s="9"/>
      <c r="O118" s="9"/>
      <c r="P118" s="9"/>
      <c r="Q118" s="9"/>
      <c r="R118" s="9"/>
      <c r="S118" s="9"/>
      <c r="T118" s="9"/>
      <c r="U118" s="9"/>
      <c r="V118" s="9"/>
    </row>
    <row r="119" spans="11:22" ht="14.25">
      <c r="K119" s="9"/>
      <c r="L119" s="9"/>
      <c r="M119" s="9"/>
      <c r="N119" s="9"/>
      <c r="O119" s="9"/>
      <c r="P119" s="9"/>
      <c r="Q119" s="9"/>
      <c r="R119" s="9"/>
      <c r="S119" s="9"/>
      <c r="T119" s="9"/>
      <c r="U119" s="9"/>
      <c r="V119" s="9"/>
    </row>
    <row r="120" spans="11:22" ht="14.25">
      <c r="K120" s="9"/>
      <c r="L120" s="9"/>
      <c r="M120" s="9"/>
      <c r="N120" s="9"/>
      <c r="O120" s="9"/>
      <c r="P120" s="9"/>
      <c r="Q120" s="9"/>
      <c r="R120" s="9"/>
      <c r="S120" s="9"/>
      <c r="T120" s="9"/>
      <c r="U120" s="9"/>
      <c r="V120" s="9"/>
    </row>
    <row r="121" spans="11:22" ht="14.25">
      <c r="K121" s="9"/>
      <c r="L121" s="9"/>
      <c r="M121" s="9"/>
      <c r="N121" s="9"/>
      <c r="O121" s="9"/>
      <c r="P121" s="9"/>
      <c r="Q121" s="9"/>
      <c r="R121" s="9"/>
      <c r="S121" s="9"/>
      <c r="T121" s="9"/>
      <c r="U121" s="9"/>
      <c r="V121" s="9"/>
    </row>
    <row r="122" spans="11:22" ht="14.25">
      <c r="K122" s="9"/>
      <c r="L122" s="9"/>
      <c r="M122" s="9"/>
      <c r="N122" s="9"/>
      <c r="O122" s="9"/>
      <c r="P122" s="9"/>
      <c r="Q122" s="9"/>
      <c r="R122" s="9"/>
      <c r="S122" s="9"/>
      <c r="T122" s="9"/>
      <c r="U122" s="9"/>
      <c r="V122" s="9"/>
    </row>
    <row r="123" spans="11:22" ht="14.25">
      <c r="K123" s="9"/>
      <c r="L123" s="9"/>
      <c r="M123" s="9"/>
      <c r="N123" s="9"/>
      <c r="O123" s="9"/>
      <c r="P123" s="9"/>
      <c r="Q123" s="9"/>
      <c r="R123" s="9"/>
      <c r="S123" s="9"/>
      <c r="T123" s="9"/>
      <c r="U123" s="9"/>
      <c r="V123" s="9"/>
    </row>
    <row r="124" spans="11:22" ht="14.25">
      <c r="K124" s="9"/>
      <c r="L124" s="9"/>
      <c r="M124" s="9"/>
      <c r="N124" s="9"/>
      <c r="O124" s="9"/>
      <c r="P124" s="9"/>
      <c r="Q124" s="9"/>
      <c r="R124" s="9"/>
      <c r="S124" s="9"/>
      <c r="T124" s="9"/>
      <c r="U124" s="9"/>
      <c r="V124" s="9"/>
    </row>
    <row r="125" spans="11:22" ht="14.25">
      <c r="K125" s="9"/>
      <c r="L125" s="9"/>
      <c r="M125" s="9"/>
      <c r="N125" s="9"/>
      <c r="O125" s="9"/>
      <c r="P125" s="9"/>
      <c r="Q125" s="9"/>
      <c r="R125" s="9"/>
      <c r="S125" s="9"/>
      <c r="T125" s="9"/>
      <c r="U125" s="9"/>
      <c r="V125" s="9"/>
    </row>
    <row r="126" spans="11:22" ht="14.25">
      <c r="K126" s="9"/>
      <c r="L126" s="9"/>
      <c r="M126" s="9"/>
      <c r="N126" s="9"/>
      <c r="O126" s="9"/>
      <c r="P126" s="9"/>
      <c r="Q126" s="9"/>
      <c r="R126" s="9"/>
      <c r="S126" s="9"/>
      <c r="T126" s="9"/>
      <c r="U126" s="9"/>
      <c r="V126" s="9"/>
    </row>
    <row r="127" spans="11:22" ht="14.25">
      <c r="K127" s="9"/>
      <c r="L127" s="9"/>
      <c r="M127" s="9"/>
      <c r="N127" s="9"/>
      <c r="O127" s="9"/>
      <c r="P127" s="9"/>
      <c r="Q127" s="9"/>
      <c r="R127" s="9"/>
      <c r="S127" s="9"/>
      <c r="T127" s="9"/>
      <c r="U127" s="9"/>
      <c r="V127" s="9"/>
    </row>
    <row r="128" spans="11:22" ht="14.25">
      <c r="K128" s="9"/>
      <c r="L128" s="9"/>
      <c r="M128" s="9"/>
      <c r="N128" s="9"/>
      <c r="O128" s="9"/>
      <c r="P128" s="9"/>
      <c r="Q128" s="9"/>
      <c r="R128" s="9"/>
      <c r="S128" s="9"/>
      <c r="T128" s="9"/>
      <c r="U128" s="9"/>
      <c r="V128" s="9"/>
    </row>
  </sheetData>
  <mergeCells count="45">
    <mergeCell ref="B53:B57"/>
    <mergeCell ref="I53:I57"/>
    <mergeCell ref="B6:B8"/>
    <mergeCell ref="I9:I12"/>
    <mergeCell ref="D6:D7"/>
    <mergeCell ref="E6:E7"/>
    <mergeCell ref="F6:F7"/>
    <mergeCell ref="C6:C8"/>
    <mergeCell ref="B9:B12"/>
    <mergeCell ref="B45:B48"/>
    <mergeCell ref="H1:I1"/>
    <mergeCell ref="G6:G7"/>
    <mergeCell ref="H6:H7"/>
    <mergeCell ref="I6:I8"/>
    <mergeCell ref="B75:B78"/>
    <mergeCell ref="I75:I78"/>
    <mergeCell ref="B79:B81"/>
    <mergeCell ref="I79:I81"/>
    <mergeCell ref="B64:B70"/>
    <mergeCell ref="I64:I70"/>
    <mergeCell ref="B71:B74"/>
    <mergeCell ref="I71:I74"/>
    <mergeCell ref="B58:B60"/>
    <mergeCell ref="I58:I60"/>
    <mergeCell ref="B61:B63"/>
    <mergeCell ref="I61:I63"/>
    <mergeCell ref="I45:I48"/>
    <mergeCell ref="B49:B52"/>
    <mergeCell ref="I49:I52"/>
    <mergeCell ref="B39:B41"/>
    <mergeCell ref="I39:I41"/>
    <mergeCell ref="B42:B44"/>
    <mergeCell ref="I42:I44"/>
    <mergeCell ref="B31:B34"/>
    <mergeCell ref="I31:I34"/>
    <mergeCell ref="B35:B38"/>
    <mergeCell ref="I35:I38"/>
    <mergeCell ref="B23:B25"/>
    <mergeCell ref="I23:I25"/>
    <mergeCell ref="B26:B30"/>
    <mergeCell ref="I26:I30"/>
    <mergeCell ref="B13:B16"/>
    <mergeCell ref="I13:I16"/>
    <mergeCell ref="B17:B22"/>
    <mergeCell ref="I17:I22"/>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36" r:id="rId1"/>
  <headerFooter alignWithMargins="0">
    <oddFooter>&amp;C&amp;30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94"/>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8" width="20.625" style="5" customWidth="1"/>
    <col min="9" max="9" width="20.625" style="115" customWidth="1"/>
    <col min="10" max="10" width="2.625" style="5" customWidth="1"/>
    <col min="11" max="16384" width="11.75390625" style="5" customWidth="1"/>
  </cols>
  <sheetData>
    <row r="1" spans="1:9" ht="37.5">
      <c r="A1" s="1"/>
      <c r="H1" s="6"/>
      <c r="I1" s="158"/>
    </row>
    <row r="2" spans="1:9" ht="37.5">
      <c r="A2" s="1"/>
      <c r="B2" s="116"/>
      <c r="H2" s="6"/>
      <c r="I2" s="116"/>
    </row>
    <row r="3" spans="1:9" ht="42">
      <c r="A3" s="1"/>
      <c r="B3" s="28"/>
      <c r="C3" s="2"/>
      <c r="D3" s="2"/>
      <c r="E3" s="2"/>
      <c r="F3" s="2"/>
      <c r="G3" s="2"/>
      <c r="H3" s="2"/>
      <c r="I3" s="117"/>
    </row>
    <row r="4" spans="1:9" ht="42">
      <c r="A4" s="1"/>
      <c r="B4" s="124" t="s">
        <v>316</v>
      </c>
      <c r="C4" s="2"/>
      <c r="D4" s="2"/>
      <c r="E4" s="2"/>
      <c r="F4" s="2"/>
      <c r="G4" s="2"/>
      <c r="H4" s="2"/>
      <c r="I4" s="117"/>
    </row>
    <row r="5" spans="1:9" ht="34.5" customHeight="1" thickBot="1">
      <c r="A5" s="1"/>
      <c r="B5" s="117"/>
      <c r="C5" s="3"/>
      <c r="D5" s="3"/>
      <c r="E5" s="3"/>
      <c r="F5" s="3"/>
      <c r="G5" s="3"/>
      <c r="H5" s="8"/>
      <c r="I5" s="8" t="s">
        <v>1</v>
      </c>
    </row>
    <row r="6" spans="1:22" ht="39.75" customHeight="1">
      <c r="A6" s="1"/>
      <c r="B6" s="445" t="s">
        <v>3</v>
      </c>
      <c r="C6" s="493" t="s">
        <v>169</v>
      </c>
      <c r="D6" s="163" t="s">
        <v>264</v>
      </c>
      <c r="E6" s="164" t="s">
        <v>266</v>
      </c>
      <c r="F6" s="164" t="s">
        <v>267</v>
      </c>
      <c r="G6" s="490" t="s">
        <v>268</v>
      </c>
      <c r="H6" s="165" t="s">
        <v>272</v>
      </c>
      <c r="I6" s="487" t="s">
        <v>275</v>
      </c>
      <c r="J6" s="9"/>
      <c r="K6" s="9"/>
      <c r="L6" s="9"/>
      <c r="M6" s="9"/>
      <c r="N6" s="9"/>
      <c r="O6" s="9"/>
      <c r="P6" s="9"/>
      <c r="Q6" s="9"/>
      <c r="R6" s="9"/>
      <c r="S6" s="9"/>
      <c r="T6" s="9"/>
      <c r="U6" s="9"/>
      <c r="V6" s="9"/>
    </row>
    <row r="7" spans="1:22" ht="39.75" customHeight="1">
      <c r="A7" s="1"/>
      <c r="B7" s="446"/>
      <c r="C7" s="494"/>
      <c r="D7" s="161" t="s">
        <v>265</v>
      </c>
      <c r="E7" s="160" t="s">
        <v>270</v>
      </c>
      <c r="F7" s="160" t="s">
        <v>271</v>
      </c>
      <c r="G7" s="491"/>
      <c r="H7" s="159" t="s">
        <v>273</v>
      </c>
      <c r="I7" s="488"/>
      <c r="J7" s="9"/>
      <c r="K7" s="9"/>
      <c r="L7" s="9"/>
      <c r="M7" s="9"/>
      <c r="N7" s="9"/>
      <c r="O7" s="9"/>
      <c r="P7" s="9"/>
      <c r="Q7" s="9"/>
      <c r="R7" s="9"/>
      <c r="S7" s="9"/>
      <c r="T7" s="9"/>
      <c r="U7" s="9"/>
      <c r="V7" s="9"/>
    </row>
    <row r="8" spans="1:22" ht="39.75" customHeight="1" thickBot="1">
      <c r="A8" s="1"/>
      <c r="B8" s="447"/>
      <c r="C8" s="495"/>
      <c r="D8" s="162"/>
      <c r="E8" s="114" t="s">
        <v>228</v>
      </c>
      <c r="F8" s="114" t="s">
        <v>229</v>
      </c>
      <c r="G8" s="114" t="s">
        <v>269</v>
      </c>
      <c r="H8" s="114" t="s">
        <v>274</v>
      </c>
      <c r="I8" s="489"/>
      <c r="J8" s="9"/>
      <c r="K8" s="9"/>
      <c r="L8" s="102"/>
      <c r="M8" s="9"/>
      <c r="N8" s="102"/>
      <c r="O8" s="9"/>
      <c r="P8" s="102"/>
      <c r="Q8" s="9"/>
      <c r="R8" s="9"/>
      <c r="S8" s="9"/>
      <c r="T8" s="9"/>
      <c r="U8" s="9"/>
      <c r="V8" s="9"/>
    </row>
    <row r="9" spans="1:22" ht="27" customHeight="1">
      <c r="A9" s="1"/>
      <c r="B9" s="445" t="s">
        <v>7</v>
      </c>
      <c r="C9" s="175" t="s">
        <v>276</v>
      </c>
      <c r="D9" s="166" t="s">
        <v>315</v>
      </c>
      <c r="E9" s="289">
        <v>1330905</v>
      </c>
      <c r="F9" s="289">
        <v>10119758</v>
      </c>
      <c r="G9" s="289">
        <v>0</v>
      </c>
      <c r="H9" s="289">
        <f>-(E9-F9-G9)</f>
        <v>8788853</v>
      </c>
      <c r="I9" s="448">
        <f>SUM(H9:H13)</f>
        <v>8684074</v>
      </c>
      <c r="J9" s="9"/>
      <c r="K9" s="9"/>
      <c r="L9" s="102"/>
      <c r="M9" s="102"/>
      <c r="N9" s="102"/>
      <c r="O9" s="102"/>
      <c r="P9" s="102"/>
      <c r="Q9" s="102"/>
      <c r="R9" s="9"/>
      <c r="S9" s="9"/>
      <c r="T9" s="9"/>
      <c r="U9" s="9"/>
      <c r="V9" s="9"/>
    </row>
    <row r="10" spans="1:22" ht="27" customHeight="1">
      <c r="A10" s="1"/>
      <c r="B10" s="446"/>
      <c r="C10" s="176" t="s">
        <v>277</v>
      </c>
      <c r="D10" s="167" t="s">
        <v>265</v>
      </c>
      <c r="E10" s="290">
        <v>439560</v>
      </c>
      <c r="F10" s="290">
        <v>334781</v>
      </c>
      <c r="G10" s="290">
        <v>0</v>
      </c>
      <c r="H10" s="290">
        <f aca="true" t="shared" si="0" ref="H10:H64">-(E10-F10-G10)</f>
        <v>-104779</v>
      </c>
      <c r="I10" s="484"/>
      <c r="J10" s="9"/>
      <c r="K10" s="9"/>
      <c r="L10" s="102"/>
      <c r="M10" s="102"/>
      <c r="N10" s="102"/>
      <c r="O10" s="102"/>
      <c r="P10" s="102"/>
      <c r="Q10" s="102"/>
      <c r="R10" s="9"/>
      <c r="S10" s="9"/>
      <c r="T10" s="9"/>
      <c r="U10" s="9"/>
      <c r="V10" s="9"/>
    </row>
    <row r="11" spans="1:22" ht="27" customHeight="1">
      <c r="A11" s="1"/>
      <c r="B11" s="446"/>
      <c r="C11" s="176" t="s">
        <v>278</v>
      </c>
      <c r="D11" s="167" t="s">
        <v>265</v>
      </c>
      <c r="E11" s="290">
        <v>19792444</v>
      </c>
      <c r="F11" s="290">
        <v>19792444</v>
      </c>
      <c r="G11" s="290">
        <v>0</v>
      </c>
      <c r="H11" s="290">
        <f t="shared" si="0"/>
        <v>0</v>
      </c>
      <c r="I11" s="484"/>
      <c r="J11" s="9"/>
      <c r="K11" s="9"/>
      <c r="L11" s="102"/>
      <c r="M11" s="102"/>
      <c r="N11" s="102"/>
      <c r="O11" s="102"/>
      <c r="P11" s="102"/>
      <c r="Q11" s="102"/>
      <c r="R11" s="9"/>
      <c r="S11" s="9"/>
      <c r="T11" s="9"/>
      <c r="U11" s="9"/>
      <c r="V11" s="9"/>
    </row>
    <row r="12" spans="1:22" ht="27" customHeight="1">
      <c r="A12" s="1"/>
      <c r="B12" s="446"/>
      <c r="C12" s="176" t="s">
        <v>279</v>
      </c>
      <c r="D12" s="167" t="s">
        <v>265</v>
      </c>
      <c r="E12" s="290">
        <v>396148</v>
      </c>
      <c r="F12" s="290">
        <v>396148</v>
      </c>
      <c r="G12" s="290">
        <v>0</v>
      </c>
      <c r="H12" s="290">
        <f t="shared" si="0"/>
        <v>0</v>
      </c>
      <c r="I12" s="484"/>
      <c r="J12" s="9"/>
      <c r="K12" s="9"/>
      <c r="L12" s="102"/>
      <c r="M12" s="102"/>
      <c r="N12" s="102"/>
      <c r="O12" s="102"/>
      <c r="P12" s="102"/>
      <c r="Q12" s="102"/>
      <c r="R12" s="9"/>
      <c r="S12" s="9"/>
      <c r="T12" s="9"/>
      <c r="U12" s="9"/>
      <c r="V12" s="9"/>
    </row>
    <row r="13" spans="1:22" ht="27" customHeight="1">
      <c r="A13" s="1"/>
      <c r="B13" s="456"/>
      <c r="C13" s="177" t="s">
        <v>280</v>
      </c>
      <c r="D13" s="168" t="s">
        <v>265</v>
      </c>
      <c r="E13" s="293">
        <v>148079</v>
      </c>
      <c r="F13" s="293">
        <v>148079</v>
      </c>
      <c r="G13" s="293">
        <v>0</v>
      </c>
      <c r="H13" s="293">
        <f t="shared" si="0"/>
        <v>0</v>
      </c>
      <c r="I13" s="492"/>
      <c r="J13" s="9"/>
      <c r="K13" s="9"/>
      <c r="L13" s="102"/>
      <c r="M13" s="102"/>
      <c r="N13" s="102"/>
      <c r="O13" s="102"/>
      <c r="P13" s="102"/>
      <c r="Q13" s="102"/>
      <c r="R13" s="9"/>
      <c r="S13" s="9"/>
      <c r="T13" s="9"/>
      <c r="U13" s="9"/>
      <c r="V13" s="9"/>
    </row>
    <row r="14" spans="1:22" ht="27" customHeight="1">
      <c r="A14" s="1"/>
      <c r="B14" s="463" t="s">
        <v>8</v>
      </c>
      <c r="C14" s="178" t="s">
        <v>276</v>
      </c>
      <c r="D14" s="169" t="s">
        <v>315</v>
      </c>
      <c r="E14" s="295">
        <v>635459</v>
      </c>
      <c r="F14" s="295">
        <v>2719691</v>
      </c>
      <c r="G14" s="295">
        <v>0</v>
      </c>
      <c r="H14" s="295">
        <f t="shared" si="0"/>
        <v>2084232</v>
      </c>
      <c r="I14" s="466">
        <f>SUM(H14:H17)</f>
        <v>2084232</v>
      </c>
      <c r="J14" s="9"/>
      <c r="K14" s="9"/>
      <c r="L14" s="102"/>
      <c r="M14" s="102"/>
      <c r="N14" s="102"/>
      <c r="O14" s="102"/>
      <c r="P14" s="102"/>
      <c r="Q14" s="102"/>
      <c r="R14" s="9"/>
      <c r="S14" s="9"/>
      <c r="T14" s="9"/>
      <c r="U14" s="9"/>
      <c r="V14" s="9"/>
    </row>
    <row r="15" spans="1:22" ht="27" customHeight="1">
      <c r="A15" s="1"/>
      <c r="B15" s="483"/>
      <c r="C15" s="179" t="s">
        <v>278</v>
      </c>
      <c r="D15" s="170" t="s">
        <v>265</v>
      </c>
      <c r="E15" s="297">
        <v>2687922</v>
      </c>
      <c r="F15" s="297">
        <v>2687922</v>
      </c>
      <c r="G15" s="297">
        <v>0</v>
      </c>
      <c r="H15" s="297">
        <f t="shared" si="0"/>
        <v>0</v>
      </c>
      <c r="I15" s="484"/>
      <c r="J15" s="9"/>
      <c r="K15" s="9"/>
      <c r="L15" s="102"/>
      <c r="M15" s="102"/>
      <c r="N15" s="102"/>
      <c r="O15" s="102"/>
      <c r="P15" s="102"/>
      <c r="Q15" s="102"/>
      <c r="R15" s="9"/>
      <c r="S15" s="9"/>
      <c r="T15" s="9"/>
      <c r="U15" s="9"/>
      <c r="V15" s="9"/>
    </row>
    <row r="16" spans="1:22" ht="27" customHeight="1">
      <c r="A16" s="1"/>
      <c r="B16" s="483"/>
      <c r="C16" s="180" t="s">
        <v>281</v>
      </c>
      <c r="D16" s="171" t="s">
        <v>265</v>
      </c>
      <c r="E16" s="299">
        <v>81418</v>
      </c>
      <c r="F16" s="299">
        <v>81418</v>
      </c>
      <c r="G16" s="299">
        <v>0</v>
      </c>
      <c r="H16" s="299">
        <f t="shared" si="0"/>
        <v>0</v>
      </c>
      <c r="I16" s="484"/>
      <c r="J16" s="9"/>
      <c r="K16" s="9"/>
      <c r="L16" s="102"/>
      <c r="M16" s="102"/>
      <c r="N16" s="102"/>
      <c r="O16" s="102"/>
      <c r="P16" s="102"/>
      <c r="Q16" s="102"/>
      <c r="R16" s="9"/>
      <c r="S16" s="9"/>
      <c r="T16" s="9"/>
      <c r="U16" s="9"/>
      <c r="V16" s="9"/>
    </row>
    <row r="17" spans="1:22" ht="27" customHeight="1">
      <c r="A17" s="1"/>
      <c r="B17" s="472"/>
      <c r="C17" s="181" t="s">
        <v>282</v>
      </c>
      <c r="D17" s="168" t="s">
        <v>265</v>
      </c>
      <c r="E17" s="293">
        <v>97743</v>
      </c>
      <c r="F17" s="293">
        <v>97743</v>
      </c>
      <c r="G17" s="293">
        <v>0</v>
      </c>
      <c r="H17" s="293">
        <f t="shared" si="0"/>
        <v>0</v>
      </c>
      <c r="I17" s="492"/>
      <c r="J17" s="9"/>
      <c r="K17" s="9"/>
      <c r="L17" s="102"/>
      <c r="M17" s="102"/>
      <c r="N17" s="102"/>
      <c r="O17" s="102"/>
      <c r="P17" s="102"/>
      <c r="Q17" s="102"/>
      <c r="R17" s="9"/>
      <c r="S17" s="9"/>
      <c r="T17" s="9"/>
      <c r="U17" s="9"/>
      <c r="V17" s="9"/>
    </row>
    <row r="18" spans="1:22" ht="27" customHeight="1">
      <c r="A18" s="1"/>
      <c r="B18" s="463" t="s">
        <v>9</v>
      </c>
      <c r="C18" s="182" t="s">
        <v>276</v>
      </c>
      <c r="D18" s="169" t="s">
        <v>315</v>
      </c>
      <c r="E18" s="295">
        <v>367048</v>
      </c>
      <c r="F18" s="295">
        <v>1024860</v>
      </c>
      <c r="G18" s="295">
        <v>0</v>
      </c>
      <c r="H18" s="295">
        <f t="shared" si="0"/>
        <v>657812</v>
      </c>
      <c r="I18" s="466">
        <f>SUM(H18:H25)</f>
        <v>3251586</v>
      </c>
      <c r="J18" s="9"/>
      <c r="K18" s="9"/>
      <c r="L18" s="102"/>
      <c r="M18" s="102"/>
      <c r="N18" s="102"/>
      <c r="O18" s="102"/>
      <c r="P18" s="102"/>
      <c r="Q18" s="102"/>
      <c r="R18" s="9"/>
      <c r="S18" s="9"/>
      <c r="T18" s="9"/>
      <c r="U18" s="9"/>
      <c r="V18" s="9"/>
    </row>
    <row r="19" spans="1:22" ht="27" customHeight="1">
      <c r="A19" s="1"/>
      <c r="B19" s="483"/>
      <c r="C19" s="183" t="s">
        <v>283</v>
      </c>
      <c r="D19" s="170" t="s">
        <v>315</v>
      </c>
      <c r="E19" s="297">
        <v>186331</v>
      </c>
      <c r="F19" s="297">
        <v>2736384</v>
      </c>
      <c r="G19" s="297">
        <v>0</v>
      </c>
      <c r="H19" s="297">
        <f t="shared" si="0"/>
        <v>2550053</v>
      </c>
      <c r="I19" s="484"/>
      <c r="J19" s="9"/>
      <c r="K19" s="9"/>
      <c r="L19" s="102"/>
      <c r="M19" s="102"/>
      <c r="N19" s="102"/>
      <c r="O19" s="102"/>
      <c r="P19" s="102"/>
      <c r="Q19" s="102"/>
      <c r="R19" s="9"/>
      <c r="S19" s="9"/>
      <c r="T19" s="9"/>
      <c r="U19" s="9"/>
      <c r="V19" s="9"/>
    </row>
    <row r="20" spans="1:22" ht="27" customHeight="1">
      <c r="A20" s="1"/>
      <c r="B20" s="483"/>
      <c r="C20" s="183" t="s">
        <v>284</v>
      </c>
      <c r="D20" s="170" t="s">
        <v>265</v>
      </c>
      <c r="E20" s="350">
        <v>192848</v>
      </c>
      <c r="F20" s="297">
        <v>194052</v>
      </c>
      <c r="G20" s="297">
        <v>0</v>
      </c>
      <c r="H20" s="348">
        <f t="shared" si="0"/>
        <v>1204</v>
      </c>
      <c r="I20" s="484"/>
      <c r="J20" s="9"/>
      <c r="K20" s="9"/>
      <c r="L20" s="102"/>
      <c r="M20" s="102"/>
      <c r="N20" s="102"/>
      <c r="O20" s="102"/>
      <c r="P20" s="102"/>
      <c r="Q20" s="102"/>
      <c r="R20" s="9"/>
      <c r="S20" s="9"/>
      <c r="T20" s="9"/>
      <c r="U20" s="9"/>
      <c r="V20" s="9"/>
    </row>
    <row r="21" spans="1:22" ht="27" customHeight="1">
      <c r="A21" s="1"/>
      <c r="B21" s="483"/>
      <c r="C21" s="183" t="s">
        <v>278</v>
      </c>
      <c r="D21" s="170" t="s">
        <v>265</v>
      </c>
      <c r="E21" s="350">
        <v>3151805</v>
      </c>
      <c r="F21" s="297">
        <v>3189232</v>
      </c>
      <c r="G21" s="297">
        <v>0</v>
      </c>
      <c r="H21" s="348">
        <f t="shared" si="0"/>
        <v>37427</v>
      </c>
      <c r="I21" s="484"/>
      <c r="J21" s="9"/>
      <c r="K21" s="9"/>
      <c r="L21" s="102"/>
      <c r="M21" s="102"/>
      <c r="N21" s="102"/>
      <c r="O21" s="102"/>
      <c r="P21" s="102"/>
      <c r="Q21" s="102"/>
      <c r="R21" s="9"/>
      <c r="S21" s="9"/>
      <c r="T21" s="9"/>
      <c r="U21" s="9"/>
      <c r="V21" s="9"/>
    </row>
    <row r="22" spans="1:22" ht="27" customHeight="1">
      <c r="A22" s="1"/>
      <c r="B22" s="483"/>
      <c r="C22" s="184" t="s">
        <v>285</v>
      </c>
      <c r="D22" s="171" t="s">
        <v>265</v>
      </c>
      <c r="E22" s="351">
        <v>381205</v>
      </c>
      <c r="F22" s="299">
        <v>383991</v>
      </c>
      <c r="G22" s="299">
        <v>0</v>
      </c>
      <c r="H22" s="299">
        <f t="shared" si="0"/>
        <v>2786</v>
      </c>
      <c r="I22" s="484"/>
      <c r="J22" s="9"/>
      <c r="K22" s="9"/>
      <c r="L22" s="102"/>
      <c r="M22" s="102"/>
      <c r="N22" s="102"/>
      <c r="O22" s="102"/>
      <c r="P22" s="102"/>
      <c r="Q22" s="102"/>
      <c r="R22" s="9"/>
      <c r="S22" s="9"/>
      <c r="T22" s="9"/>
      <c r="U22" s="9"/>
      <c r="V22" s="9"/>
    </row>
    <row r="23" spans="1:22" ht="27" customHeight="1">
      <c r="A23" s="1"/>
      <c r="B23" s="471"/>
      <c r="C23" s="185" t="s">
        <v>286</v>
      </c>
      <c r="D23" s="167" t="s">
        <v>265</v>
      </c>
      <c r="E23" s="352">
        <v>838720</v>
      </c>
      <c r="F23" s="290">
        <v>840849</v>
      </c>
      <c r="G23" s="290">
        <v>0</v>
      </c>
      <c r="H23" s="290">
        <f t="shared" si="0"/>
        <v>2129</v>
      </c>
      <c r="I23" s="484"/>
      <c r="J23" s="9"/>
      <c r="K23" s="9"/>
      <c r="L23" s="102"/>
      <c r="M23" s="102"/>
      <c r="N23" s="102"/>
      <c r="O23" s="102"/>
      <c r="P23" s="102"/>
      <c r="Q23" s="102"/>
      <c r="R23" s="9"/>
      <c r="S23" s="9"/>
      <c r="T23" s="9"/>
      <c r="U23" s="9"/>
      <c r="V23" s="9"/>
    </row>
    <row r="24" spans="1:22" ht="27" customHeight="1">
      <c r="A24" s="1"/>
      <c r="B24" s="471"/>
      <c r="C24" s="185" t="s">
        <v>287</v>
      </c>
      <c r="D24" s="167" t="s">
        <v>265</v>
      </c>
      <c r="E24" s="352">
        <v>4608</v>
      </c>
      <c r="F24" s="290">
        <v>4783</v>
      </c>
      <c r="G24" s="290">
        <v>0</v>
      </c>
      <c r="H24" s="290">
        <f t="shared" si="0"/>
        <v>175</v>
      </c>
      <c r="I24" s="484"/>
      <c r="J24" s="9"/>
      <c r="K24" s="9"/>
      <c r="L24" s="102"/>
      <c r="M24" s="102"/>
      <c r="N24" s="102"/>
      <c r="O24" s="102"/>
      <c r="P24" s="102"/>
      <c r="Q24" s="102"/>
      <c r="R24" s="9"/>
      <c r="S24" s="9"/>
      <c r="T24" s="9"/>
      <c r="U24" s="9"/>
      <c r="V24" s="9"/>
    </row>
    <row r="25" spans="1:22" ht="27" customHeight="1">
      <c r="A25" s="1"/>
      <c r="B25" s="472"/>
      <c r="C25" s="177" t="s">
        <v>288</v>
      </c>
      <c r="D25" s="168" t="s">
        <v>265</v>
      </c>
      <c r="E25" s="353">
        <v>8955</v>
      </c>
      <c r="F25" s="293">
        <v>8955</v>
      </c>
      <c r="G25" s="293">
        <v>0</v>
      </c>
      <c r="H25" s="293">
        <f t="shared" si="0"/>
        <v>0</v>
      </c>
      <c r="I25" s="492"/>
      <c r="J25" s="9"/>
      <c r="K25" s="9"/>
      <c r="L25" s="102"/>
      <c r="M25" s="102"/>
      <c r="N25" s="102"/>
      <c r="O25" s="102"/>
      <c r="P25" s="102"/>
      <c r="Q25" s="102"/>
      <c r="R25" s="9"/>
      <c r="S25" s="9"/>
      <c r="T25" s="9"/>
      <c r="U25" s="9"/>
      <c r="V25" s="9"/>
    </row>
    <row r="26" spans="1:22" ht="27" customHeight="1">
      <c r="A26" s="1"/>
      <c r="B26" s="463" t="s">
        <v>10</v>
      </c>
      <c r="C26" s="182" t="s">
        <v>276</v>
      </c>
      <c r="D26" s="169" t="s">
        <v>315</v>
      </c>
      <c r="E26" s="295">
        <v>150186</v>
      </c>
      <c r="F26" s="295">
        <v>1010801</v>
      </c>
      <c r="G26" s="295">
        <v>0</v>
      </c>
      <c r="H26" s="347">
        <f t="shared" si="0"/>
        <v>860615</v>
      </c>
      <c r="I26" s="466">
        <f>SUM(H26:H30)</f>
        <v>907877</v>
      </c>
      <c r="J26" s="9"/>
      <c r="K26" s="9"/>
      <c r="L26" s="102"/>
      <c r="M26" s="102"/>
      <c r="N26" s="102"/>
      <c r="O26" s="102"/>
      <c r="P26" s="102"/>
      <c r="Q26" s="102"/>
      <c r="R26" s="9"/>
      <c r="S26" s="9"/>
      <c r="T26" s="9"/>
      <c r="U26" s="9"/>
      <c r="V26" s="9"/>
    </row>
    <row r="27" spans="1:22" ht="27" customHeight="1">
      <c r="A27" s="1"/>
      <c r="B27" s="483"/>
      <c r="C27" s="183" t="s">
        <v>289</v>
      </c>
      <c r="D27" s="170" t="s">
        <v>265</v>
      </c>
      <c r="E27" s="297">
        <v>2775588</v>
      </c>
      <c r="F27" s="297">
        <v>2777773</v>
      </c>
      <c r="G27" s="297">
        <v>0</v>
      </c>
      <c r="H27" s="348">
        <f t="shared" si="0"/>
        <v>2185</v>
      </c>
      <c r="I27" s="484"/>
      <c r="J27" s="9"/>
      <c r="K27" s="9"/>
      <c r="L27" s="102"/>
      <c r="M27" s="102"/>
      <c r="N27" s="102"/>
      <c r="O27" s="102"/>
      <c r="P27" s="102"/>
      <c r="Q27" s="102"/>
      <c r="R27" s="9"/>
      <c r="S27" s="9"/>
      <c r="T27" s="9"/>
      <c r="U27" s="9"/>
      <c r="V27" s="9"/>
    </row>
    <row r="28" spans="1:22" ht="27" customHeight="1">
      <c r="A28" s="1"/>
      <c r="B28" s="483"/>
      <c r="C28" s="184" t="s">
        <v>290</v>
      </c>
      <c r="D28" s="171" t="s">
        <v>265</v>
      </c>
      <c r="E28" s="299">
        <v>120971</v>
      </c>
      <c r="F28" s="299">
        <v>121040</v>
      </c>
      <c r="G28" s="299">
        <v>0</v>
      </c>
      <c r="H28" s="299">
        <f t="shared" si="0"/>
        <v>69</v>
      </c>
      <c r="I28" s="484"/>
      <c r="J28" s="9"/>
      <c r="K28" s="9"/>
      <c r="L28" s="102"/>
      <c r="M28" s="102"/>
      <c r="N28" s="102"/>
      <c r="O28" s="102"/>
      <c r="P28" s="102"/>
      <c r="Q28" s="102"/>
      <c r="R28" s="9"/>
      <c r="S28" s="9"/>
      <c r="T28" s="9"/>
      <c r="U28" s="9"/>
      <c r="V28" s="9"/>
    </row>
    <row r="29" spans="1:22" ht="27" customHeight="1">
      <c r="A29" s="1"/>
      <c r="B29" s="471"/>
      <c r="C29" s="185" t="s">
        <v>291</v>
      </c>
      <c r="D29" s="167" t="s">
        <v>265</v>
      </c>
      <c r="E29" s="290">
        <v>36594</v>
      </c>
      <c r="F29" s="290">
        <v>36595</v>
      </c>
      <c r="G29" s="290">
        <v>0</v>
      </c>
      <c r="H29" s="290">
        <f t="shared" si="0"/>
        <v>1</v>
      </c>
      <c r="I29" s="496"/>
      <c r="J29" s="9"/>
      <c r="K29" s="9"/>
      <c r="L29" s="102"/>
      <c r="M29" s="102"/>
      <c r="N29" s="102"/>
      <c r="O29" s="102"/>
      <c r="P29" s="102"/>
      <c r="Q29" s="102"/>
      <c r="R29" s="9"/>
      <c r="S29" s="9"/>
      <c r="T29" s="9"/>
      <c r="U29" s="9"/>
      <c r="V29" s="9"/>
    </row>
    <row r="30" spans="1:22" ht="27" customHeight="1">
      <c r="A30" s="1"/>
      <c r="B30" s="472"/>
      <c r="C30" s="177" t="s">
        <v>292</v>
      </c>
      <c r="D30" s="168" t="s">
        <v>265</v>
      </c>
      <c r="E30" s="293">
        <v>751107</v>
      </c>
      <c r="F30" s="293">
        <v>796114</v>
      </c>
      <c r="G30" s="293">
        <v>0</v>
      </c>
      <c r="H30" s="293">
        <f t="shared" si="0"/>
        <v>45007</v>
      </c>
      <c r="I30" s="497"/>
      <c r="J30" s="9"/>
      <c r="K30" s="9"/>
      <c r="L30" s="102"/>
      <c r="M30" s="102"/>
      <c r="N30" s="102"/>
      <c r="O30" s="102"/>
      <c r="P30" s="102"/>
      <c r="Q30" s="102"/>
      <c r="R30" s="9"/>
      <c r="S30" s="9"/>
      <c r="T30" s="9"/>
      <c r="U30" s="9"/>
      <c r="V30" s="9"/>
    </row>
    <row r="31" spans="1:22" ht="27" customHeight="1">
      <c r="A31" s="1"/>
      <c r="B31" s="463" t="s">
        <v>11</v>
      </c>
      <c r="C31" s="182" t="s">
        <v>276</v>
      </c>
      <c r="D31" s="169" t="s">
        <v>315</v>
      </c>
      <c r="E31" s="295">
        <v>87242</v>
      </c>
      <c r="F31" s="295">
        <v>742305</v>
      </c>
      <c r="G31" s="295">
        <v>0</v>
      </c>
      <c r="H31" s="295">
        <f t="shared" si="0"/>
        <v>655063</v>
      </c>
      <c r="I31" s="466">
        <f>SUM(H31:H41)</f>
        <v>1058238</v>
      </c>
      <c r="J31" s="9"/>
      <c r="K31" s="9"/>
      <c r="L31" s="102"/>
      <c r="M31" s="102"/>
      <c r="N31" s="102"/>
      <c r="O31" s="102"/>
      <c r="P31" s="102"/>
      <c r="Q31" s="102"/>
      <c r="R31" s="9"/>
      <c r="S31" s="9"/>
      <c r="T31" s="9"/>
      <c r="U31" s="9"/>
      <c r="V31" s="9"/>
    </row>
    <row r="32" spans="1:22" ht="27" customHeight="1">
      <c r="A32" s="1"/>
      <c r="B32" s="483"/>
      <c r="C32" s="183" t="s">
        <v>293</v>
      </c>
      <c r="D32" s="170" t="s">
        <v>315</v>
      </c>
      <c r="E32" s="297">
        <v>30258</v>
      </c>
      <c r="F32" s="297">
        <v>361646</v>
      </c>
      <c r="G32" s="297">
        <v>0</v>
      </c>
      <c r="H32" s="297">
        <f t="shared" si="0"/>
        <v>331388</v>
      </c>
      <c r="I32" s="484"/>
      <c r="J32" s="9"/>
      <c r="K32" s="9"/>
      <c r="L32" s="102"/>
      <c r="M32" s="102"/>
      <c r="N32" s="102"/>
      <c r="O32" s="102"/>
      <c r="P32" s="102"/>
      <c r="Q32" s="102"/>
      <c r="R32" s="9"/>
      <c r="S32" s="9"/>
      <c r="T32" s="9"/>
      <c r="U32" s="9"/>
      <c r="V32" s="9"/>
    </row>
    <row r="33" spans="1:22" ht="27" customHeight="1">
      <c r="A33" s="1"/>
      <c r="B33" s="483"/>
      <c r="C33" s="183" t="s">
        <v>284</v>
      </c>
      <c r="D33" s="170" t="s">
        <v>265</v>
      </c>
      <c r="E33" s="297">
        <v>1300038</v>
      </c>
      <c r="F33" s="297">
        <v>1300772</v>
      </c>
      <c r="G33" s="297">
        <v>0</v>
      </c>
      <c r="H33" s="297">
        <f t="shared" si="0"/>
        <v>734</v>
      </c>
      <c r="I33" s="484"/>
      <c r="J33" s="9"/>
      <c r="K33" s="9"/>
      <c r="L33" s="102"/>
      <c r="M33" s="102"/>
      <c r="N33" s="102"/>
      <c r="O33" s="102"/>
      <c r="P33" s="102"/>
      <c r="Q33" s="102"/>
      <c r="R33" s="9"/>
      <c r="S33" s="9"/>
      <c r="T33" s="9"/>
      <c r="U33" s="9"/>
      <c r="V33" s="9"/>
    </row>
    <row r="34" spans="1:22" ht="27" customHeight="1">
      <c r="A34" s="1"/>
      <c r="B34" s="483"/>
      <c r="C34" s="183" t="s">
        <v>285</v>
      </c>
      <c r="D34" s="170" t="s">
        <v>265</v>
      </c>
      <c r="E34" s="297">
        <v>293270</v>
      </c>
      <c r="F34" s="297">
        <v>293270</v>
      </c>
      <c r="G34" s="297">
        <v>0</v>
      </c>
      <c r="H34" s="297">
        <f t="shared" si="0"/>
        <v>0</v>
      </c>
      <c r="I34" s="484"/>
      <c r="J34" s="9"/>
      <c r="K34" s="9"/>
      <c r="L34" s="102"/>
      <c r="M34" s="102"/>
      <c r="N34" s="102"/>
      <c r="O34" s="102"/>
      <c r="P34" s="102"/>
      <c r="Q34" s="102"/>
      <c r="R34" s="9"/>
      <c r="S34" s="9"/>
      <c r="T34" s="9"/>
      <c r="U34" s="9"/>
      <c r="V34" s="9"/>
    </row>
    <row r="35" spans="1:22" ht="27" customHeight="1">
      <c r="A35" s="1"/>
      <c r="B35" s="483"/>
      <c r="C35" s="183" t="s">
        <v>280</v>
      </c>
      <c r="D35" s="170" t="s">
        <v>265</v>
      </c>
      <c r="E35" s="297">
        <v>877488</v>
      </c>
      <c r="F35" s="297">
        <v>877488</v>
      </c>
      <c r="G35" s="297">
        <v>0</v>
      </c>
      <c r="H35" s="297">
        <f t="shared" si="0"/>
        <v>0</v>
      </c>
      <c r="I35" s="484"/>
      <c r="J35" s="9"/>
      <c r="K35" s="9"/>
      <c r="L35" s="102"/>
      <c r="M35" s="102"/>
      <c r="N35" s="102"/>
      <c r="O35" s="102"/>
      <c r="P35" s="102"/>
      <c r="Q35" s="102"/>
      <c r="R35" s="9"/>
      <c r="S35" s="9"/>
      <c r="T35" s="9"/>
      <c r="U35" s="9"/>
      <c r="V35" s="9"/>
    </row>
    <row r="36" spans="1:22" ht="27" customHeight="1">
      <c r="A36" s="1"/>
      <c r="B36" s="483"/>
      <c r="C36" s="183" t="s">
        <v>294</v>
      </c>
      <c r="D36" s="170" t="s">
        <v>265</v>
      </c>
      <c r="E36" s="297">
        <v>557058</v>
      </c>
      <c r="F36" s="297">
        <v>557058</v>
      </c>
      <c r="G36" s="297">
        <v>0</v>
      </c>
      <c r="H36" s="297">
        <f t="shared" si="0"/>
        <v>0</v>
      </c>
      <c r="I36" s="484"/>
      <c r="J36" s="9"/>
      <c r="K36" s="9"/>
      <c r="L36" s="102"/>
      <c r="M36" s="102"/>
      <c r="N36" s="102"/>
      <c r="O36" s="102"/>
      <c r="P36" s="102"/>
      <c r="Q36" s="102"/>
      <c r="R36" s="9"/>
      <c r="S36" s="9"/>
      <c r="T36" s="9"/>
      <c r="U36" s="9"/>
      <c r="V36" s="9"/>
    </row>
    <row r="37" spans="1:22" ht="27" customHeight="1">
      <c r="A37" s="1"/>
      <c r="B37" s="483"/>
      <c r="C37" s="183" t="s">
        <v>295</v>
      </c>
      <c r="D37" s="170" t="s">
        <v>265</v>
      </c>
      <c r="E37" s="297">
        <v>7103</v>
      </c>
      <c r="F37" s="297">
        <v>7103</v>
      </c>
      <c r="G37" s="297">
        <v>0</v>
      </c>
      <c r="H37" s="297">
        <f t="shared" si="0"/>
        <v>0</v>
      </c>
      <c r="I37" s="484"/>
      <c r="J37" s="9"/>
      <c r="K37" s="9"/>
      <c r="L37" s="102"/>
      <c r="M37" s="102"/>
      <c r="N37" s="102"/>
      <c r="O37" s="102"/>
      <c r="P37" s="102"/>
      <c r="Q37" s="102"/>
      <c r="R37" s="9"/>
      <c r="S37" s="9"/>
      <c r="T37" s="9"/>
      <c r="U37" s="9"/>
      <c r="V37" s="9"/>
    </row>
    <row r="38" spans="1:22" ht="27" customHeight="1">
      <c r="A38" s="1"/>
      <c r="B38" s="483"/>
      <c r="C38" s="183" t="s">
        <v>296</v>
      </c>
      <c r="D38" s="170" t="s">
        <v>265</v>
      </c>
      <c r="E38" s="297">
        <v>49404</v>
      </c>
      <c r="F38" s="297">
        <v>49404</v>
      </c>
      <c r="G38" s="297">
        <v>0</v>
      </c>
      <c r="H38" s="297">
        <f t="shared" si="0"/>
        <v>0</v>
      </c>
      <c r="I38" s="484"/>
      <c r="J38" s="9"/>
      <c r="K38" s="9"/>
      <c r="L38" s="102"/>
      <c r="M38" s="102"/>
      <c r="N38" s="102"/>
      <c r="O38" s="102"/>
      <c r="P38" s="102"/>
      <c r="Q38" s="102"/>
      <c r="R38" s="9"/>
      <c r="S38" s="9"/>
      <c r="T38" s="9"/>
      <c r="U38" s="9"/>
      <c r="V38" s="9"/>
    </row>
    <row r="39" spans="1:22" ht="27" customHeight="1">
      <c r="A39" s="1"/>
      <c r="B39" s="483"/>
      <c r="C39" s="183" t="s">
        <v>297</v>
      </c>
      <c r="D39" s="170" t="s">
        <v>265</v>
      </c>
      <c r="E39" s="297">
        <v>54141</v>
      </c>
      <c r="F39" s="297">
        <v>54141</v>
      </c>
      <c r="G39" s="297">
        <v>0</v>
      </c>
      <c r="H39" s="297">
        <f t="shared" si="0"/>
        <v>0</v>
      </c>
      <c r="I39" s="484"/>
      <c r="J39" s="9"/>
      <c r="K39" s="9"/>
      <c r="L39" s="102"/>
      <c r="M39" s="102"/>
      <c r="N39" s="102"/>
      <c r="O39" s="102"/>
      <c r="P39" s="102"/>
      <c r="Q39" s="102"/>
      <c r="R39" s="9"/>
      <c r="S39" s="9"/>
      <c r="T39" s="9"/>
      <c r="U39" s="9"/>
      <c r="V39" s="9"/>
    </row>
    <row r="40" spans="1:22" ht="27" customHeight="1">
      <c r="A40" s="1"/>
      <c r="B40" s="483"/>
      <c r="C40" s="184" t="s">
        <v>281</v>
      </c>
      <c r="D40" s="171" t="s">
        <v>265</v>
      </c>
      <c r="E40" s="299">
        <v>26410</v>
      </c>
      <c r="F40" s="299">
        <v>29158</v>
      </c>
      <c r="G40" s="299">
        <v>0</v>
      </c>
      <c r="H40" s="299">
        <f t="shared" si="0"/>
        <v>2748</v>
      </c>
      <c r="I40" s="484"/>
      <c r="J40" s="9"/>
      <c r="K40" s="9"/>
      <c r="L40" s="102"/>
      <c r="M40" s="102"/>
      <c r="N40" s="102"/>
      <c r="O40" s="102"/>
      <c r="P40" s="102"/>
      <c r="Q40" s="102"/>
      <c r="R40" s="9"/>
      <c r="S40" s="9"/>
      <c r="T40" s="9"/>
      <c r="U40" s="9"/>
      <c r="V40" s="9"/>
    </row>
    <row r="41" spans="1:22" ht="27" customHeight="1">
      <c r="A41" s="1"/>
      <c r="B41" s="465"/>
      <c r="C41" s="177" t="s">
        <v>298</v>
      </c>
      <c r="D41" s="168" t="s">
        <v>265</v>
      </c>
      <c r="E41" s="293">
        <v>577268</v>
      </c>
      <c r="F41" s="293">
        <v>645573</v>
      </c>
      <c r="G41" s="293">
        <v>0</v>
      </c>
      <c r="H41" s="293">
        <f t="shared" si="0"/>
        <v>68305</v>
      </c>
      <c r="I41" s="497"/>
      <c r="J41" s="9"/>
      <c r="K41" s="9"/>
      <c r="L41" s="102"/>
      <c r="M41" s="102"/>
      <c r="N41" s="102"/>
      <c r="O41" s="102"/>
      <c r="P41" s="102"/>
      <c r="Q41" s="102"/>
      <c r="R41" s="9"/>
      <c r="S41" s="9"/>
      <c r="T41" s="9"/>
      <c r="U41" s="9"/>
      <c r="V41" s="9"/>
    </row>
    <row r="42" spans="1:22" ht="27" customHeight="1">
      <c r="A42" s="1"/>
      <c r="B42" s="463" t="s">
        <v>12</v>
      </c>
      <c r="C42" s="182" t="s">
        <v>276</v>
      </c>
      <c r="D42" s="169" t="s">
        <v>315</v>
      </c>
      <c r="E42" s="295">
        <v>60146</v>
      </c>
      <c r="F42" s="295">
        <v>518196</v>
      </c>
      <c r="G42" s="295">
        <v>0</v>
      </c>
      <c r="H42" s="295">
        <f t="shared" si="0"/>
        <v>458050</v>
      </c>
      <c r="I42" s="466">
        <f>SUM(H42:H49)</f>
        <v>491923</v>
      </c>
      <c r="J42" s="9"/>
      <c r="K42" s="9"/>
      <c r="L42" s="102"/>
      <c r="M42" s="102"/>
      <c r="N42" s="102"/>
      <c r="O42" s="102"/>
      <c r="P42" s="102"/>
      <c r="Q42" s="102"/>
      <c r="R42" s="9"/>
      <c r="S42" s="9"/>
      <c r="T42" s="9"/>
      <c r="U42" s="9"/>
      <c r="V42" s="9"/>
    </row>
    <row r="43" spans="1:22" ht="27" customHeight="1">
      <c r="A43" s="1"/>
      <c r="B43" s="483"/>
      <c r="C43" s="183" t="s">
        <v>284</v>
      </c>
      <c r="D43" s="170" t="s">
        <v>265</v>
      </c>
      <c r="E43" s="297">
        <v>45593</v>
      </c>
      <c r="F43" s="297">
        <v>53187</v>
      </c>
      <c r="G43" s="297">
        <v>0</v>
      </c>
      <c r="H43" s="348">
        <f t="shared" si="0"/>
        <v>7594</v>
      </c>
      <c r="I43" s="484"/>
      <c r="J43" s="9"/>
      <c r="K43" s="9"/>
      <c r="L43" s="102"/>
      <c r="M43" s="102"/>
      <c r="N43" s="102"/>
      <c r="O43" s="102"/>
      <c r="P43" s="102"/>
      <c r="Q43" s="102"/>
      <c r="R43" s="9"/>
      <c r="S43" s="9"/>
      <c r="T43" s="9"/>
      <c r="U43" s="9"/>
      <c r="V43" s="9"/>
    </row>
    <row r="44" spans="1:22" ht="27" customHeight="1">
      <c r="A44" s="1"/>
      <c r="B44" s="483"/>
      <c r="C44" s="183" t="s">
        <v>278</v>
      </c>
      <c r="D44" s="170" t="s">
        <v>265</v>
      </c>
      <c r="E44" s="297">
        <v>2496218</v>
      </c>
      <c r="F44" s="297">
        <v>2499087</v>
      </c>
      <c r="G44" s="297">
        <v>0</v>
      </c>
      <c r="H44" s="348">
        <f t="shared" si="0"/>
        <v>2869</v>
      </c>
      <c r="I44" s="484"/>
      <c r="J44" s="9"/>
      <c r="K44" s="9"/>
      <c r="L44" s="102"/>
      <c r="M44" s="102"/>
      <c r="N44" s="102"/>
      <c r="O44" s="102"/>
      <c r="P44" s="102"/>
      <c r="Q44" s="102"/>
      <c r="R44" s="9"/>
      <c r="S44" s="9"/>
      <c r="T44" s="9"/>
      <c r="U44" s="9"/>
      <c r="V44" s="9"/>
    </row>
    <row r="45" spans="1:22" ht="27" customHeight="1">
      <c r="A45" s="1"/>
      <c r="B45" s="483"/>
      <c r="C45" s="183" t="s">
        <v>285</v>
      </c>
      <c r="D45" s="170" t="s">
        <v>265</v>
      </c>
      <c r="E45" s="297">
        <v>221355</v>
      </c>
      <c r="F45" s="297">
        <v>226624</v>
      </c>
      <c r="G45" s="297">
        <v>0</v>
      </c>
      <c r="H45" s="348">
        <f t="shared" si="0"/>
        <v>5269</v>
      </c>
      <c r="I45" s="484"/>
      <c r="J45" s="9"/>
      <c r="K45" s="9"/>
      <c r="L45" s="102"/>
      <c r="M45" s="102"/>
      <c r="N45" s="102"/>
      <c r="O45" s="102"/>
      <c r="P45" s="102"/>
      <c r="Q45" s="102"/>
      <c r="R45" s="9"/>
      <c r="S45" s="9"/>
      <c r="T45" s="9"/>
      <c r="U45" s="9"/>
      <c r="V45" s="9"/>
    </row>
    <row r="46" spans="1:22" ht="27" customHeight="1">
      <c r="A46" s="1"/>
      <c r="B46" s="483"/>
      <c r="C46" s="183" t="s">
        <v>280</v>
      </c>
      <c r="D46" s="170" t="s">
        <v>265</v>
      </c>
      <c r="E46" s="297">
        <v>92845</v>
      </c>
      <c r="F46" s="297">
        <v>98732</v>
      </c>
      <c r="G46" s="297">
        <v>0</v>
      </c>
      <c r="H46" s="348">
        <f t="shared" si="0"/>
        <v>5887</v>
      </c>
      <c r="I46" s="484"/>
      <c r="J46" s="9"/>
      <c r="K46" s="9"/>
      <c r="L46" s="102"/>
      <c r="M46" s="102"/>
      <c r="N46" s="102"/>
      <c r="O46" s="102"/>
      <c r="P46" s="102"/>
      <c r="Q46" s="102"/>
      <c r="R46" s="9"/>
      <c r="S46" s="9"/>
      <c r="T46" s="9"/>
      <c r="U46" s="9"/>
      <c r="V46" s="9"/>
    </row>
    <row r="47" spans="1:22" ht="27" customHeight="1">
      <c r="A47" s="1"/>
      <c r="B47" s="483"/>
      <c r="C47" s="184" t="s">
        <v>294</v>
      </c>
      <c r="D47" s="171" t="s">
        <v>265</v>
      </c>
      <c r="E47" s="299">
        <v>12284</v>
      </c>
      <c r="F47" s="299">
        <v>14438</v>
      </c>
      <c r="G47" s="299">
        <v>0</v>
      </c>
      <c r="H47" s="299">
        <f t="shared" si="0"/>
        <v>2154</v>
      </c>
      <c r="I47" s="484"/>
      <c r="J47" s="9"/>
      <c r="K47" s="9"/>
      <c r="L47" s="102"/>
      <c r="M47" s="102"/>
      <c r="N47" s="102"/>
      <c r="O47" s="102"/>
      <c r="P47" s="102"/>
      <c r="Q47" s="102"/>
      <c r="R47" s="9"/>
      <c r="S47" s="9"/>
      <c r="T47" s="9"/>
      <c r="U47" s="9"/>
      <c r="V47" s="9"/>
    </row>
    <row r="48" spans="1:22" ht="27" customHeight="1">
      <c r="A48" s="1"/>
      <c r="B48" s="464"/>
      <c r="C48" s="185" t="s">
        <v>301</v>
      </c>
      <c r="D48" s="167" t="s">
        <v>265</v>
      </c>
      <c r="E48" s="290">
        <v>13994</v>
      </c>
      <c r="F48" s="290">
        <v>15709</v>
      </c>
      <c r="G48" s="290">
        <v>0</v>
      </c>
      <c r="H48" s="290">
        <f t="shared" si="0"/>
        <v>1715</v>
      </c>
      <c r="I48" s="496"/>
      <c r="J48" s="9"/>
      <c r="K48" s="9"/>
      <c r="L48" s="102"/>
      <c r="M48" s="102"/>
      <c r="N48" s="102"/>
      <c r="O48" s="102"/>
      <c r="P48" s="102"/>
      <c r="Q48" s="102"/>
      <c r="R48" s="9"/>
      <c r="S48" s="9"/>
      <c r="T48" s="9"/>
      <c r="U48" s="9"/>
      <c r="V48" s="9"/>
    </row>
    <row r="49" spans="1:22" ht="27" customHeight="1">
      <c r="A49" s="1"/>
      <c r="B49" s="465"/>
      <c r="C49" s="177" t="s">
        <v>299</v>
      </c>
      <c r="D49" s="168" t="s">
        <v>265</v>
      </c>
      <c r="E49" s="293">
        <v>70136</v>
      </c>
      <c r="F49" s="293">
        <v>78521</v>
      </c>
      <c r="G49" s="293">
        <v>0</v>
      </c>
      <c r="H49" s="293">
        <f t="shared" si="0"/>
        <v>8385</v>
      </c>
      <c r="I49" s="497"/>
      <c r="J49" s="9"/>
      <c r="K49" s="9"/>
      <c r="L49" s="102"/>
      <c r="M49" s="102"/>
      <c r="N49" s="102"/>
      <c r="O49" s="102"/>
      <c r="P49" s="102"/>
      <c r="Q49" s="102"/>
      <c r="R49" s="9"/>
      <c r="S49" s="9"/>
      <c r="T49" s="9"/>
      <c r="U49" s="9"/>
      <c r="V49" s="9"/>
    </row>
    <row r="50" spans="1:22" ht="27" customHeight="1">
      <c r="A50" s="1"/>
      <c r="B50" s="463" t="s">
        <v>13</v>
      </c>
      <c r="C50" s="186" t="s">
        <v>276</v>
      </c>
      <c r="D50" s="172" t="s">
        <v>315</v>
      </c>
      <c r="E50" s="301">
        <v>46722</v>
      </c>
      <c r="F50" s="301">
        <v>391052</v>
      </c>
      <c r="G50" s="301">
        <v>0</v>
      </c>
      <c r="H50" s="301">
        <f t="shared" si="0"/>
        <v>344330</v>
      </c>
      <c r="I50" s="466">
        <f>SUM(H50:H52)</f>
        <v>345621</v>
      </c>
      <c r="J50" s="9"/>
      <c r="K50" s="9"/>
      <c r="L50" s="102"/>
      <c r="M50" s="102"/>
      <c r="N50" s="102"/>
      <c r="O50" s="102"/>
      <c r="P50" s="102"/>
      <c r="Q50" s="102"/>
      <c r="R50" s="9"/>
      <c r="S50" s="9"/>
      <c r="T50" s="9"/>
      <c r="U50" s="9"/>
      <c r="V50" s="9"/>
    </row>
    <row r="51" spans="1:22" ht="27" customHeight="1">
      <c r="A51" s="1"/>
      <c r="B51" s="464"/>
      <c r="C51" s="185" t="s">
        <v>300</v>
      </c>
      <c r="D51" s="167" t="s">
        <v>265</v>
      </c>
      <c r="E51" s="290">
        <v>142057</v>
      </c>
      <c r="F51" s="290">
        <v>142243</v>
      </c>
      <c r="G51" s="290">
        <v>0</v>
      </c>
      <c r="H51" s="290">
        <f t="shared" si="0"/>
        <v>186</v>
      </c>
      <c r="I51" s="496"/>
      <c r="J51" s="9"/>
      <c r="K51" s="9"/>
      <c r="L51" s="102"/>
      <c r="M51" s="102"/>
      <c r="N51" s="102"/>
      <c r="O51" s="102"/>
      <c r="P51" s="102"/>
      <c r="Q51" s="102"/>
      <c r="R51" s="9"/>
      <c r="S51" s="9"/>
      <c r="T51" s="9"/>
      <c r="U51" s="9"/>
      <c r="V51" s="9"/>
    </row>
    <row r="52" spans="1:22" ht="27" customHeight="1">
      <c r="A52" s="1"/>
      <c r="B52" s="465"/>
      <c r="C52" s="177" t="s">
        <v>278</v>
      </c>
      <c r="D52" s="168" t="s">
        <v>265</v>
      </c>
      <c r="E52" s="293">
        <v>1276435</v>
      </c>
      <c r="F52" s="293">
        <v>1277540</v>
      </c>
      <c r="G52" s="293">
        <v>0</v>
      </c>
      <c r="H52" s="293">
        <f t="shared" si="0"/>
        <v>1105</v>
      </c>
      <c r="I52" s="497"/>
      <c r="J52" s="9"/>
      <c r="K52" s="9"/>
      <c r="L52" s="102"/>
      <c r="M52" s="102"/>
      <c r="N52" s="102"/>
      <c r="O52" s="102"/>
      <c r="P52" s="102"/>
      <c r="Q52" s="102"/>
      <c r="R52" s="9"/>
      <c r="S52" s="9"/>
      <c r="T52" s="9"/>
      <c r="U52" s="9"/>
      <c r="V52" s="9"/>
    </row>
    <row r="53" spans="1:22" ht="27" customHeight="1">
      <c r="A53" s="1"/>
      <c r="B53" s="463" t="s">
        <v>14</v>
      </c>
      <c r="C53" s="182" t="s">
        <v>276</v>
      </c>
      <c r="D53" s="169" t="s">
        <v>315</v>
      </c>
      <c r="E53" s="295">
        <v>3202</v>
      </c>
      <c r="F53" s="295">
        <v>190693</v>
      </c>
      <c r="G53" s="295">
        <v>0</v>
      </c>
      <c r="H53" s="347">
        <f t="shared" si="0"/>
        <v>187491</v>
      </c>
      <c r="I53" s="466">
        <f>SUM(H53:H58)</f>
        <v>244543</v>
      </c>
      <c r="J53" s="9"/>
      <c r="K53" s="9"/>
      <c r="L53" s="102"/>
      <c r="M53" s="102"/>
      <c r="N53" s="102"/>
      <c r="O53" s="102"/>
      <c r="P53" s="102"/>
      <c r="Q53" s="102"/>
      <c r="R53" s="9"/>
      <c r="S53" s="9"/>
      <c r="T53" s="9"/>
      <c r="U53" s="9"/>
      <c r="V53" s="9"/>
    </row>
    <row r="54" spans="1:22" ht="27" customHeight="1">
      <c r="A54" s="1"/>
      <c r="B54" s="483"/>
      <c r="C54" s="183" t="s">
        <v>284</v>
      </c>
      <c r="D54" s="170" t="s">
        <v>265</v>
      </c>
      <c r="E54" s="297">
        <v>197037</v>
      </c>
      <c r="F54" s="297">
        <v>197117</v>
      </c>
      <c r="G54" s="297">
        <v>0</v>
      </c>
      <c r="H54" s="348">
        <f t="shared" si="0"/>
        <v>80</v>
      </c>
      <c r="I54" s="484"/>
      <c r="J54" s="9"/>
      <c r="K54" s="9"/>
      <c r="L54" s="102"/>
      <c r="M54" s="102"/>
      <c r="N54" s="102"/>
      <c r="O54" s="102"/>
      <c r="P54" s="102"/>
      <c r="Q54" s="102"/>
      <c r="R54" s="9"/>
      <c r="S54" s="9"/>
      <c r="T54" s="9"/>
      <c r="U54" s="9"/>
      <c r="V54" s="9"/>
    </row>
    <row r="55" spans="1:22" ht="27" customHeight="1">
      <c r="A55" s="1"/>
      <c r="B55" s="483"/>
      <c r="C55" s="183" t="s">
        <v>280</v>
      </c>
      <c r="D55" s="170" t="s">
        <v>265</v>
      </c>
      <c r="E55" s="297">
        <v>150957</v>
      </c>
      <c r="F55" s="297">
        <v>151034</v>
      </c>
      <c r="G55" s="297">
        <v>0</v>
      </c>
      <c r="H55" s="348">
        <f t="shared" si="0"/>
        <v>77</v>
      </c>
      <c r="I55" s="484"/>
      <c r="J55" s="9"/>
      <c r="K55" s="9"/>
      <c r="L55" s="102"/>
      <c r="M55" s="102"/>
      <c r="N55" s="102"/>
      <c r="O55" s="102"/>
      <c r="P55" s="102"/>
      <c r="Q55" s="102"/>
      <c r="R55" s="9"/>
      <c r="S55" s="9"/>
      <c r="T55" s="9"/>
      <c r="U55" s="9"/>
      <c r="V55" s="9"/>
    </row>
    <row r="56" spans="1:22" ht="27" customHeight="1">
      <c r="A56" s="1"/>
      <c r="B56" s="483"/>
      <c r="C56" s="184" t="s">
        <v>301</v>
      </c>
      <c r="D56" s="171" t="s">
        <v>265</v>
      </c>
      <c r="E56" s="299">
        <v>178499</v>
      </c>
      <c r="F56" s="299">
        <v>178534</v>
      </c>
      <c r="G56" s="299">
        <v>0</v>
      </c>
      <c r="H56" s="299">
        <f t="shared" si="0"/>
        <v>35</v>
      </c>
      <c r="I56" s="484"/>
      <c r="J56" s="9"/>
      <c r="K56" s="9"/>
      <c r="L56" s="102"/>
      <c r="M56" s="102"/>
      <c r="N56" s="102"/>
      <c r="O56" s="102"/>
      <c r="P56" s="102"/>
      <c r="Q56" s="102"/>
      <c r="R56" s="9"/>
      <c r="S56" s="9"/>
      <c r="T56" s="9"/>
      <c r="U56" s="9"/>
      <c r="V56" s="9"/>
    </row>
    <row r="57" spans="1:22" ht="27" customHeight="1">
      <c r="A57" s="1"/>
      <c r="B57" s="464"/>
      <c r="C57" s="185" t="s">
        <v>429</v>
      </c>
      <c r="D57" s="167" t="s">
        <v>265</v>
      </c>
      <c r="E57" s="290">
        <v>360027</v>
      </c>
      <c r="F57" s="290">
        <v>388989</v>
      </c>
      <c r="G57" s="290">
        <v>0</v>
      </c>
      <c r="H57" s="290">
        <f t="shared" si="0"/>
        <v>28962</v>
      </c>
      <c r="I57" s="496"/>
      <c r="J57" s="9"/>
      <c r="K57" s="9"/>
      <c r="L57" s="102"/>
      <c r="M57" s="102"/>
      <c r="N57" s="102"/>
      <c r="O57" s="102"/>
      <c r="P57" s="102"/>
      <c r="Q57" s="102"/>
      <c r="R57" s="9"/>
      <c r="S57" s="9"/>
      <c r="T57" s="9"/>
      <c r="U57" s="9"/>
      <c r="V57" s="9"/>
    </row>
    <row r="58" spans="1:22" ht="27" customHeight="1">
      <c r="A58" s="1"/>
      <c r="B58" s="465"/>
      <c r="C58" s="177" t="s">
        <v>430</v>
      </c>
      <c r="D58" s="168" t="s">
        <v>265</v>
      </c>
      <c r="E58" s="293">
        <v>82875</v>
      </c>
      <c r="F58" s="293">
        <v>110773</v>
      </c>
      <c r="G58" s="293">
        <v>0</v>
      </c>
      <c r="H58" s="293">
        <f t="shared" si="0"/>
        <v>27898</v>
      </c>
      <c r="I58" s="497"/>
      <c r="J58" s="9"/>
      <c r="K58" s="9"/>
      <c r="L58" s="102"/>
      <c r="M58" s="102"/>
      <c r="N58" s="102"/>
      <c r="O58" s="102"/>
      <c r="P58" s="102"/>
      <c r="Q58" s="102"/>
      <c r="R58" s="9"/>
      <c r="S58" s="9"/>
      <c r="T58" s="9"/>
      <c r="U58" s="9"/>
      <c r="V58" s="9"/>
    </row>
    <row r="59" spans="1:22" ht="27" customHeight="1">
      <c r="A59" s="1"/>
      <c r="B59" s="463" t="s">
        <v>15</v>
      </c>
      <c r="C59" s="182" t="s">
        <v>276</v>
      </c>
      <c r="D59" s="169" t="s">
        <v>315</v>
      </c>
      <c r="E59" s="295">
        <v>3069</v>
      </c>
      <c r="F59" s="295">
        <v>277719</v>
      </c>
      <c r="G59" s="295">
        <v>0</v>
      </c>
      <c r="H59" s="295">
        <f t="shared" si="0"/>
        <v>274650</v>
      </c>
      <c r="I59" s="466">
        <f>SUM(H59:H64)</f>
        <v>274650</v>
      </c>
      <c r="J59" s="9"/>
      <c r="K59" s="9"/>
      <c r="L59" s="102"/>
      <c r="M59" s="102"/>
      <c r="N59" s="102"/>
      <c r="O59" s="102"/>
      <c r="P59" s="102"/>
      <c r="Q59" s="102"/>
      <c r="R59" s="9"/>
      <c r="S59" s="9"/>
      <c r="T59" s="9"/>
      <c r="U59" s="9"/>
      <c r="V59" s="9"/>
    </row>
    <row r="60" spans="1:22" ht="27" customHeight="1">
      <c r="A60" s="1"/>
      <c r="B60" s="483"/>
      <c r="C60" s="183" t="s">
        <v>284</v>
      </c>
      <c r="D60" s="170" t="s">
        <v>265</v>
      </c>
      <c r="E60" s="297">
        <v>38656</v>
      </c>
      <c r="F60" s="297">
        <v>38656</v>
      </c>
      <c r="G60" s="297">
        <v>0</v>
      </c>
      <c r="H60" s="348">
        <f t="shared" si="0"/>
        <v>0</v>
      </c>
      <c r="I60" s="484"/>
      <c r="J60" s="9"/>
      <c r="K60" s="9"/>
      <c r="L60" s="102"/>
      <c r="M60" s="102"/>
      <c r="N60" s="102"/>
      <c r="O60" s="102"/>
      <c r="P60" s="102"/>
      <c r="Q60" s="102"/>
      <c r="R60" s="9"/>
      <c r="S60" s="9"/>
      <c r="T60" s="9"/>
      <c r="U60" s="9"/>
      <c r="V60" s="9"/>
    </row>
    <row r="61" spans="1:22" ht="27" customHeight="1">
      <c r="A61" s="1"/>
      <c r="B61" s="483"/>
      <c r="C61" s="183" t="s">
        <v>278</v>
      </c>
      <c r="D61" s="170" t="s">
        <v>265</v>
      </c>
      <c r="E61" s="297">
        <v>1159165</v>
      </c>
      <c r="F61" s="297">
        <v>1159165</v>
      </c>
      <c r="G61" s="297">
        <v>0</v>
      </c>
      <c r="H61" s="348">
        <f t="shared" si="0"/>
        <v>0</v>
      </c>
      <c r="I61" s="484"/>
      <c r="J61" s="9"/>
      <c r="K61" s="9"/>
      <c r="L61" s="102"/>
      <c r="M61" s="102"/>
      <c r="N61" s="102"/>
      <c r="O61" s="102"/>
      <c r="P61" s="102"/>
      <c r="Q61" s="102"/>
      <c r="R61" s="9"/>
      <c r="S61" s="9"/>
      <c r="T61" s="9"/>
      <c r="U61" s="9"/>
      <c r="V61" s="9"/>
    </row>
    <row r="62" spans="1:22" ht="27" customHeight="1">
      <c r="A62" s="1"/>
      <c r="B62" s="483"/>
      <c r="C62" s="183" t="s">
        <v>302</v>
      </c>
      <c r="D62" s="170" t="s">
        <v>265</v>
      </c>
      <c r="E62" s="297">
        <v>505610</v>
      </c>
      <c r="F62" s="297">
        <v>505610</v>
      </c>
      <c r="G62" s="297">
        <v>0</v>
      </c>
      <c r="H62" s="348">
        <f t="shared" si="0"/>
        <v>0</v>
      </c>
      <c r="I62" s="484"/>
      <c r="J62" s="9"/>
      <c r="K62" s="9"/>
      <c r="L62" s="102"/>
      <c r="M62" s="102"/>
      <c r="N62" s="102"/>
      <c r="O62" s="102"/>
      <c r="P62" s="102"/>
      <c r="Q62" s="102"/>
      <c r="R62" s="9"/>
      <c r="S62" s="9"/>
      <c r="T62" s="9"/>
      <c r="U62" s="9"/>
      <c r="V62" s="9"/>
    </row>
    <row r="63" spans="1:22" ht="27" customHeight="1">
      <c r="A63" s="1"/>
      <c r="B63" s="483"/>
      <c r="C63" s="184" t="s">
        <v>303</v>
      </c>
      <c r="D63" s="171" t="s">
        <v>265</v>
      </c>
      <c r="E63" s="299">
        <v>50286</v>
      </c>
      <c r="F63" s="299">
        <v>50286</v>
      </c>
      <c r="G63" s="299">
        <v>0</v>
      </c>
      <c r="H63" s="299">
        <f t="shared" si="0"/>
        <v>0</v>
      </c>
      <c r="I63" s="484"/>
      <c r="J63" s="9"/>
      <c r="K63" s="9"/>
      <c r="L63" s="102"/>
      <c r="M63" s="102"/>
      <c r="N63" s="102"/>
      <c r="O63" s="102"/>
      <c r="P63" s="102"/>
      <c r="Q63" s="102"/>
      <c r="R63" s="9"/>
      <c r="S63" s="9"/>
      <c r="T63" s="9"/>
      <c r="U63" s="9"/>
      <c r="V63" s="9"/>
    </row>
    <row r="64" spans="1:22" ht="27" customHeight="1" thickBot="1">
      <c r="A64" s="1"/>
      <c r="B64" s="469"/>
      <c r="C64" s="188" t="s">
        <v>304</v>
      </c>
      <c r="D64" s="174" t="s">
        <v>265</v>
      </c>
      <c r="E64" s="303">
        <v>18360</v>
      </c>
      <c r="F64" s="303">
        <v>18360</v>
      </c>
      <c r="G64" s="303">
        <v>0</v>
      </c>
      <c r="H64" s="303">
        <f t="shared" si="0"/>
        <v>0</v>
      </c>
      <c r="I64" s="498"/>
      <c r="J64" s="9"/>
      <c r="K64" s="9"/>
      <c r="L64" s="102"/>
      <c r="M64" s="102"/>
      <c r="N64" s="102"/>
      <c r="O64" s="102"/>
      <c r="P64" s="102"/>
      <c r="Q64" s="102"/>
      <c r="R64" s="9"/>
      <c r="S64" s="9"/>
      <c r="T64" s="9"/>
      <c r="U64" s="9"/>
      <c r="V64" s="9"/>
    </row>
    <row r="65" spans="2:22" ht="27" customHeight="1">
      <c r="B65" s="5" t="s">
        <v>322</v>
      </c>
      <c r="K65" s="9"/>
      <c r="L65" s="9"/>
      <c r="M65" s="9"/>
      <c r="N65" s="9"/>
      <c r="O65" s="9"/>
      <c r="P65" s="9"/>
      <c r="Q65" s="9"/>
      <c r="R65" s="9"/>
      <c r="S65" s="9"/>
      <c r="T65" s="9"/>
      <c r="U65" s="9"/>
      <c r="V65" s="9"/>
    </row>
    <row r="66" spans="11:22" ht="14.25">
      <c r="K66" s="9"/>
      <c r="L66" s="9"/>
      <c r="M66" s="9"/>
      <c r="N66" s="9"/>
      <c r="O66" s="9"/>
      <c r="P66" s="9"/>
      <c r="Q66" s="9"/>
      <c r="R66" s="9"/>
      <c r="S66" s="9"/>
      <c r="T66" s="9"/>
      <c r="U66" s="9"/>
      <c r="V66" s="9"/>
    </row>
    <row r="67" spans="11:22" ht="14.25">
      <c r="K67" s="9"/>
      <c r="L67" s="9"/>
      <c r="M67" s="9"/>
      <c r="N67" s="9"/>
      <c r="O67" s="9"/>
      <c r="P67" s="9"/>
      <c r="Q67" s="9"/>
      <c r="R67" s="9"/>
      <c r="S67" s="9"/>
      <c r="T67" s="9"/>
      <c r="U67" s="9"/>
      <c r="V67" s="9"/>
    </row>
    <row r="68" spans="11:22" ht="14.25">
      <c r="K68" s="9"/>
      <c r="L68" s="9"/>
      <c r="M68" s="9"/>
      <c r="N68" s="9"/>
      <c r="O68" s="9"/>
      <c r="P68" s="9"/>
      <c r="Q68" s="9"/>
      <c r="R68" s="9"/>
      <c r="S68" s="9"/>
      <c r="T68" s="9"/>
      <c r="U68" s="9"/>
      <c r="V68" s="9"/>
    </row>
    <row r="69" spans="11:22" ht="14.25">
      <c r="K69" s="9"/>
      <c r="L69" s="9"/>
      <c r="M69" s="9"/>
      <c r="N69" s="9"/>
      <c r="O69" s="9"/>
      <c r="P69" s="9"/>
      <c r="Q69" s="9"/>
      <c r="R69" s="9"/>
      <c r="S69" s="9"/>
      <c r="T69" s="9"/>
      <c r="U69" s="9"/>
      <c r="V69" s="9"/>
    </row>
    <row r="70" spans="11:22" ht="14.25">
      <c r="K70" s="9"/>
      <c r="L70" s="9"/>
      <c r="M70" s="9"/>
      <c r="N70" s="9"/>
      <c r="O70" s="9"/>
      <c r="P70" s="9"/>
      <c r="Q70" s="9"/>
      <c r="R70" s="9"/>
      <c r="S70" s="9"/>
      <c r="T70" s="9"/>
      <c r="U70" s="9"/>
      <c r="V70" s="9"/>
    </row>
    <row r="71" spans="11:22" ht="14.25">
      <c r="K71" s="9"/>
      <c r="L71" s="9"/>
      <c r="M71" s="9"/>
      <c r="N71" s="9"/>
      <c r="O71" s="9"/>
      <c r="P71" s="9"/>
      <c r="Q71" s="9"/>
      <c r="R71" s="9"/>
      <c r="S71" s="9"/>
      <c r="T71" s="9"/>
      <c r="U71" s="9"/>
      <c r="V71" s="9"/>
    </row>
    <row r="72" spans="11:22" ht="14.25">
      <c r="K72" s="9"/>
      <c r="L72" s="9"/>
      <c r="M72" s="9"/>
      <c r="N72" s="9"/>
      <c r="O72" s="9"/>
      <c r="P72" s="9"/>
      <c r="Q72" s="9"/>
      <c r="R72" s="9"/>
      <c r="S72" s="9"/>
      <c r="T72" s="9"/>
      <c r="U72" s="9"/>
      <c r="V72" s="9"/>
    </row>
    <row r="73" spans="11:22" ht="14.25">
      <c r="K73" s="9"/>
      <c r="L73" s="9"/>
      <c r="M73" s="9"/>
      <c r="N73" s="9"/>
      <c r="O73" s="9"/>
      <c r="P73" s="9"/>
      <c r="Q73" s="9"/>
      <c r="R73" s="9"/>
      <c r="S73" s="9"/>
      <c r="T73" s="9"/>
      <c r="U73" s="9"/>
      <c r="V73" s="9"/>
    </row>
    <row r="74" spans="11:22" ht="14.25">
      <c r="K74" s="9"/>
      <c r="L74" s="9"/>
      <c r="M74" s="9"/>
      <c r="N74" s="9"/>
      <c r="O74" s="9"/>
      <c r="P74" s="9"/>
      <c r="Q74" s="9"/>
      <c r="R74" s="9"/>
      <c r="S74" s="9"/>
      <c r="T74" s="9"/>
      <c r="U74" s="9"/>
      <c r="V74" s="9"/>
    </row>
    <row r="75" spans="11:22" ht="14.25">
      <c r="K75" s="9"/>
      <c r="L75" s="9"/>
      <c r="M75" s="9"/>
      <c r="N75" s="9"/>
      <c r="O75" s="9"/>
      <c r="P75" s="9"/>
      <c r="Q75" s="9"/>
      <c r="R75" s="9"/>
      <c r="S75" s="9"/>
      <c r="T75" s="9"/>
      <c r="U75" s="9"/>
      <c r="V75" s="9"/>
    </row>
    <row r="76" spans="11:22" ht="14.25">
      <c r="K76" s="9"/>
      <c r="L76" s="9"/>
      <c r="M76" s="9"/>
      <c r="N76" s="9"/>
      <c r="O76" s="9"/>
      <c r="P76" s="9"/>
      <c r="Q76" s="9"/>
      <c r="R76" s="9"/>
      <c r="S76" s="9"/>
      <c r="T76" s="9"/>
      <c r="U76" s="9"/>
      <c r="V76" s="9"/>
    </row>
    <row r="77" spans="11:22" ht="14.25">
      <c r="K77" s="9"/>
      <c r="L77" s="9"/>
      <c r="M77" s="9"/>
      <c r="N77" s="9"/>
      <c r="O77" s="9"/>
      <c r="P77" s="9"/>
      <c r="Q77" s="9"/>
      <c r="R77" s="9"/>
      <c r="S77" s="9"/>
      <c r="T77" s="9"/>
      <c r="U77" s="9"/>
      <c r="V77" s="9"/>
    </row>
    <row r="78" spans="11:22" ht="14.25">
      <c r="K78" s="9"/>
      <c r="L78" s="9"/>
      <c r="M78" s="9"/>
      <c r="N78" s="9"/>
      <c r="O78" s="9"/>
      <c r="P78" s="9"/>
      <c r="Q78" s="9"/>
      <c r="R78" s="9"/>
      <c r="S78" s="9"/>
      <c r="T78" s="9"/>
      <c r="U78" s="9"/>
      <c r="V78" s="9"/>
    </row>
    <row r="79" spans="11:22" ht="14.25">
      <c r="K79" s="9"/>
      <c r="L79" s="9"/>
      <c r="M79" s="9"/>
      <c r="N79" s="9"/>
      <c r="O79" s="9"/>
      <c r="P79" s="9"/>
      <c r="Q79" s="9"/>
      <c r="R79" s="9"/>
      <c r="S79" s="9"/>
      <c r="T79" s="9"/>
      <c r="U79" s="9"/>
      <c r="V79" s="9"/>
    </row>
    <row r="80" spans="11:22" ht="14.25">
      <c r="K80" s="9"/>
      <c r="L80" s="9"/>
      <c r="M80" s="9"/>
      <c r="N80" s="9"/>
      <c r="O80" s="9"/>
      <c r="P80" s="9"/>
      <c r="Q80" s="9"/>
      <c r="R80" s="9"/>
      <c r="S80" s="9"/>
      <c r="T80" s="9"/>
      <c r="U80" s="9"/>
      <c r="V80" s="9"/>
    </row>
    <row r="81" spans="11:22" ht="14.25">
      <c r="K81" s="9"/>
      <c r="L81" s="9"/>
      <c r="M81" s="9"/>
      <c r="N81" s="9"/>
      <c r="O81" s="9"/>
      <c r="P81" s="9"/>
      <c r="Q81" s="9"/>
      <c r="R81" s="9"/>
      <c r="S81" s="9"/>
      <c r="T81" s="9"/>
      <c r="U81" s="9"/>
      <c r="V81" s="9"/>
    </row>
    <row r="82" spans="11:22" ht="14.25">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9"/>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9"/>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sheetData>
  <mergeCells count="22">
    <mergeCell ref="B14:B17"/>
    <mergeCell ref="I14:I17"/>
    <mergeCell ref="B18:B25"/>
    <mergeCell ref="I18:I25"/>
    <mergeCell ref="B26:B30"/>
    <mergeCell ref="I26:I30"/>
    <mergeCell ref="B31:B41"/>
    <mergeCell ref="I31:I41"/>
    <mergeCell ref="B42:B49"/>
    <mergeCell ref="I42:I49"/>
    <mergeCell ref="B50:B52"/>
    <mergeCell ref="I50:I52"/>
    <mergeCell ref="B53:B58"/>
    <mergeCell ref="I53:I58"/>
    <mergeCell ref="B59:B64"/>
    <mergeCell ref="I59:I64"/>
    <mergeCell ref="I6:I8"/>
    <mergeCell ref="G6:G7"/>
    <mergeCell ref="B6:B8"/>
    <mergeCell ref="I9:I13"/>
    <mergeCell ref="C6:C8"/>
    <mergeCell ref="B9:B13"/>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1" r:id="rId1"/>
  <headerFooter alignWithMargins="0">
    <oddFooter>&amp;C&amp;26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V98"/>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8" width="20.625" style="5" customWidth="1"/>
    <col min="9" max="9" width="20.625" style="115" customWidth="1"/>
    <col min="10" max="10" width="2.625" style="5" customWidth="1"/>
    <col min="11" max="16384" width="11.75390625" style="5" customWidth="1"/>
  </cols>
  <sheetData>
    <row r="1" spans="1:9" ht="37.5">
      <c r="A1" s="1"/>
      <c r="H1" s="6"/>
      <c r="I1" s="158"/>
    </row>
    <row r="2" spans="1:9" ht="37.5">
      <c r="A2" s="1"/>
      <c r="B2" s="116"/>
      <c r="H2" s="6"/>
      <c r="I2" s="116"/>
    </row>
    <row r="3" spans="1:9" ht="42">
      <c r="A3" s="1"/>
      <c r="B3" s="28"/>
      <c r="C3" s="2"/>
      <c r="D3" s="2"/>
      <c r="E3" s="2"/>
      <c r="F3" s="2"/>
      <c r="G3" s="2"/>
      <c r="H3" s="2"/>
      <c r="I3" s="117"/>
    </row>
    <row r="4" spans="1:9" ht="42">
      <c r="A4" s="1"/>
      <c r="B4" s="124" t="s">
        <v>321</v>
      </c>
      <c r="C4" s="2"/>
      <c r="D4" s="2"/>
      <c r="E4" s="2"/>
      <c r="F4" s="2"/>
      <c r="G4" s="2"/>
      <c r="H4" s="2"/>
      <c r="I4" s="117"/>
    </row>
    <row r="5" spans="1:9" ht="34.5" customHeight="1" thickBot="1">
      <c r="A5" s="1"/>
      <c r="B5" s="117"/>
      <c r="C5" s="3"/>
      <c r="D5" s="3"/>
      <c r="E5" s="3"/>
      <c r="F5" s="3"/>
      <c r="G5" s="3"/>
      <c r="H5" s="8"/>
      <c r="I5" s="8" t="s">
        <v>1</v>
      </c>
    </row>
    <row r="6" spans="1:22" ht="39.75" customHeight="1">
      <c r="A6" s="1"/>
      <c r="B6" s="445" t="s">
        <v>3</v>
      </c>
      <c r="C6" s="493" t="s">
        <v>169</v>
      </c>
      <c r="D6" s="163" t="s">
        <v>264</v>
      </c>
      <c r="E6" s="164" t="s">
        <v>266</v>
      </c>
      <c r="F6" s="164" t="s">
        <v>267</v>
      </c>
      <c r="G6" s="490" t="s">
        <v>268</v>
      </c>
      <c r="H6" s="165" t="s">
        <v>272</v>
      </c>
      <c r="I6" s="487" t="s">
        <v>275</v>
      </c>
      <c r="J6" s="9"/>
      <c r="K6" s="9"/>
      <c r="L6" s="9"/>
      <c r="M6" s="9"/>
      <c r="N6" s="9"/>
      <c r="O6" s="9"/>
      <c r="P6" s="9"/>
      <c r="Q6" s="9"/>
      <c r="R6" s="9"/>
      <c r="S6" s="9"/>
      <c r="T6" s="9"/>
      <c r="U6" s="9"/>
      <c r="V6" s="9"/>
    </row>
    <row r="7" spans="1:22" ht="39.75" customHeight="1">
      <c r="A7" s="1"/>
      <c r="B7" s="446"/>
      <c r="C7" s="494"/>
      <c r="D7" s="161" t="s">
        <v>265</v>
      </c>
      <c r="E7" s="160" t="s">
        <v>270</v>
      </c>
      <c r="F7" s="160" t="s">
        <v>271</v>
      </c>
      <c r="G7" s="491"/>
      <c r="H7" s="159" t="s">
        <v>273</v>
      </c>
      <c r="I7" s="488"/>
      <c r="J7" s="9"/>
      <c r="K7" s="9"/>
      <c r="L7" s="9"/>
      <c r="M7" s="9"/>
      <c r="N7" s="9"/>
      <c r="O7" s="9"/>
      <c r="P7" s="9"/>
      <c r="Q7" s="9"/>
      <c r="R7" s="9"/>
      <c r="S7" s="9"/>
      <c r="T7" s="9"/>
      <c r="U7" s="9"/>
      <c r="V7" s="9"/>
    </row>
    <row r="8" spans="1:22" ht="39.75" customHeight="1" thickBot="1">
      <c r="A8" s="1"/>
      <c r="B8" s="447"/>
      <c r="C8" s="495"/>
      <c r="D8" s="162"/>
      <c r="E8" s="114" t="s">
        <v>317</v>
      </c>
      <c r="F8" s="114" t="s">
        <v>318</v>
      </c>
      <c r="G8" s="114" t="s">
        <v>319</v>
      </c>
      <c r="H8" s="114" t="s">
        <v>320</v>
      </c>
      <c r="I8" s="489"/>
      <c r="J8" s="9"/>
      <c r="K8" s="9"/>
      <c r="L8" s="102"/>
      <c r="M8" s="9"/>
      <c r="N8" s="102"/>
      <c r="O8" s="9"/>
      <c r="P8" s="102"/>
      <c r="Q8" s="9"/>
      <c r="R8" s="9"/>
      <c r="S8" s="9"/>
      <c r="T8" s="9"/>
      <c r="U8" s="9"/>
      <c r="V8" s="9"/>
    </row>
    <row r="9" spans="1:22" ht="27" customHeight="1">
      <c r="A9" s="1"/>
      <c r="B9" s="463" t="s">
        <v>16</v>
      </c>
      <c r="C9" s="182" t="s">
        <v>276</v>
      </c>
      <c r="D9" s="169" t="s">
        <v>315</v>
      </c>
      <c r="E9" s="295">
        <v>31592</v>
      </c>
      <c r="F9" s="295">
        <v>154821</v>
      </c>
      <c r="G9" s="295">
        <v>0</v>
      </c>
      <c r="H9" s="295">
        <f aca="true" t="shared" si="0" ref="H9:H51">-(E9-F9-G9)</f>
        <v>123229</v>
      </c>
      <c r="I9" s="466">
        <f>SUM(H9:H15)</f>
        <v>1037379</v>
      </c>
      <c r="J9" s="9"/>
      <c r="K9" s="9"/>
      <c r="L9" s="102"/>
      <c r="M9" s="102"/>
      <c r="N9" s="102"/>
      <c r="O9" s="102"/>
      <c r="P9" s="102"/>
      <c r="Q9" s="102"/>
      <c r="R9" s="9"/>
      <c r="S9" s="9"/>
      <c r="T9" s="9"/>
      <c r="U9" s="9"/>
      <c r="V9" s="9"/>
    </row>
    <row r="10" spans="1:22" ht="27" customHeight="1">
      <c r="A10" s="1"/>
      <c r="B10" s="483"/>
      <c r="C10" s="183" t="s">
        <v>305</v>
      </c>
      <c r="D10" s="170" t="s">
        <v>315</v>
      </c>
      <c r="E10" s="297">
        <v>317</v>
      </c>
      <c r="F10" s="297">
        <v>33293</v>
      </c>
      <c r="G10" s="297">
        <v>0</v>
      </c>
      <c r="H10" s="348">
        <f t="shared" si="0"/>
        <v>32976</v>
      </c>
      <c r="I10" s="484"/>
      <c r="J10" s="9"/>
      <c r="K10" s="9"/>
      <c r="L10" s="102"/>
      <c r="M10" s="102"/>
      <c r="N10" s="102"/>
      <c r="O10" s="102"/>
      <c r="P10" s="102"/>
      <c r="Q10" s="102"/>
      <c r="R10" s="9"/>
      <c r="S10" s="9"/>
      <c r="T10" s="9"/>
      <c r="U10" s="9"/>
      <c r="V10" s="9"/>
    </row>
    <row r="11" spans="1:22" ht="27" customHeight="1">
      <c r="A11" s="1"/>
      <c r="B11" s="483"/>
      <c r="C11" s="183" t="s">
        <v>306</v>
      </c>
      <c r="D11" s="170" t="s">
        <v>315</v>
      </c>
      <c r="E11" s="297">
        <v>260509</v>
      </c>
      <c r="F11" s="297">
        <v>1141683</v>
      </c>
      <c r="G11" s="297">
        <v>0</v>
      </c>
      <c r="H11" s="348">
        <f t="shared" si="0"/>
        <v>881174</v>
      </c>
      <c r="I11" s="484"/>
      <c r="J11" s="9"/>
      <c r="K11" s="9"/>
      <c r="L11" s="102"/>
      <c r="M11" s="102"/>
      <c r="N11" s="102"/>
      <c r="O11" s="102"/>
      <c r="P11" s="102"/>
      <c r="Q11" s="102"/>
      <c r="R11" s="9"/>
      <c r="S11" s="9"/>
      <c r="T11" s="9"/>
      <c r="U11" s="9"/>
      <c r="V11" s="9"/>
    </row>
    <row r="12" spans="1:22" ht="27" customHeight="1">
      <c r="A12" s="1"/>
      <c r="B12" s="483"/>
      <c r="C12" s="183" t="s">
        <v>284</v>
      </c>
      <c r="D12" s="170" t="s">
        <v>265</v>
      </c>
      <c r="E12" s="297">
        <v>179895</v>
      </c>
      <c r="F12" s="297">
        <v>179895</v>
      </c>
      <c r="G12" s="297">
        <v>0</v>
      </c>
      <c r="H12" s="348">
        <f t="shared" si="0"/>
        <v>0</v>
      </c>
      <c r="I12" s="484"/>
      <c r="J12" s="9"/>
      <c r="K12" s="9"/>
      <c r="L12" s="102"/>
      <c r="M12" s="102"/>
      <c r="N12" s="102"/>
      <c r="O12" s="102"/>
      <c r="P12" s="102"/>
      <c r="Q12" s="102"/>
      <c r="R12" s="9"/>
      <c r="S12" s="9"/>
      <c r="T12" s="9"/>
      <c r="U12" s="9"/>
      <c r="V12" s="9"/>
    </row>
    <row r="13" spans="1:22" ht="27" customHeight="1">
      <c r="A13" s="1"/>
      <c r="B13" s="483"/>
      <c r="C13" s="184" t="s">
        <v>280</v>
      </c>
      <c r="D13" s="171" t="s">
        <v>265</v>
      </c>
      <c r="E13" s="299">
        <v>255338</v>
      </c>
      <c r="F13" s="299">
        <v>255338</v>
      </c>
      <c r="G13" s="299">
        <v>0</v>
      </c>
      <c r="H13" s="299">
        <f t="shared" si="0"/>
        <v>0</v>
      </c>
      <c r="I13" s="484"/>
      <c r="J13" s="9"/>
      <c r="K13" s="9"/>
      <c r="L13" s="102"/>
      <c r="M13" s="102"/>
      <c r="N13" s="102"/>
      <c r="O13" s="102"/>
      <c r="P13" s="102"/>
      <c r="Q13" s="102"/>
      <c r="R13" s="9"/>
      <c r="S13" s="9"/>
      <c r="T13" s="9"/>
      <c r="U13" s="9"/>
      <c r="V13" s="9"/>
    </row>
    <row r="14" spans="1:22" ht="27" customHeight="1">
      <c r="A14" s="1"/>
      <c r="B14" s="464"/>
      <c r="C14" s="185" t="s">
        <v>278</v>
      </c>
      <c r="D14" s="167" t="s">
        <v>265</v>
      </c>
      <c r="E14" s="290">
        <v>805919</v>
      </c>
      <c r="F14" s="290">
        <v>805919</v>
      </c>
      <c r="G14" s="290">
        <v>0</v>
      </c>
      <c r="H14" s="290">
        <f t="shared" si="0"/>
        <v>0</v>
      </c>
      <c r="I14" s="496"/>
      <c r="J14" s="9"/>
      <c r="K14" s="9"/>
      <c r="L14" s="102"/>
      <c r="M14" s="102"/>
      <c r="N14" s="102"/>
      <c r="O14" s="102"/>
      <c r="P14" s="102"/>
      <c r="Q14" s="102"/>
      <c r="R14" s="9"/>
      <c r="S14" s="9"/>
      <c r="T14" s="9"/>
      <c r="U14" s="9"/>
      <c r="V14" s="9"/>
    </row>
    <row r="15" spans="1:22" ht="27" customHeight="1">
      <c r="A15" s="1"/>
      <c r="B15" s="465"/>
      <c r="C15" s="177" t="s">
        <v>285</v>
      </c>
      <c r="D15" s="168" t="s">
        <v>265</v>
      </c>
      <c r="E15" s="293">
        <v>384628</v>
      </c>
      <c r="F15" s="293">
        <v>384628</v>
      </c>
      <c r="G15" s="293">
        <v>0</v>
      </c>
      <c r="H15" s="293">
        <f t="shared" si="0"/>
        <v>0</v>
      </c>
      <c r="I15" s="497"/>
      <c r="J15" s="9"/>
      <c r="K15" s="9"/>
      <c r="L15" s="102"/>
      <c r="M15" s="102"/>
      <c r="N15" s="102"/>
      <c r="O15" s="102"/>
      <c r="P15" s="102"/>
      <c r="Q15" s="102"/>
      <c r="R15" s="9"/>
      <c r="S15" s="9"/>
      <c r="T15" s="9"/>
      <c r="U15" s="9"/>
      <c r="V15" s="9"/>
    </row>
    <row r="16" spans="1:22" ht="27" customHeight="1">
      <c r="A16" s="1"/>
      <c r="B16" s="463" t="s">
        <v>17</v>
      </c>
      <c r="C16" s="182" t="s">
        <v>276</v>
      </c>
      <c r="D16" s="169" t="s">
        <v>315</v>
      </c>
      <c r="E16" s="295">
        <v>7306</v>
      </c>
      <c r="F16" s="295">
        <v>637944</v>
      </c>
      <c r="G16" s="295">
        <v>0</v>
      </c>
      <c r="H16" s="295">
        <f t="shared" si="0"/>
        <v>630638</v>
      </c>
      <c r="I16" s="466">
        <f>SUM(H16:H20)</f>
        <v>662062</v>
      </c>
      <c r="J16" s="9"/>
      <c r="K16" s="9"/>
      <c r="L16" s="102"/>
      <c r="M16" s="102"/>
      <c r="N16" s="102"/>
      <c r="O16" s="102"/>
      <c r="P16" s="102"/>
      <c r="Q16" s="102"/>
      <c r="R16" s="9"/>
      <c r="S16" s="9"/>
      <c r="T16" s="9"/>
      <c r="U16" s="9"/>
      <c r="V16" s="9"/>
    </row>
    <row r="17" spans="1:22" ht="27" customHeight="1">
      <c r="A17" s="1"/>
      <c r="B17" s="483"/>
      <c r="C17" s="183" t="s">
        <v>284</v>
      </c>
      <c r="D17" s="170" t="s">
        <v>265</v>
      </c>
      <c r="E17" s="297">
        <v>609471</v>
      </c>
      <c r="F17" s="297">
        <v>616427</v>
      </c>
      <c r="G17" s="297">
        <v>0</v>
      </c>
      <c r="H17" s="348">
        <f t="shared" si="0"/>
        <v>6956</v>
      </c>
      <c r="I17" s="484"/>
      <c r="J17" s="9"/>
      <c r="K17" s="9"/>
      <c r="L17" s="102"/>
      <c r="M17" s="102"/>
      <c r="N17" s="102"/>
      <c r="O17" s="102"/>
      <c r="P17" s="102"/>
      <c r="Q17" s="102"/>
      <c r="R17" s="9"/>
      <c r="S17" s="9"/>
      <c r="T17" s="9"/>
      <c r="U17" s="9"/>
      <c r="V17" s="9"/>
    </row>
    <row r="18" spans="1:22" ht="27" customHeight="1">
      <c r="A18" s="1"/>
      <c r="B18" s="483"/>
      <c r="C18" s="184" t="s">
        <v>278</v>
      </c>
      <c r="D18" s="171" t="s">
        <v>265</v>
      </c>
      <c r="E18" s="299">
        <v>1154391</v>
      </c>
      <c r="F18" s="299">
        <v>1171991</v>
      </c>
      <c r="G18" s="299">
        <v>0</v>
      </c>
      <c r="H18" s="299">
        <f t="shared" si="0"/>
        <v>17600</v>
      </c>
      <c r="I18" s="484"/>
      <c r="J18" s="9"/>
      <c r="K18" s="9"/>
      <c r="L18" s="102"/>
      <c r="M18" s="102"/>
      <c r="N18" s="102"/>
      <c r="O18" s="102"/>
      <c r="P18" s="102"/>
      <c r="Q18" s="102"/>
      <c r="R18" s="9"/>
      <c r="S18" s="9"/>
      <c r="T18" s="9"/>
      <c r="U18" s="9"/>
      <c r="V18" s="9"/>
    </row>
    <row r="19" spans="1:22" ht="27" customHeight="1">
      <c r="A19" s="1"/>
      <c r="B19" s="464"/>
      <c r="C19" s="185" t="s">
        <v>285</v>
      </c>
      <c r="D19" s="167" t="s">
        <v>265</v>
      </c>
      <c r="E19" s="290">
        <v>334169</v>
      </c>
      <c r="F19" s="290">
        <v>336251</v>
      </c>
      <c r="G19" s="290">
        <v>0</v>
      </c>
      <c r="H19" s="290">
        <f t="shared" si="0"/>
        <v>2082</v>
      </c>
      <c r="I19" s="496"/>
      <c r="J19" s="9"/>
      <c r="K19" s="9"/>
      <c r="L19" s="102"/>
      <c r="M19" s="102"/>
      <c r="N19" s="102"/>
      <c r="O19" s="102"/>
      <c r="P19" s="102"/>
      <c r="Q19" s="102"/>
      <c r="R19" s="9"/>
      <c r="S19" s="9"/>
      <c r="T19" s="9"/>
      <c r="U19" s="9"/>
      <c r="V19" s="9"/>
    </row>
    <row r="20" spans="1:22" ht="27" customHeight="1">
      <c r="A20" s="1"/>
      <c r="B20" s="465"/>
      <c r="C20" s="177" t="s">
        <v>280</v>
      </c>
      <c r="D20" s="168" t="s">
        <v>265</v>
      </c>
      <c r="E20" s="293">
        <v>351679</v>
      </c>
      <c r="F20" s="293">
        <v>356465</v>
      </c>
      <c r="G20" s="293">
        <v>0</v>
      </c>
      <c r="H20" s="293">
        <f t="shared" si="0"/>
        <v>4786</v>
      </c>
      <c r="I20" s="497"/>
      <c r="J20" s="9"/>
      <c r="K20" s="9"/>
      <c r="L20" s="102"/>
      <c r="M20" s="102"/>
      <c r="N20" s="102"/>
      <c r="O20" s="102"/>
      <c r="P20" s="102"/>
      <c r="Q20" s="102"/>
      <c r="R20" s="9"/>
      <c r="S20" s="9"/>
      <c r="T20" s="9"/>
      <c r="U20" s="9"/>
      <c r="V20" s="9"/>
    </row>
    <row r="21" spans="1:22" ht="27" customHeight="1">
      <c r="A21" s="1"/>
      <c r="B21" s="463" t="s">
        <v>18</v>
      </c>
      <c r="C21" s="182" t="s">
        <v>431</v>
      </c>
      <c r="D21" s="169" t="s">
        <v>315</v>
      </c>
      <c r="E21" s="295">
        <v>24525</v>
      </c>
      <c r="F21" s="295">
        <v>217975</v>
      </c>
      <c r="G21" s="295">
        <v>0</v>
      </c>
      <c r="H21" s="295">
        <f t="shared" si="0"/>
        <v>193450</v>
      </c>
      <c r="I21" s="485">
        <f>SUM(H21:H26)</f>
        <v>1544506</v>
      </c>
      <c r="J21" s="9"/>
      <c r="K21" s="9"/>
      <c r="L21" s="102"/>
      <c r="M21" s="102"/>
      <c r="N21" s="102"/>
      <c r="O21" s="102"/>
      <c r="P21" s="102"/>
      <c r="Q21" s="102"/>
      <c r="R21" s="9"/>
      <c r="S21" s="9"/>
      <c r="T21" s="9"/>
      <c r="U21" s="9"/>
      <c r="V21" s="9"/>
    </row>
    <row r="22" spans="1:22" ht="27" customHeight="1">
      <c r="A22" s="1"/>
      <c r="B22" s="483"/>
      <c r="C22" s="187" t="s">
        <v>432</v>
      </c>
      <c r="D22" s="173" t="s">
        <v>315</v>
      </c>
      <c r="E22" s="314">
        <v>111186</v>
      </c>
      <c r="F22" s="314">
        <v>1441884</v>
      </c>
      <c r="G22" s="314">
        <v>0</v>
      </c>
      <c r="H22" s="314">
        <f t="shared" si="0"/>
        <v>1330698</v>
      </c>
      <c r="I22" s="466"/>
      <c r="J22" s="9"/>
      <c r="K22" s="9"/>
      <c r="L22" s="102"/>
      <c r="M22" s="102"/>
      <c r="N22" s="102"/>
      <c r="O22" s="102"/>
      <c r="P22" s="102"/>
      <c r="Q22" s="102"/>
      <c r="R22" s="9"/>
      <c r="S22" s="9"/>
      <c r="T22" s="9"/>
      <c r="U22" s="9"/>
      <c r="V22" s="9"/>
    </row>
    <row r="23" spans="1:22" ht="27" customHeight="1">
      <c r="A23" s="1"/>
      <c r="B23" s="464"/>
      <c r="C23" s="183" t="s">
        <v>433</v>
      </c>
      <c r="D23" s="170" t="s">
        <v>265</v>
      </c>
      <c r="E23" s="297">
        <v>178915</v>
      </c>
      <c r="F23" s="297">
        <v>187202</v>
      </c>
      <c r="G23" s="297">
        <v>0</v>
      </c>
      <c r="H23" s="297">
        <f t="shared" si="0"/>
        <v>8287</v>
      </c>
      <c r="I23" s="466"/>
      <c r="J23" s="9"/>
      <c r="K23" s="9"/>
      <c r="L23" s="102"/>
      <c r="M23" s="102"/>
      <c r="N23" s="102"/>
      <c r="O23" s="102"/>
      <c r="P23" s="102"/>
      <c r="Q23" s="102"/>
      <c r="R23" s="9"/>
      <c r="S23" s="9"/>
      <c r="T23" s="9"/>
      <c r="U23" s="9"/>
      <c r="V23" s="9"/>
    </row>
    <row r="24" spans="1:22" ht="27" customHeight="1">
      <c r="A24" s="1"/>
      <c r="B24" s="464"/>
      <c r="C24" s="183" t="s">
        <v>434</v>
      </c>
      <c r="D24" s="170" t="s">
        <v>265</v>
      </c>
      <c r="E24" s="297">
        <v>111636</v>
      </c>
      <c r="F24" s="297">
        <v>114853</v>
      </c>
      <c r="G24" s="297">
        <v>0</v>
      </c>
      <c r="H24" s="297">
        <f t="shared" si="0"/>
        <v>3217</v>
      </c>
      <c r="I24" s="466"/>
      <c r="J24" s="9"/>
      <c r="K24" s="9"/>
      <c r="L24" s="102"/>
      <c r="M24" s="102"/>
      <c r="N24" s="102"/>
      <c r="O24" s="102"/>
      <c r="P24" s="102"/>
      <c r="Q24" s="102"/>
      <c r="R24" s="9"/>
      <c r="S24" s="9"/>
      <c r="T24" s="9"/>
      <c r="U24" s="9"/>
      <c r="V24" s="9"/>
    </row>
    <row r="25" spans="1:22" ht="27" customHeight="1">
      <c r="A25" s="1"/>
      <c r="B25" s="464"/>
      <c r="C25" s="183" t="s">
        <v>435</v>
      </c>
      <c r="D25" s="170" t="s">
        <v>265</v>
      </c>
      <c r="E25" s="297">
        <v>55704</v>
      </c>
      <c r="F25" s="297">
        <v>57682</v>
      </c>
      <c r="G25" s="297">
        <v>0</v>
      </c>
      <c r="H25" s="297">
        <f t="shared" si="0"/>
        <v>1978</v>
      </c>
      <c r="I25" s="466"/>
      <c r="J25" s="9"/>
      <c r="K25" s="9"/>
      <c r="L25" s="102"/>
      <c r="M25" s="102"/>
      <c r="N25" s="102"/>
      <c r="O25" s="102"/>
      <c r="P25" s="102"/>
      <c r="Q25" s="102"/>
      <c r="R25" s="9"/>
      <c r="S25" s="9"/>
      <c r="T25" s="9"/>
      <c r="U25" s="9"/>
      <c r="V25" s="9"/>
    </row>
    <row r="26" spans="1:22" ht="27" customHeight="1">
      <c r="A26" s="1"/>
      <c r="B26" s="465"/>
      <c r="C26" s="184" t="s">
        <v>436</v>
      </c>
      <c r="D26" s="171" t="s">
        <v>265</v>
      </c>
      <c r="E26" s="299">
        <v>445708</v>
      </c>
      <c r="F26" s="299">
        <v>452584</v>
      </c>
      <c r="G26" s="299">
        <v>0</v>
      </c>
      <c r="H26" s="299">
        <f t="shared" si="0"/>
        <v>6876</v>
      </c>
      <c r="I26" s="466"/>
      <c r="J26" s="9"/>
      <c r="K26" s="9"/>
      <c r="L26" s="102"/>
      <c r="M26" s="102"/>
      <c r="N26" s="102"/>
      <c r="O26" s="102"/>
      <c r="P26" s="102"/>
      <c r="Q26" s="102"/>
      <c r="R26" s="9"/>
      <c r="S26" s="9"/>
      <c r="T26" s="9"/>
      <c r="U26" s="9"/>
      <c r="V26" s="9"/>
    </row>
    <row r="27" spans="1:22" ht="27" customHeight="1">
      <c r="A27" s="1"/>
      <c r="B27" s="463" t="s">
        <v>201</v>
      </c>
      <c r="C27" s="182" t="s">
        <v>276</v>
      </c>
      <c r="D27" s="169" t="s">
        <v>315</v>
      </c>
      <c r="E27" s="295">
        <v>10269</v>
      </c>
      <c r="F27" s="295">
        <v>947398</v>
      </c>
      <c r="G27" s="295">
        <v>0</v>
      </c>
      <c r="H27" s="295">
        <f t="shared" si="0"/>
        <v>937129</v>
      </c>
      <c r="I27" s="466">
        <f>SUM(H27:H31)</f>
        <v>944628</v>
      </c>
      <c r="J27" s="9"/>
      <c r="K27" s="9"/>
      <c r="L27" s="102"/>
      <c r="M27" s="102"/>
      <c r="N27" s="102"/>
      <c r="O27" s="102"/>
      <c r="P27" s="102"/>
      <c r="Q27" s="102"/>
      <c r="R27" s="9"/>
      <c r="S27" s="9"/>
      <c r="T27" s="9"/>
      <c r="U27" s="9"/>
      <c r="V27" s="9"/>
    </row>
    <row r="28" spans="1:22" ht="27" customHeight="1">
      <c r="A28" s="1"/>
      <c r="B28" s="483"/>
      <c r="C28" s="183" t="s">
        <v>284</v>
      </c>
      <c r="D28" s="170" t="s">
        <v>265</v>
      </c>
      <c r="E28" s="297">
        <v>234805</v>
      </c>
      <c r="F28" s="297">
        <v>238722</v>
      </c>
      <c r="G28" s="297">
        <v>0</v>
      </c>
      <c r="H28" s="348">
        <f t="shared" si="0"/>
        <v>3917</v>
      </c>
      <c r="I28" s="484"/>
      <c r="J28" s="9"/>
      <c r="K28" s="9"/>
      <c r="L28" s="102"/>
      <c r="M28" s="102"/>
      <c r="N28" s="102"/>
      <c r="O28" s="102"/>
      <c r="P28" s="102"/>
      <c r="Q28" s="102"/>
      <c r="R28" s="9"/>
      <c r="S28" s="9"/>
      <c r="T28" s="9"/>
      <c r="U28" s="9"/>
      <c r="V28" s="9"/>
    </row>
    <row r="29" spans="1:22" ht="27" customHeight="1">
      <c r="A29" s="1"/>
      <c r="B29" s="483"/>
      <c r="C29" s="183" t="s">
        <v>307</v>
      </c>
      <c r="D29" s="170" t="s">
        <v>265</v>
      </c>
      <c r="E29" s="297">
        <v>16029</v>
      </c>
      <c r="F29" s="297">
        <v>16799</v>
      </c>
      <c r="G29" s="297">
        <v>0</v>
      </c>
      <c r="H29" s="348">
        <f t="shared" si="0"/>
        <v>770</v>
      </c>
      <c r="I29" s="484"/>
      <c r="J29" s="9"/>
      <c r="K29" s="9"/>
      <c r="L29" s="102"/>
      <c r="M29" s="102"/>
      <c r="N29" s="102"/>
      <c r="O29" s="102"/>
      <c r="P29" s="102"/>
      <c r="Q29" s="102"/>
      <c r="R29" s="9"/>
      <c r="S29" s="9"/>
      <c r="T29" s="9"/>
      <c r="U29" s="9"/>
      <c r="V29" s="9"/>
    </row>
    <row r="30" spans="1:22" ht="27" customHeight="1">
      <c r="A30" s="1"/>
      <c r="B30" s="483"/>
      <c r="C30" s="184" t="s">
        <v>280</v>
      </c>
      <c r="D30" s="171" t="s">
        <v>265</v>
      </c>
      <c r="E30" s="299">
        <v>112425</v>
      </c>
      <c r="F30" s="299">
        <v>113015</v>
      </c>
      <c r="G30" s="299">
        <v>0</v>
      </c>
      <c r="H30" s="299">
        <f t="shared" si="0"/>
        <v>590</v>
      </c>
      <c r="I30" s="484"/>
      <c r="J30" s="9"/>
      <c r="K30" s="9"/>
      <c r="L30" s="102"/>
      <c r="M30" s="102"/>
      <c r="N30" s="102"/>
      <c r="O30" s="102"/>
      <c r="P30" s="102"/>
      <c r="Q30" s="102"/>
      <c r="R30" s="9"/>
      <c r="S30" s="9"/>
      <c r="T30" s="9"/>
      <c r="U30" s="9"/>
      <c r="V30" s="9"/>
    </row>
    <row r="31" spans="1:22" ht="27" customHeight="1">
      <c r="A31" s="1"/>
      <c r="B31" s="465"/>
      <c r="C31" s="177" t="s">
        <v>437</v>
      </c>
      <c r="D31" s="168" t="s">
        <v>265</v>
      </c>
      <c r="E31" s="293">
        <v>131842</v>
      </c>
      <c r="F31" s="293">
        <v>134064</v>
      </c>
      <c r="G31" s="293">
        <v>0</v>
      </c>
      <c r="H31" s="293">
        <f t="shared" si="0"/>
        <v>2222</v>
      </c>
      <c r="I31" s="497"/>
      <c r="J31" s="9"/>
      <c r="K31" s="9"/>
      <c r="L31" s="102"/>
      <c r="M31" s="102"/>
      <c r="N31" s="102"/>
      <c r="O31" s="102"/>
      <c r="P31" s="102"/>
      <c r="Q31" s="102"/>
      <c r="R31" s="9"/>
      <c r="S31" s="9"/>
      <c r="T31" s="9"/>
      <c r="U31" s="9"/>
      <c r="V31" s="9"/>
    </row>
    <row r="32" spans="1:22" ht="27" customHeight="1">
      <c r="A32" s="1"/>
      <c r="B32" s="463" t="s">
        <v>20</v>
      </c>
      <c r="C32" s="184" t="s">
        <v>308</v>
      </c>
      <c r="D32" s="171" t="s">
        <v>315</v>
      </c>
      <c r="E32" s="299">
        <v>380</v>
      </c>
      <c r="F32" s="299">
        <v>54393</v>
      </c>
      <c r="G32" s="299">
        <v>0</v>
      </c>
      <c r="H32" s="299">
        <f t="shared" si="0"/>
        <v>54013</v>
      </c>
      <c r="I32" s="466">
        <f>SUM(H32:H39)</f>
        <v>1003800</v>
      </c>
      <c r="J32" s="9"/>
      <c r="K32" s="9"/>
      <c r="L32" s="102"/>
      <c r="M32" s="102"/>
      <c r="N32" s="102"/>
      <c r="O32" s="102"/>
      <c r="P32" s="102"/>
      <c r="Q32" s="102"/>
      <c r="R32" s="9"/>
      <c r="S32" s="9"/>
      <c r="T32" s="9"/>
      <c r="U32" s="9"/>
      <c r="V32" s="9"/>
    </row>
    <row r="33" spans="1:22" ht="27" customHeight="1">
      <c r="A33" s="1"/>
      <c r="B33" s="464"/>
      <c r="C33" s="185" t="s">
        <v>309</v>
      </c>
      <c r="D33" s="167" t="s">
        <v>315</v>
      </c>
      <c r="E33" s="290">
        <v>107324</v>
      </c>
      <c r="F33" s="290">
        <v>992167</v>
      </c>
      <c r="G33" s="290">
        <v>0</v>
      </c>
      <c r="H33" s="290">
        <f t="shared" si="0"/>
        <v>884843</v>
      </c>
      <c r="I33" s="496"/>
      <c r="J33" s="9"/>
      <c r="K33" s="9"/>
      <c r="L33" s="102"/>
      <c r="M33" s="102"/>
      <c r="N33" s="102"/>
      <c r="O33" s="102"/>
      <c r="P33" s="102"/>
      <c r="Q33" s="102"/>
      <c r="R33" s="9"/>
      <c r="S33" s="9"/>
      <c r="T33" s="9"/>
      <c r="U33" s="9"/>
      <c r="V33" s="9"/>
    </row>
    <row r="34" spans="1:22" ht="27" customHeight="1">
      <c r="A34" s="1"/>
      <c r="B34" s="464"/>
      <c r="C34" s="185" t="s">
        <v>284</v>
      </c>
      <c r="D34" s="167" t="s">
        <v>265</v>
      </c>
      <c r="E34" s="290">
        <v>604054</v>
      </c>
      <c r="F34" s="290">
        <v>632382</v>
      </c>
      <c r="G34" s="290">
        <v>0</v>
      </c>
      <c r="H34" s="290">
        <f t="shared" si="0"/>
        <v>28328</v>
      </c>
      <c r="I34" s="496"/>
      <c r="J34" s="9"/>
      <c r="K34" s="9"/>
      <c r="L34" s="102"/>
      <c r="M34" s="102"/>
      <c r="N34" s="102"/>
      <c r="O34" s="102"/>
      <c r="P34" s="102"/>
      <c r="Q34" s="102"/>
      <c r="R34" s="9"/>
      <c r="S34" s="9"/>
      <c r="T34" s="9"/>
      <c r="U34" s="9"/>
      <c r="V34" s="9"/>
    </row>
    <row r="35" spans="1:22" ht="27" customHeight="1">
      <c r="A35" s="1"/>
      <c r="B35" s="464"/>
      <c r="C35" s="185" t="s">
        <v>278</v>
      </c>
      <c r="D35" s="167" t="s">
        <v>265</v>
      </c>
      <c r="E35" s="290">
        <v>542756</v>
      </c>
      <c r="F35" s="290">
        <v>557813</v>
      </c>
      <c r="G35" s="290">
        <v>0</v>
      </c>
      <c r="H35" s="290">
        <f t="shared" si="0"/>
        <v>15057</v>
      </c>
      <c r="I35" s="496"/>
      <c r="J35" s="9"/>
      <c r="K35" s="9"/>
      <c r="L35" s="102"/>
      <c r="M35" s="102"/>
      <c r="N35" s="102"/>
      <c r="O35" s="102"/>
      <c r="P35" s="102"/>
      <c r="Q35" s="102"/>
      <c r="R35" s="9"/>
      <c r="S35" s="9"/>
      <c r="T35" s="9"/>
      <c r="U35" s="9"/>
      <c r="V35" s="9"/>
    </row>
    <row r="36" spans="1:22" ht="27" customHeight="1">
      <c r="A36" s="1"/>
      <c r="B36" s="464"/>
      <c r="C36" s="185" t="s">
        <v>285</v>
      </c>
      <c r="D36" s="167" t="s">
        <v>265</v>
      </c>
      <c r="E36" s="290">
        <v>1165394</v>
      </c>
      <c r="F36" s="290">
        <v>1182631</v>
      </c>
      <c r="G36" s="290">
        <v>0</v>
      </c>
      <c r="H36" s="290">
        <f t="shared" si="0"/>
        <v>17237</v>
      </c>
      <c r="I36" s="496"/>
      <c r="J36" s="9"/>
      <c r="K36" s="9"/>
      <c r="L36" s="102"/>
      <c r="M36" s="102"/>
      <c r="N36" s="102"/>
      <c r="O36" s="102"/>
      <c r="P36" s="102"/>
      <c r="Q36" s="102"/>
      <c r="R36" s="9"/>
      <c r="S36" s="9"/>
      <c r="T36" s="9"/>
      <c r="U36" s="9"/>
      <c r="V36" s="9"/>
    </row>
    <row r="37" spans="1:22" ht="27" customHeight="1">
      <c r="A37" s="1"/>
      <c r="B37" s="464"/>
      <c r="C37" s="185" t="s">
        <v>310</v>
      </c>
      <c r="D37" s="167" t="s">
        <v>265</v>
      </c>
      <c r="E37" s="290">
        <v>73611</v>
      </c>
      <c r="F37" s="290">
        <v>74844</v>
      </c>
      <c r="G37" s="290">
        <v>0</v>
      </c>
      <c r="H37" s="290">
        <f t="shared" si="0"/>
        <v>1233</v>
      </c>
      <c r="I37" s="496"/>
      <c r="J37" s="9"/>
      <c r="K37" s="9"/>
      <c r="L37" s="102"/>
      <c r="M37" s="102"/>
      <c r="N37" s="102"/>
      <c r="O37" s="102"/>
      <c r="P37" s="102"/>
      <c r="Q37" s="102"/>
      <c r="R37" s="9"/>
      <c r="S37" s="9"/>
      <c r="T37" s="9"/>
      <c r="U37" s="9"/>
      <c r="V37" s="9"/>
    </row>
    <row r="38" spans="1:22" ht="27" customHeight="1">
      <c r="A38" s="1"/>
      <c r="B38" s="464"/>
      <c r="C38" s="185" t="s">
        <v>311</v>
      </c>
      <c r="D38" s="167" t="s">
        <v>265</v>
      </c>
      <c r="E38" s="290">
        <v>1446</v>
      </c>
      <c r="F38" s="290">
        <v>1448</v>
      </c>
      <c r="G38" s="290">
        <v>0</v>
      </c>
      <c r="H38" s="290">
        <f t="shared" si="0"/>
        <v>2</v>
      </c>
      <c r="I38" s="496"/>
      <c r="J38" s="9"/>
      <c r="K38" s="9"/>
      <c r="L38" s="102"/>
      <c r="M38" s="102"/>
      <c r="N38" s="102"/>
      <c r="O38" s="102"/>
      <c r="P38" s="102"/>
      <c r="Q38" s="102"/>
      <c r="R38" s="9"/>
      <c r="S38" s="9"/>
      <c r="T38" s="9"/>
      <c r="U38" s="9"/>
      <c r="V38" s="9"/>
    </row>
    <row r="39" spans="1:22" ht="27" customHeight="1">
      <c r="A39" s="1"/>
      <c r="B39" s="465"/>
      <c r="C39" s="177" t="s">
        <v>288</v>
      </c>
      <c r="D39" s="168" t="s">
        <v>265</v>
      </c>
      <c r="E39" s="293">
        <v>44529</v>
      </c>
      <c r="F39" s="293">
        <v>47616</v>
      </c>
      <c r="G39" s="293">
        <v>0</v>
      </c>
      <c r="H39" s="293">
        <f t="shared" si="0"/>
        <v>3087</v>
      </c>
      <c r="I39" s="497"/>
      <c r="J39" s="9"/>
      <c r="K39" s="9"/>
      <c r="L39" s="102"/>
      <c r="M39" s="102"/>
      <c r="N39" s="102"/>
      <c r="O39" s="102"/>
      <c r="P39" s="102"/>
      <c r="Q39" s="102"/>
      <c r="R39" s="9"/>
      <c r="S39" s="9"/>
      <c r="T39" s="9"/>
      <c r="U39" s="9"/>
      <c r="V39" s="9"/>
    </row>
    <row r="40" spans="1:22" ht="27" customHeight="1">
      <c r="A40" s="1"/>
      <c r="B40" s="463" t="s">
        <v>21</v>
      </c>
      <c r="C40" s="182" t="s">
        <v>284</v>
      </c>
      <c r="D40" s="169" t="s">
        <v>265</v>
      </c>
      <c r="E40" s="295">
        <v>101571</v>
      </c>
      <c r="F40" s="295">
        <v>102102</v>
      </c>
      <c r="G40" s="295">
        <v>0</v>
      </c>
      <c r="H40" s="295">
        <f t="shared" si="0"/>
        <v>531</v>
      </c>
      <c r="I40" s="466">
        <f>SUM(H40:H43)</f>
        <v>-16806</v>
      </c>
      <c r="J40" s="9"/>
      <c r="K40" s="9"/>
      <c r="L40" s="102"/>
      <c r="M40" s="102"/>
      <c r="N40" s="102"/>
      <c r="O40" s="102"/>
      <c r="P40" s="102"/>
      <c r="Q40" s="102"/>
      <c r="R40" s="9"/>
      <c r="S40" s="9"/>
      <c r="T40" s="9"/>
      <c r="U40" s="9"/>
      <c r="V40" s="9"/>
    </row>
    <row r="41" spans="1:22" ht="27" customHeight="1">
      <c r="A41" s="1"/>
      <c r="B41" s="483"/>
      <c r="C41" s="183" t="s">
        <v>312</v>
      </c>
      <c r="D41" s="170" t="s">
        <v>265</v>
      </c>
      <c r="E41" s="297">
        <v>535772</v>
      </c>
      <c r="F41" s="297">
        <v>289546</v>
      </c>
      <c r="G41" s="297">
        <v>228586</v>
      </c>
      <c r="H41" s="297">
        <f t="shared" si="0"/>
        <v>-17640</v>
      </c>
      <c r="I41" s="484"/>
      <c r="J41" s="9"/>
      <c r="K41" s="9"/>
      <c r="L41" s="102"/>
      <c r="M41" s="102"/>
      <c r="N41" s="102"/>
      <c r="O41" s="102"/>
      <c r="P41" s="102"/>
      <c r="Q41" s="102"/>
      <c r="R41" s="9"/>
      <c r="S41" s="9"/>
      <c r="T41" s="9"/>
      <c r="U41" s="9"/>
      <c r="V41" s="9"/>
    </row>
    <row r="42" spans="1:22" ht="27" customHeight="1">
      <c r="A42" s="1"/>
      <c r="B42" s="464"/>
      <c r="C42" s="185" t="s">
        <v>313</v>
      </c>
      <c r="D42" s="167" t="s">
        <v>265</v>
      </c>
      <c r="E42" s="290">
        <v>81046</v>
      </c>
      <c r="F42" s="290">
        <v>81193</v>
      </c>
      <c r="G42" s="290">
        <v>0</v>
      </c>
      <c r="H42" s="290">
        <f t="shared" si="0"/>
        <v>147</v>
      </c>
      <c r="I42" s="496"/>
      <c r="J42" s="9"/>
      <c r="K42" s="9"/>
      <c r="L42" s="102"/>
      <c r="M42" s="102"/>
      <c r="N42" s="102"/>
      <c r="O42" s="102"/>
      <c r="P42" s="102"/>
      <c r="Q42" s="102"/>
      <c r="R42" s="9"/>
      <c r="S42" s="9"/>
      <c r="T42" s="9"/>
      <c r="U42" s="9"/>
      <c r="V42" s="9"/>
    </row>
    <row r="43" spans="1:22" ht="27" customHeight="1">
      <c r="A43" s="1"/>
      <c r="B43" s="465"/>
      <c r="C43" s="177" t="s">
        <v>294</v>
      </c>
      <c r="D43" s="168" t="s">
        <v>265</v>
      </c>
      <c r="E43" s="293">
        <v>12985</v>
      </c>
      <c r="F43" s="293">
        <v>13141</v>
      </c>
      <c r="G43" s="293">
        <v>0</v>
      </c>
      <c r="H43" s="293">
        <f t="shared" si="0"/>
        <v>156</v>
      </c>
      <c r="I43" s="497"/>
      <c r="J43" s="9"/>
      <c r="K43" s="9"/>
      <c r="L43" s="102"/>
      <c r="M43" s="102"/>
      <c r="N43" s="102"/>
      <c r="O43" s="102"/>
      <c r="P43" s="102"/>
      <c r="Q43" s="102"/>
      <c r="R43" s="9"/>
      <c r="S43" s="9"/>
      <c r="T43" s="9"/>
      <c r="U43" s="9"/>
      <c r="V43" s="9"/>
    </row>
    <row r="44" spans="1:22" ht="27" customHeight="1">
      <c r="A44" s="1"/>
      <c r="B44" s="463" t="s">
        <v>22</v>
      </c>
      <c r="C44" s="182" t="s">
        <v>276</v>
      </c>
      <c r="D44" s="169" t="s">
        <v>315</v>
      </c>
      <c r="E44" s="295">
        <v>28388</v>
      </c>
      <c r="F44" s="295">
        <v>164458</v>
      </c>
      <c r="G44" s="295">
        <v>0</v>
      </c>
      <c r="H44" s="295">
        <f t="shared" si="0"/>
        <v>136070</v>
      </c>
      <c r="I44" s="466">
        <f>SUM(H44:H48)</f>
        <v>136070</v>
      </c>
      <c r="J44" s="9"/>
      <c r="K44" s="9"/>
      <c r="L44" s="102"/>
      <c r="M44" s="102"/>
      <c r="N44" s="102"/>
      <c r="O44" s="102"/>
      <c r="P44" s="102"/>
      <c r="Q44" s="102"/>
      <c r="R44" s="9"/>
      <c r="S44" s="9"/>
      <c r="T44" s="9"/>
      <c r="U44" s="9"/>
      <c r="V44" s="9"/>
    </row>
    <row r="45" spans="1:22" ht="27" customHeight="1">
      <c r="A45" s="1"/>
      <c r="B45" s="483"/>
      <c r="C45" s="183" t="s">
        <v>436</v>
      </c>
      <c r="D45" s="170" t="s">
        <v>265</v>
      </c>
      <c r="E45" s="297">
        <v>11529</v>
      </c>
      <c r="F45" s="297">
        <v>11529</v>
      </c>
      <c r="G45" s="297">
        <v>0</v>
      </c>
      <c r="H45" s="297">
        <f t="shared" si="0"/>
        <v>0</v>
      </c>
      <c r="I45" s="484"/>
      <c r="J45" s="9"/>
      <c r="K45" s="9"/>
      <c r="L45" s="102"/>
      <c r="M45" s="102"/>
      <c r="N45" s="102"/>
      <c r="O45" s="102"/>
      <c r="P45" s="102"/>
      <c r="Q45" s="102"/>
      <c r="R45" s="9"/>
      <c r="S45" s="9"/>
      <c r="T45" s="9"/>
      <c r="U45" s="9"/>
      <c r="V45" s="9"/>
    </row>
    <row r="46" spans="1:22" ht="27" customHeight="1">
      <c r="A46" s="1"/>
      <c r="B46" s="483"/>
      <c r="C46" s="183" t="s">
        <v>307</v>
      </c>
      <c r="D46" s="170" t="s">
        <v>265</v>
      </c>
      <c r="E46" s="297">
        <v>1271873</v>
      </c>
      <c r="F46" s="297">
        <v>1271873</v>
      </c>
      <c r="G46" s="297">
        <v>0</v>
      </c>
      <c r="H46" s="348">
        <f t="shared" si="0"/>
        <v>0</v>
      </c>
      <c r="I46" s="484"/>
      <c r="J46" s="9"/>
      <c r="K46" s="9"/>
      <c r="L46" s="102"/>
      <c r="M46" s="102"/>
      <c r="N46" s="102"/>
      <c r="O46" s="102"/>
      <c r="P46" s="102"/>
      <c r="Q46" s="102"/>
      <c r="R46" s="9"/>
      <c r="S46" s="9"/>
      <c r="T46" s="9"/>
      <c r="U46" s="9"/>
      <c r="V46" s="9"/>
    </row>
    <row r="47" spans="1:22" ht="27" customHeight="1">
      <c r="A47" s="1"/>
      <c r="B47" s="483"/>
      <c r="C47" s="184" t="s">
        <v>280</v>
      </c>
      <c r="D47" s="171" t="s">
        <v>265</v>
      </c>
      <c r="E47" s="299">
        <v>39200</v>
      </c>
      <c r="F47" s="299">
        <v>39200</v>
      </c>
      <c r="G47" s="299">
        <v>0</v>
      </c>
      <c r="H47" s="299">
        <f t="shared" si="0"/>
        <v>0</v>
      </c>
      <c r="I47" s="484"/>
      <c r="J47" s="9"/>
      <c r="K47" s="9"/>
      <c r="L47" s="102"/>
      <c r="M47" s="102"/>
      <c r="N47" s="102"/>
      <c r="O47" s="102"/>
      <c r="P47" s="102"/>
      <c r="Q47" s="102"/>
      <c r="R47" s="9"/>
      <c r="S47" s="9"/>
      <c r="T47" s="9"/>
      <c r="U47" s="9"/>
      <c r="V47" s="9"/>
    </row>
    <row r="48" spans="1:22" ht="27" customHeight="1">
      <c r="A48" s="1"/>
      <c r="B48" s="465"/>
      <c r="C48" s="177" t="s">
        <v>294</v>
      </c>
      <c r="D48" s="168" t="s">
        <v>265</v>
      </c>
      <c r="E48" s="293">
        <v>37295</v>
      </c>
      <c r="F48" s="293">
        <v>37295</v>
      </c>
      <c r="G48" s="293">
        <v>0</v>
      </c>
      <c r="H48" s="293">
        <f t="shared" si="0"/>
        <v>0</v>
      </c>
      <c r="I48" s="497"/>
      <c r="J48" s="9"/>
      <c r="K48" s="9"/>
      <c r="L48" s="102"/>
      <c r="M48" s="102"/>
      <c r="N48" s="102"/>
      <c r="O48" s="102"/>
      <c r="P48" s="102"/>
      <c r="Q48" s="102"/>
      <c r="R48" s="9"/>
      <c r="S48" s="9"/>
      <c r="T48" s="9"/>
      <c r="U48" s="9"/>
      <c r="V48" s="9"/>
    </row>
    <row r="49" spans="1:22" ht="27" customHeight="1">
      <c r="A49" s="1"/>
      <c r="B49" s="157" t="s">
        <v>23</v>
      </c>
      <c r="C49" s="184" t="s">
        <v>314</v>
      </c>
      <c r="D49" s="171" t="s">
        <v>265</v>
      </c>
      <c r="E49" s="299">
        <v>142133</v>
      </c>
      <c r="F49" s="299">
        <v>157753</v>
      </c>
      <c r="G49" s="299">
        <v>0</v>
      </c>
      <c r="H49" s="299">
        <f t="shared" si="0"/>
        <v>15620</v>
      </c>
      <c r="I49" s="322">
        <f>SUM(H49)</f>
        <v>15620</v>
      </c>
      <c r="J49" s="9"/>
      <c r="K49" s="9"/>
      <c r="L49" s="102"/>
      <c r="M49" s="102"/>
      <c r="N49" s="102"/>
      <c r="O49" s="102"/>
      <c r="P49" s="102"/>
      <c r="Q49" s="102"/>
      <c r="R49" s="9"/>
      <c r="S49" s="9"/>
      <c r="T49" s="9"/>
      <c r="U49" s="9"/>
      <c r="V49" s="9"/>
    </row>
    <row r="50" spans="1:22" ht="27" customHeight="1">
      <c r="A50" s="1"/>
      <c r="B50" s="463" t="s">
        <v>24</v>
      </c>
      <c r="C50" s="182" t="s">
        <v>276</v>
      </c>
      <c r="D50" s="169" t="s">
        <v>315</v>
      </c>
      <c r="E50" s="295">
        <v>10734</v>
      </c>
      <c r="F50" s="295">
        <v>251231</v>
      </c>
      <c r="G50" s="295">
        <v>0</v>
      </c>
      <c r="H50" s="295">
        <f t="shared" si="0"/>
        <v>240497</v>
      </c>
      <c r="I50" s="466">
        <f>SUM(H50:H51)</f>
        <v>240806</v>
      </c>
      <c r="J50" s="9"/>
      <c r="K50" s="9"/>
      <c r="L50" s="102"/>
      <c r="M50" s="102"/>
      <c r="N50" s="102"/>
      <c r="O50" s="102"/>
      <c r="P50" s="102"/>
      <c r="Q50" s="102"/>
      <c r="R50" s="9"/>
      <c r="S50" s="9"/>
      <c r="T50" s="9"/>
      <c r="U50" s="9"/>
      <c r="V50" s="9"/>
    </row>
    <row r="51" spans="1:22" ht="27" customHeight="1" thickBot="1">
      <c r="A51" s="1"/>
      <c r="B51" s="469"/>
      <c r="C51" s="188" t="s">
        <v>436</v>
      </c>
      <c r="D51" s="174" t="s">
        <v>265</v>
      </c>
      <c r="E51" s="303">
        <v>100894</v>
      </c>
      <c r="F51" s="303">
        <v>101203</v>
      </c>
      <c r="G51" s="303">
        <v>0</v>
      </c>
      <c r="H51" s="303">
        <f t="shared" si="0"/>
        <v>309</v>
      </c>
      <c r="I51" s="498"/>
      <c r="J51" s="9"/>
      <c r="K51" s="9"/>
      <c r="L51" s="102"/>
      <c r="M51" s="102"/>
      <c r="N51" s="102"/>
      <c r="O51" s="102"/>
      <c r="P51" s="102"/>
      <c r="Q51" s="102"/>
      <c r="R51" s="9"/>
      <c r="S51" s="9"/>
      <c r="T51" s="9"/>
      <c r="U51" s="9"/>
      <c r="V51" s="9"/>
    </row>
    <row r="52" spans="2:22" ht="27" customHeight="1">
      <c r="B52" s="5" t="s">
        <v>322</v>
      </c>
      <c r="C52" s="9"/>
      <c r="D52" s="9"/>
      <c r="E52" s="9"/>
      <c r="F52" s="9"/>
      <c r="G52" s="9"/>
      <c r="H52" s="9"/>
      <c r="I52" s="118"/>
      <c r="K52" s="9"/>
      <c r="L52" s="9"/>
      <c r="M52" s="9"/>
      <c r="N52" s="9"/>
      <c r="O52" s="9"/>
      <c r="P52" s="9"/>
      <c r="Q52" s="9"/>
      <c r="R52" s="9"/>
      <c r="S52" s="9"/>
      <c r="T52" s="9"/>
      <c r="U52" s="9"/>
      <c r="V52" s="9"/>
    </row>
    <row r="53" spans="11:22" ht="14.25">
      <c r="K53" s="9"/>
      <c r="L53" s="9"/>
      <c r="M53" s="9"/>
      <c r="N53" s="9"/>
      <c r="O53" s="9"/>
      <c r="P53" s="9"/>
      <c r="Q53" s="9"/>
      <c r="R53" s="9"/>
      <c r="S53" s="9"/>
      <c r="T53" s="9"/>
      <c r="U53" s="9"/>
      <c r="V53" s="9"/>
    </row>
    <row r="54" spans="11:22" ht="14.25">
      <c r="K54" s="9"/>
      <c r="L54" s="102"/>
      <c r="M54" s="9"/>
      <c r="N54" s="9"/>
      <c r="O54" s="9"/>
      <c r="P54" s="9"/>
      <c r="Q54" s="9"/>
      <c r="R54" s="9"/>
      <c r="S54" s="9"/>
      <c r="T54" s="9"/>
      <c r="U54" s="9"/>
      <c r="V54" s="9"/>
    </row>
    <row r="55" spans="11:22" ht="14.25">
      <c r="K55" s="9"/>
      <c r="L55" s="9"/>
      <c r="M55" s="9"/>
      <c r="N55" s="9"/>
      <c r="O55" s="9"/>
      <c r="P55" s="9"/>
      <c r="Q55" s="9"/>
      <c r="R55" s="9"/>
      <c r="S55" s="9"/>
      <c r="T55" s="9"/>
      <c r="U55" s="9"/>
      <c r="V55" s="9"/>
    </row>
    <row r="56" spans="11:22" ht="14.25">
      <c r="K56" s="9"/>
      <c r="L56" s="102"/>
      <c r="M56" s="9"/>
      <c r="N56" s="9"/>
      <c r="O56" s="9"/>
      <c r="P56" s="9"/>
      <c r="Q56" s="9"/>
      <c r="R56" s="9"/>
      <c r="S56" s="9"/>
      <c r="T56" s="9"/>
      <c r="U56" s="9"/>
      <c r="V56" s="9"/>
    </row>
    <row r="57" spans="11:22" ht="14.25">
      <c r="K57" s="9"/>
      <c r="L57" s="9"/>
      <c r="M57" s="9"/>
      <c r="N57" s="9"/>
      <c r="O57" s="9"/>
      <c r="P57" s="9"/>
      <c r="Q57" s="9"/>
      <c r="R57" s="9"/>
      <c r="S57" s="9"/>
      <c r="T57" s="9"/>
      <c r="U57" s="9"/>
      <c r="V57" s="9"/>
    </row>
    <row r="58" spans="11:22" ht="14.25">
      <c r="K58" s="9"/>
      <c r="L58" s="9"/>
      <c r="M58" s="9"/>
      <c r="N58" s="9"/>
      <c r="O58" s="9"/>
      <c r="P58" s="9"/>
      <c r="Q58" s="9"/>
      <c r="R58" s="9"/>
      <c r="S58" s="9"/>
      <c r="T58" s="9"/>
      <c r="U58" s="9"/>
      <c r="V58" s="9"/>
    </row>
    <row r="59" spans="11:22" ht="14.25">
      <c r="K59" s="9"/>
      <c r="L59" s="9"/>
      <c r="M59" s="9"/>
      <c r="N59" s="9"/>
      <c r="O59" s="9"/>
      <c r="P59" s="9"/>
      <c r="Q59" s="9"/>
      <c r="R59" s="9"/>
      <c r="S59" s="9"/>
      <c r="T59" s="9"/>
      <c r="U59" s="9"/>
      <c r="V59" s="9"/>
    </row>
    <row r="60" spans="11:22" ht="14.25">
      <c r="K60" s="9"/>
      <c r="L60" s="9"/>
      <c r="M60" s="9"/>
      <c r="N60" s="9"/>
      <c r="O60" s="9"/>
      <c r="P60" s="9"/>
      <c r="Q60" s="9"/>
      <c r="R60" s="9"/>
      <c r="S60" s="9"/>
      <c r="T60" s="9"/>
      <c r="U60" s="9"/>
      <c r="V60" s="9"/>
    </row>
    <row r="61" spans="11:22" ht="14.25">
      <c r="K61" s="9"/>
      <c r="L61" s="9"/>
      <c r="M61" s="9"/>
      <c r="N61" s="9"/>
      <c r="O61" s="9"/>
      <c r="P61" s="9"/>
      <c r="Q61" s="9"/>
      <c r="R61" s="9"/>
      <c r="S61" s="9"/>
      <c r="T61" s="9"/>
      <c r="U61" s="9"/>
      <c r="V61" s="9"/>
    </row>
    <row r="62" spans="11:22" ht="14.25">
      <c r="K62" s="9"/>
      <c r="L62" s="9"/>
      <c r="M62" s="9"/>
      <c r="N62" s="9"/>
      <c r="O62" s="9"/>
      <c r="P62" s="9"/>
      <c r="Q62" s="9"/>
      <c r="R62" s="9"/>
      <c r="S62" s="9"/>
      <c r="T62" s="9"/>
      <c r="U62" s="9"/>
      <c r="V62" s="9"/>
    </row>
    <row r="63" spans="11:22" ht="14.25">
      <c r="K63" s="9"/>
      <c r="L63" s="9"/>
      <c r="M63" s="9"/>
      <c r="N63" s="9"/>
      <c r="O63" s="9"/>
      <c r="P63" s="9"/>
      <c r="Q63" s="9"/>
      <c r="R63" s="9"/>
      <c r="S63" s="9"/>
      <c r="T63" s="9"/>
      <c r="U63" s="9"/>
      <c r="V63" s="9"/>
    </row>
    <row r="64" spans="11:22" ht="14.25">
      <c r="K64" s="9"/>
      <c r="L64" s="9"/>
      <c r="M64" s="9"/>
      <c r="N64" s="9"/>
      <c r="O64" s="9"/>
      <c r="P64" s="9"/>
      <c r="Q64" s="9"/>
      <c r="R64" s="9"/>
      <c r="S64" s="9"/>
      <c r="T64" s="9"/>
      <c r="U64" s="9"/>
      <c r="V64" s="9"/>
    </row>
    <row r="65" spans="11:22" ht="14.25">
      <c r="K65" s="9"/>
      <c r="L65" s="9"/>
      <c r="M65" s="9"/>
      <c r="N65" s="9"/>
      <c r="O65" s="9"/>
      <c r="P65" s="9"/>
      <c r="Q65" s="9"/>
      <c r="R65" s="9"/>
      <c r="S65" s="9"/>
      <c r="T65" s="9"/>
      <c r="U65" s="9"/>
      <c r="V65" s="9"/>
    </row>
    <row r="66" spans="11:22" ht="14.25">
      <c r="K66" s="9"/>
      <c r="L66" s="9"/>
      <c r="M66" s="9"/>
      <c r="N66" s="9"/>
      <c r="O66" s="9"/>
      <c r="P66" s="9"/>
      <c r="Q66" s="9"/>
      <c r="R66" s="9"/>
      <c r="S66" s="9"/>
      <c r="T66" s="9"/>
      <c r="U66" s="9"/>
      <c r="V66" s="9"/>
    </row>
    <row r="67" spans="11:22" ht="14.25">
      <c r="K67" s="9"/>
      <c r="L67" s="9"/>
      <c r="M67" s="9"/>
      <c r="N67" s="9"/>
      <c r="O67" s="9"/>
      <c r="P67" s="9"/>
      <c r="Q67" s="9"/>
      <c r="R67" s="9"/>
      <c r="S67" s="9"/>
      <c r="T67" s="9"/>
      <c r="U67" s="9"/>
      <c r="V67" s="9"/>
    </row>
    <row r="68" spans="11:22" ht="14.25">
      <c r="K68" s="9"/>
      <c r="L68" s="9"/>
      <c r="M68" s="9"/>
      <c r="N68" s="9"/>
      <c r="O68" s="9"/>
      <c r="P68" s="9"/>
      <c r="Q68" s="9"/>
      <c r="R68" s="9"/>
      <c r="S68" s="9"/>
      <c r="T68" s="9"/>
      <c r="U68" s="9"/>
      <c r="V68" s="9"/>
    </row>
    <row r="69" spans="11:22" ht="14.25">
      <c r="K69" s="9"/>
      <c r="L69" s="9"/>
      <c r="M69" s="9"/>
      <c r="N69" s="9"/>
      <c r="O69" s="9"/>
      <c r="P69" s="9"/>
      <c r="Q69" s="9"/>
      <c r="R69" s="9"/>
      <c r="S69" s="9"/>
      <c r="T69" s="9"/>
      <c r="U69" s="9"/>
      <c r="V69" s="9"/>
    </row>
    <row r="70" spans="11:22" ht="14.25">
      <c r="K70" s="9"/>
      <c r="L70" s="9"/>
      <c r="M70" s="9"/>
      <c r="N70" s="9"/>
      <c r="O70" s="9"/>
      <c r="P70" s="9"/>
      <c r="Q70" s="9"/>
      <c r="R70" s="9"/>
      <c r="S70" s="9"/>
      <c r="T70" s="9"/>
      <c r="U70" s="9"/>
      <c r="V70" s="9"/>
    </row>
    <row r="71" spans="11:22" ht="14.25">
      <c r="K71" s="9"/>
      <c r="L71" s="9"/>
      <c r="M71" s="9"/>
      <c r="N71" s="9"/>
      <c r="O71" s="9"/>
      <c r="P71" s="9"/>
      <c r="Q71" s="9"/>
      <c r="R71" s="9"/>
      <c r="S71" s="9"/>
      <c r="T71" s="9"/>
      <c r="U71" s="9"/>
      <c r="V71" s="9"/>
    </row>
    <row r="72" spans="11:22" ht="14.25">
      <c r="K72" s="9"/>
      <c r="L72" s="9"/>
      <c r="M72" s="9"/>
      <c r="N72" s="9"/>
      <c r="O72" s="9"/>
      <c r="P72" s="9"/>
      <c r="Q72" s="9"/>
      <c r="R72" s="9"/>
      <c r="S72" s="9"/>
      <c r="T72" s="9"/>
      <c r="U72" s="9"/>
      <c r="V72" s="9"/>
    </row>
    <row r="73" spans="11:22" ht="14.25">
      <c r="K73" s="9"/>
      <c r="L73" s="9"/>
      <c r="M73" s="9"/>
      <c r="N73" s="9"/>
      <c r="O73" s="9"/>
      <c r="P73" s="9"/>
      <c r="Q73" s="9"/>
      <c r="R73" s="9"/>
      <c r="S73" s="9"/>
      <c r="T73" s="9"/>
      <c r="U73" s="9"/>
      <c r="V73" s="9"/>
    </row>
    <row r="74" spans="11:22" ht="14.25">
      <c r="K74" s="9"/>
      <c r="L74" s="9"/>
      <c r="M74" s="9"/>
      <c r="N74" s="9"/>
      <c r="O74" s="9"/>
      <c r="P74" s="9"/>
      <c r="Q74" s="9"/>
      <c r="R74" s="9"/>
      <c r="S74" s="9"/>
      <c r="T74" s="9"/>
      <c r="U74" s="9"/>
      <c r="V74" s="9"/>
    </row>
    <row r="75" spans="11:22" ht="14.25">
      <c r="K75" s="9"/>
      <c r="L75" s="9"/>
      <c r="M75" s="9"/>
      <c r="N75" s="9"/>
      <c r="O75" s="9"/>
      <c r="P75" s="9"/>
      <c r="Q75" s="9"/>
      <c r="R75" s="9"/>
      <c r="S75" s="9"/>
      <c r="T75" s="9"/>
      <c r="U75" s="9"/>
      <c r="V75" s="9"/>
    </row>
    <row r="76" spans="11:22" ht="14.25">
      <c r="K76" s="9"/>
      <c r="L76" s="9"/>
      <c r="M76" s="9"/>
      <c r="N76" s="9"/>
      <c r="O76" s="9"/>
      <c r="P76" s="9"/>
      <c r="Q76" s="9"/>
      <c r="R76" s="9"/>
      <c r="S76" s="9"/>
      <c r="T76" s="9"/>
      <c r="U76" s="9"/>
      <c r="V76" s="9"/>
    </row>
    <row r="77" spans="11:22" ht="14.25">
      <c r="K77" s="9"/>
      <c r="L77" s="9"/>
      <c r="M77" s="9"/>
      <c r="N77" s="9"/>
      <c r="O77" s="9"/>
      <c r="P77" s="9"/>
      <c r="Q77" s="9"/>
      <c r="R77" s="9"/>
      <c r="S77" s="9"/>
      <c r="T77" s="9"/>
      <c r="U77" s="9"/>
      <c r="V77" s="9"/>
    </row>
    <row r="78" spans="11:22" ht="14.25">
      <c r="K78" s="9"/>
      <c r="L78" s="9"/>
      <c r="M78" s="9"/>
      <c r="N78" s="9"/>
      <c r="O78" s="9"/>
      <c r="P78" s="9"/>
      <c r="Q78" s="9"/>
      <c r="R78" s="9"/>
      <c r="S78" s="9"/>
      <c r="T78" s="9"/>
      <c r="U78" s="9"/>
      <c r="V78" s="9"/>
    </row>
    <row r="79" spans="11:22" ht="14.25">
      <c r="K79" s="9"/>
      <c r="L79" s="9"/>
      <c r="M79" s="9"/>
      <c r="N79" s="9"/>
      <c r="O79" s="9"/>
      <c r="P79" s="9"/>
      <c r="Q79" s="9"/>
      <c r="R79" s="9"/>
      <c r="S79" s="9"/>
      <c r="T79" s="9"/>
      <c r="U79" s="9"/>
      <c r="V79" s="9"/>
    </row>
    <row r="80" spans="11:22" ht="14.25">
      <c r="K80" s="9"/>
      <c r="L80" s="9"/>
      <c r="M80" s="9"/>
      <c r="N80" s="9"/>
      <c r="O80" s="9"/>
      <c r="P80" s="9"/>
      <c r="Q80" s="9"/>
      <c r="R80" s="9"/>
      <c r="S80" s="9"/>
      <c r="T80" s="9"/>
      <c r="U80" s="9"/>
      <c r="V80" s="9"/>
    </row>
    <row r="81" spans="11:22" ht="14.25">
      <c r="K81" s="9"/>
      <c r="L81" s="9"/>
      <c r="M81" s="9"/>
      <c r="N81" s="9"/>
      <c r="O81" s="9"/>
      <c r="P81" s="9"/>
      <c r="Q81" s="9"/>
      <c r="R81" s="9"/>
      <c r="S81" s="9"/>
      <c r="T81" s="9"/>
      <c r="U81" s="9"/>
      <c r="V81" s="9"/>
    </row>
    <row r="82" spans="11:22" ht="14.25">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9"/>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9"/>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row r="95" spans="11:22" ht="14.25">
      <c r="K95" s="9"/>
      <c r="L95" s="9"/>
      <c r="M95" s="9"/>
      <c r="N95" s="9"/>
      <c r="O95" s="9"/>
      <c r="P95" s="9"/>
      <c r="Q95" s="9"/>
      <c r="R95" s="9"/>
      <c r="S95" s="9"/>
      <c r="T95" s="9"/>
      <c r="U95" s="9"/>
      <c r="V95" s="9"/>
    </row>
    <row r="96" spans="11:22" ht="14.25">
      <c r="K96" s="9"/>
      <c r="L96" s="9"/>
      <c r="M96" s="9"/>
      <c r="N96" s="9"/>
      <c r="O96" s="9"/>
      <c r="P96" s="9"/>
      <c r="Q96" s="9"/>
      <c r="R96" s="9"/>
      <c r="S96" s="9"/>
      <c r="T96" s="9"/>
      <c r="U96" s="9"/>
      <c r="V96" s="9"/>
    </row>
    <row r="97" spans="11:22" ht="14.25">
      <c r="K97" s="9"/>
      <c r="L97" s="9"/>
      <c r="M97" s="9"/>
      <c r="N97" s="9"/>
      <c r="O97" s="9"/>
      <c r="P97" s="9"/>
      <c r="Q97" s="9"/>
      <c r="R97" s="9"/>
      <c r="S97" s="9"/>
      <c r="T97" s="9"/>
      <c r="U97" s="9"/>
      <c r="V97" s="9"/>
    </row>
    <row r="98" spans="11:22" ht="14.25">
      <c r="K98" s="9"/>
      <c r="L98" s="9"/>
      <c r="M98" s="9"/>
      <c r="N98" s="9"/>
      <c r="O98" s="9"/>
      <c r="P98" s="9"/>
      <c r="Q98" s="9"/>
      <c r="R98" s="9"/>
      <c r="S98" s="9"/>
      <c r="T98" s="9"/>
      <c r="U98" s="9"/>
      <c r="V98" s="9"/>
    </row>
  </sheetData>
  <mergeCells count="20">
    <mergeCell ref="B50:B51"/>
    <mergeCell ref="I50:I51"/>
    <mergeCell ref="I6:I8"/>
    <mergeCell ref="G6:G7"/>
    <mergeCell ref="B21:B26"/>
    <mergeCell ref="I21:I26"/>
    <mergeCell ref="B6:B8"/>
    <mergeCell ref="C6:C8"/>
    <mergeCell ref="B40:B43"/>
    <mergeCell ref="I40:I43"/>
    <mergeCell ref="B44:B48"/>
    <mergeCell ref="I44:I48"/>
    <mergeCell ref="B27:B31"/>
    <mergeCell ref="I27:I31"/>
    <mergeCell ref="B32:B39"/>
    <mergeCell ref="I32:I39"/>
    <mergeCell ref="I9:I15"/>
    <mergeCell ref="B16:B20"/>
    <mergeCell ref="I16:I20"/>
    <mergeCell ref="B9:B15"/>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1" r:id="rId1"/>
  <headerFooter alignWithMargins="0">
    <oddFooter>&amp;C&amp;26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104"/>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11" width="18.625" style="5" customWidth="1"/>
    <col min="12" max="12" width="2.625" style="5" customWidth="1"/>
    <col min="13" max="16384" width="11.75390625" style="5" customWidth="1"/>
  </cols>
  <sheetData>
    <row r="1" spans="1:11" ht="37.5">
      <c r="A1" s="1"/>
      <c r="B1" s="6"/>
      <c r="I1" s="6"/>
      <c r="K1" s="6" t="s">
        <v>0</v>
      </c>
    </row>
    <row r="2" spans="1:11" ht="37.5">
      <c r="A2" s="1"/>
      <c r="B2" s="6"/>
      <c r="I2" s="6"/>
      <c r="K2" s="6"/>
    </row>
    <row r="3" spans="1:11" ht="42">
      <c r="A3" s="1"/>
      <c r="B3" s="28"/>
      <c r="C3" s="2"/>
      <c r="D3" s="2"/>
      <c r="E3" s="2"/>
      <c r="F3" s="2"/>
      <c r="G3" s="2"/>
      <c r="H3" s="2"/>
      <c r="I3" s="2"/>
      <c r="J3" s="2"/>
      <c r="K3" s="2"/>
    </row>
    <row r="4" spans="1:11" ht="42">
      <c r="A4" s="1"/>
      <c r="B4" s="124" t="s">
        <v>329</v>
      </c>
      <c r="C4" s="2"/>
      <c r="D4" s="2"/>
      <c r="E4" s="2"/>
      <c r="F4" s="2"/>
      <c r="G4" s="2"/>
      <c r="H4" s="2"/>
      <c r="I4" s="2"/>
      <c r="J4" s="2"/>
      <c r="K4" s="2"/>
    </row>
    <row r="5" spans="1:11" ht="34.5" customHeight="1" thickBot="1">
      <c r="A5" s="1"/>
      <c r="B5" s="2"/>
      <c r="C5" s="3"/>
      <c r="D5" s="3"/>
      <c r="E5" s="3"/>
      <c r="F5" s="3"/>
      <c r="G5" s="3"/>
      <c r="H5" s="3"/>
      <c r="I5" s="3"/>
      <c r="J5" s="3"/>
      <c r="K5" s="8" t="s">
        <v>210</v>
      </c>
    </row>
    <row r="6" spans="1:13" ht="60" customHeight="1">
      <c r="A6" s="1"/>
      <c r="B6" s="473" t="s">
        <v>3</v>
      </c>
      <c r="C6" s="476" t="s">
        <v>213</v>
      </c>
      <c r="D6" s="499"/>
      <c r="E6" s="499"/>
      <c r="F6" s="500"/>
      <c r="G6" s="476" t="s">
        <v>219</v>
      </c>
      <c r="H6" s="477"/>
      <c r="I6" s="478"/>
      <c r="J6" s="479" t="s">
        <v>339</v>
      </c>
      <c r="K6" s="480"/>
      <c r="L6" s="9"/>
      <c r="M6" s="9"/>
    </row>
    <row r="7" spans="1:13" ht="60" customHeight="1">
      <c r="A7" s="1"/>
      <c r="B7" s="474"/>
      <c r="C7" s="189" t="s">
        <v>331</v>
      </c>
      <c r="D7" s="190" t="s">
        <v>330</v>
      </c>
      <c r="E7" s="190" t="s">
        <v>332</v>
      </c>
      <c r="F7" s="191" t="s">
        <v>217</v>
      </c>
      <c r="G7" s="127" t="s">
        <v>215</v>
      </c>
      <c r="H7" s="190" t="s">
        <v>342</v>
      </c>
      <c r="I7" s="129" t="s">
        <v>217</v>
      </c>
      <c r="J7" s="189" t="s">
        <v>341</v>
      </c>
      <c r="K7" s="191" t="s">
        <v>343</v>
      </c>
      <c r="L7" s="9"/>
      <c r="M7" s="9"/>
    </row>
    <row r="8" spans="1:18" ht="60" customHeight="1" thickBot="1">
      <c r="A8" s="1"/>
      <c r="B8" s="475"/>
      <c r="C8" s="192" t="s">
        <v>183</v>
      </c>
      <c r="D8" s="193" t="s">
        <v>333</v>
      </c>
      <c r="E8" s="193" t="s">
        <v>334</v>
      </c>
      <c r="F8" s="194" t="s">
        <v>335</v>
      </c>
      <c r="G8" s="192" t="s">
        <v>336</v>
      </c>
      <c r="H8" s="193" t="s">
        <v>337</v>
      </c>
      <c r="I8" s="194" t="s">
        <v>338</v>
      </c>
      <c r="J8" s="481" t="s">
        <v>340</v>
      </c>
      <c r="K8" s="482"/>
      <c r="L8" s="9"/>
      <c r="M8" s="9"/>
      <c r="N8" s="7"/>
      <c r="P8" s="7"/>
      <c r="R8" s="7"/>
    </row>
    <row r="9" spans="1:19" ht="64.5" customHeight="1">
      <c r="A9" s="1"/>
      <c r="B9" s="134" t="s">
        <v>7</v>
      </c>
      <c r="C9" s="136">
        <v>5274581</v>
      </c>
      <c r="D9" s="137">
        <v>-2107783</v>
      </c>
      <c r="E9" s="137">
        <v>8684074</v>
      </c>
      <c r="F9" s="138">
        <f>SUM(C9:E9)</f>
        <v>11850872</v>
      </c>
      <c r="G9" s="136">
        <v>89043193</v>
      </c>
      <c r="H9" s="137">
        <v>3404661</v>
      </c>
      <c r="I9" s="138">
        <f aca="true" t="shared" si="0" ref="I9:I26">SUM(G9:H9)</f>
        <v>92447854</v>
      </c>
      <c r="J9" s="149" t="s">
        <v>323</v>
      </c>
      <c r="K9" s="150">
        <f>-ROUNDDOWN(F9/I9*100,2)</f>
        <v>-12.81</v>
      </c>
      <c r="L9" s="9"/>
      <c r="M9" s="9"/>
      <c r="N9" s="7"/>
      <c r="O9" s="7"/>
      <c r="P9" s="7"/>
      <c r="Q9" s="7"/>
      <c r="R9" s="7"/>
      <c r="S9" s="7"/>
    </row>
    <row r="10" spans="1:19" ht="64.5" customHeight="1">
      <c r="A10" s="1"/>
      <c r="B10" s="121" t="s">
        <v>8</v>
      </c>
      <c r="C10" s="139">
        <v>459561</v>
      </c>
      <c r="D10" s="140">
        <v>-229390</v>
      </c>
      <c r="E10" s="140">
        <v>2084232</v>
      </c>
      <c r="F10" s="141">
        <f aca="true" t="shared" si="1" ref="F10:F26">SUM(C10:E10)</f>
        <v>2314403</v>
      </c>
      <c r="G10" s="139">
        <v>21750687</v>
      </c>
      <c r="H10" s="140">
        <v>1034758</v>
      </c>
      <c r="I10" s="141">
        <f t="shared" si="0"/>
        <v>22785445</v>
      </c>
      <c r="J10" s="151" t="s">
        <v>323</v>
      </c>
      <c r="K10" s="152">
        <f aca="true" t="shared" si="2" ref="K10:K29">-ROUNDDOWN(F10/I10*100,2)</f>
        <v>-10.15</v>
      </c>
      <c r="L10" s="9"/>
      <c r="M10" s="9"/>
      <c r="N10" s="7"/>
      <c r="O10" s="7"/>
      <c r="P10" s="7"/>
      <c r="Q10" s="7"/>
      <c r="R10" s="7"/>
      <c r="S10" s="7"/>
    </row>
    <row r="11" spans="1:19" ht="64.5" customHeight="1">
      <c r="A11" s="1"/>
      <c r="B11" s="121" t="s">
        <v>9</v>
      </c>
      <c r="C11" s="139">
        <v>1136774</v>
      </c>
      <c r="D11" s="140">
        <v>431795</v>
      </c>
      <c r="E11" s="140">
        <v>3251586</v>
      </c>
      <c r="F11" s="141">
        <f t="shared" si="1"/>
        <v>4820155</v>
      </c>
      <c r="G11" s="139">
        <v>20621046</v>
      </c>
      <c r="H11" s="140">
        <v>979325</v>
      </c>
      <c r="I11" s="141">
        <f t="shared" si="0"/>
        <v>21600371</v>
      </c>
      <c r="J11" s="151" t="s">
        <v>323</v>
      </c>
      <c r="K11" s="152">
        <f t="shared" si="2"/>
        <v>-22.31</v>
      </c>
      <c r="L11" s="9"/>
      <c r="M11" s="9"/>
      <c r="N11" s="7"/>
      <c r="O11" s="7"/>
      <c r="P11" s="7"/>
      <c r="Q11" s="7"/>
      <c r="R11" s="7"/>
      <c r="S11" s="7"/>
    </row>
    <row r="12" spans="1:19" ht="64.5" customHeight="1">
      <c r="A12" s="1"/>
      <c r="B12" s="121" t="s">
        <v>10</v>
      </c>
      <c r="C12" s="139">
        <v>1045483</v>
      </c>
      <c r="D12" s="140">
        <v>103647</v>
      </c>
      <c r="E12" s="140">
        <v>907877</v>
      </c>
      <c r="F12" s="141">
        <f t="shared" si="1"/>
        <v>2057007</v>
      </c>
      <c r="G12" s="139">
        <v>20327605</v>
      </c>
      <c r="H12" s="140">
        <v>876682</v>
      </c>
      <c r="I12" s="141">
        <f t="shared" si="0"/>
        <v>21204287</v>
      </c>
      <c r="J12" s="151" t="s">
        <v>324</v>
      </c>
      <c r="K12" s="152">
        <f t="shared" si="2"/>
        <v>-9.7</v>
      </c>
      <c r="L12" s="9"/>
      <c r="M12" s="9"/>
      <c r="N12" s="7"/>
      <c r="O12" s="7"/>
      <c r="P12" s="7"/>
      <c r="Q12" s="7"/>
      <c r="R12" s="7"/>
      <c r="S12" s="7"/>
    </row>
    <row r="13" spans="1:19" ht="64.5" customHeight="1">
      <c r="A13" s="1"/>
      <c r="B13" s="121" t="s">
        <v>11</v>
      </c>
      <c r="C13" s="139">
        <v>758698</v>
      </c>
      <c r="D13" s="140">
        <v>299242</v>
      </c>
      <c r="E13" s="140">
        <v>1058238</v>
      </c>
      <c r="F13" s="141">
        <f t="shared" si="1"/>
        <v>2116178</v>
      </c>
      <c r="G13" s="139">
        <v>25118428</v>
      </c>
      <c r="H13" s="140">
        <v>1153844</v>
      </c>
      <c r="I13" s="141">
        <f t="shared" si="0"/>
        <v>26272272</v>
      </c>
      <c r="J13" s="151" t="s">
        <v>323</v>
      </c>
      <c r="K13" s="152">
        <f t="shared" si="2"/>
        <v>-8.05</v>
      </c>
      <c r="L13" s="9"/>
      <c r="M13" s="9"/>
      <c r="N13" s="7"/>
      <c r="O13" s="7"/>
      <c r="P13" s="7"/>
      <c r="Q13" s="7"/>
      <c r="R13" s="7"/>
      <c r="S13" s="7"/>
    </row>
    <row r="14" spans="1:19" ht="64.5" customHeight="1">
      <c r="A14" s="1"/>
      <c r="B14" s="121" t="s">
        <v>12</v>
      </c>
      <c r="C14" s="139">
        <v>314080</v>
      </c>
      <c r="D14" s="140">
        <v>266402</v>
      </c>
      <c r="E14" s="140">
        <v>491923</v>
      </c>
      <c r="F14" s="141">
        <f t="shared" si="1"/>
        <v>1072405</v>
      </c>
      <c r="G14" s="139">
        <v>10309316</v>
      </c>
      <c r="H14" s="140">
        <v>466638</v>
      </c>
      <c r="I14" s="141">
        <f t="shared" si="0"/>
        <v>10775954</v>
      </c>
      <c r="J14" s="151" t="s">
        <v>323</v>
      </c>
      <c r="K14" s="152">
        <f t="shared" si="2"/>
        <v>-9.95</v>
      </c>
      <c r="L14" s="9"/>
      <c r="M14" s="9"/>
      <c r="N14" s="7"/>
      <c r="O14" s="7"/>
      <c r="P14" s="7"/>
      <c r="Q14" s="7"/>
      <c r="R14" s="7"/>
      <c r="S14" s="7"/>
    </row>
    <row r="15" spans="1:19" ht="64.5" customHeight="1">
      <c r="A15" s="1"/>
      <c r="B15" s="121" t="s">
        <v>13</v>
      </c>
      <c r="C15" s="139">
        <v>64834</v>
      </c>
      <c r="D15" s="140">
        <v>5297</v>
      </c>
      <c r="E15" s="140">
        <v>345621</v>
      </c>
      <c r="F15" s="141">
        <f t="shared" si="1"/>
        <v>415752</v>
      </c>
      <c r="G15" s="139">
        <v>5403825</v>
      </c>
      <c r="H15" s="140">
        <v>224838</v>
      </c>
      <c r="I15" s="141">
        <f t="shared" si="0"/>
        <v>5628663</v>
      </c>
      <c r="J15" s="151" t="s">
        <v>323</v>
      </c>
      <c r="K15" s="152">
        <f t="shared" si="2"/>
        <v>-7.38</v>
      </c>
      <c r="L15" s="9"/>
      <c r="M15" s="9"/>
      <c r="N15" s="7"/>
      <c r="O15" s="7"/>
      <c r="P15" s="7"/>
      <c r="Q15" s="7"/>
      <c r="R15" s="7"/>
      <c r="S15" s="7"/>
    </row>
    <row r="16" spans="1:19" ht="64.5" customHeight="1">
      <c r="A16" s="1"/>
      <c r="B16" s="121" t="s">
        <v>14</v>
      </c>
      <c r="C16" s="139">
        <v>370724</v>
      </c>
      <c r="D16" s="140">
        <v>-41395</v>
      </c>
      <c r="E16" s="140">
        <v>244543</v>
      </c>
      <c r="F16" s="141">
        <f t="shared" si="1"/>
        <v>573872</v>
      </c>
      <c r="G16" s="139">
        <v>9716639</v>
      </c>
      <c r="H16" s="140">
        <v>467822</v>
      </c>
      <c r="I16" s="141">
        <f t="shared" si="0"/>
        <v>10184461</v>
      </c>
      <c r="J16" s="151" t="s">
        <v>323</v>
      </c>
      <c r="K16" s="152">
        <f t="shared" si="2"/>
        <v>-5.63</v>
      </c>
      <c r="L16" s="9"/>
      <c r="M16" s="9"/>
      <c r="N16" s="7"/>
      <c r="O16" s="7"/>
      <c r="P16" s="7"/>
      <c r="Q16" s="7"/>
      <c r="R16" s="7"/>
      <c r="S16" s="7"/>
    </row>
    <row r="17" spans="1:19" ht="64.5" customHeight="1">
      <c r="A17" s="1"/>
      <c r="B17" s="121" t="s">
        <v>15</v>
      </c>
      <c r="C17" s="139">
        <v>278372</v>
      </c>
      <c r="D17" s="140">
        <v>-10155</v>
      </c>
      <c r="E17" s="140">
        <v>274650</v>
      </c>
      <c r="F17" s="141">
        <f t="shared" si="1"/>
        <v>542867</v>
      </c>
      <c r="G17" s="139">
        <v>8217833</v>
      </c>
      <c r="H17" s="140">
        <v>377150</v>
      </c>
      <c r="I17" s="141">
        <f t="shared" si="0"/>
        <v>8594983</v>
      </c>
      <c r="J17" s="151" t="s">
        <v>325</v>
      </c>
      <c r="K17" s="152">
        <f t="shared" si="2"/>
        <v>-6.31</v>
      </c>
      <c r="L17" s="9"/>
      <c r="M17" s="9"/>
      <c r="N17" s="7"/>
      <c r="O17" s="7"/>
      <c r="P17" s="7"/>
      <c r="Q17" s="7"/>
      <c r="R17" s="7"/>
      <c r="S17" s="7"/>
    </row>
    <row r="18" spans="1:19" ht="64.5" customHeight="1">
      <c r="A18" s="1"/>
      <c r="B18" s="121" t="s">
        <v>16</v>
      </c>
      <c r="C18" s="139">
        <v>468361</v>
      </c>
      <c r="D18" s="140">
        <v>6401</v>
      </c>
      <c r="E18" s="140">
        <v>1037379</v>
      </c>
      <c r="F18" s="141">
        <f t="shared" si="1"/>
        <v>1512141</v>
      </c>
      <c r="G18" s="139">
        <v>9621708</v>
      </c>
      <c r="H18" s="140">
        <v>444464</v>
      </c>
      <c r="I18" s="141">
        <f t="shared" si="0"/>
        <v>10066172</v>
      </c>
      <c r="J18" s="151" t="s">
        <v>323</v>
      </c>
      <c r="K18" s="152">
        <f t="shared" si="2"/>
        <v>-15.02</v>
      </c>
      <c r="L18" s="9"/>
      <c r="M18" s="9"/>
      <c r="N18" s="7"/>
      <c r="O18" s="7"/>
      <c r="P18" s="7"/>
      <c r="Q18" s="7"/>
      <c r="R18" s="7"/>
      <c r="S18" s="7"/>
    </row>
    <row r="19" spans="1:19" ht="64.5" customHeight="1">
      <c r="A19" s="1"/>
      <c r="B19" s="121" t="s">
        <v>17</v>
      </c>
      <c r="C19" s="139">
        <v>922213</v>
      </c>
      <c r="D19" s="140">
        <v>374188</v>
      </c>
      <c r="E19" s="140">
        <v>662062</v>
      </c>
      <c r="F19" s="141">
        <f t="shared" si="1"/>
        <v>1958463</v>
      </c>
      <c r="G19" s="139">
        <v>15333829</v>
      </c>
      <c r="H19" s="140">
        <v>678530</v>
      </c>
      <c r="I19" s="141">
        <f t="shared" si="0"/>
        <v>16012359</v>
      </c>
      <c r="J19" s="151" t="s">
        <v>324</v>
      </c>
      <c r="K19" s="152">
        <f t="shared" si="2"/>
        <v>-12.23</v>
      </c>
      <c r="L19" s="9"/>
      <c r="M19" s="9"/>
      <c r="N19" s="7"/>
      <c r="O19" s="7"/>
      <c r="P19" s="7"/>
      <c r="Q19" s="7"/>
      <c r="R19" s="7"/>
      <c r="S19" s="7"/>
    </row>
    <row r="20" spans="1:19" ht="64.5" customHeight="1">
      <c r="A20" s="1"/>
      <c r="B20" s="121" t="s">
        <v>18</v>
      </c>
      <c r="C20" s="139">
        <v>999473</v>
      </c>
      <c r="D20" s="140">
        <v>290318</v>
      </c>
      <c r="E20" s="140">
        <v>1544506</v>
      </c>
      <c r="F20" s="141">
        <f t="shared" si="1"/>
        <v>2834297</v>
      </c>
      <c r="G20" s="139">
        <v>15536989</v>
      </c>
      <c r="H20" s="140">
        <v>763368</v>
      </c>
      <c r="I20" s="141">
        <f t="shared" si="0"/>
        <v>16300357</v>
      </c>
      <c r="J20" s="151" t="s">
        <v>325</v>
      </c>
      <c r="K20" s="152">
        <f t="shared" si="2"/>
        <v>-17.38</v>
      </c>
      <c r="L20" s="9"/>
      <c r="M20" s="9"/>
      <c r="N20" s="7"/>
      <c r="O20" s="7"/>
      <c r="P20" s="7"/>
      <c r="Q20" s="7"/>
      <c r="R20" s="7"/>
      <c r="S20" s="7"/>
    </row>
    <row r="21" spans="1:19" ht="64.5" customHeight="1">
      <c r="A21" s="1"/>
      <c r="B21" s="121" t="s">
        <v>19</v>
      </c>
      <c r="C21" s="139">
        <v>532903</v>
      </c>
      <c r="D21" s="140">
        <v>335944</v>
      </c>
      <c r="E21" s="140">
        <v>944628</v>
      </c>
      <c r="F21" s="141">
        <f t="shared" si="1"/>
        <v>1813475</v>
      </c>
      <c r="G21" s="139">
        <v>9147984</v>
      </c>
      <c r="H21" s="140">
        <v>506496</v>
      </c>
      <c r="I21" s="141">
        <f t="shared" si="0"/>
        <v>9654480</v>
      </c>
      <c r="J21" s="151" t="s">
        <v>324</v>
      </c>
      <c r="K21" s="152">
        <f t="shared" si="2"/>
        <v>-18.78</v>
      </c>
      <c r="L21" s="9"/>
      <c r="M21" s="9"/>
      <c r="N21" s="7"/>
      <c r="O21" s="7"/>
      <c r="P21" s="7"/>
      <c r="Q21" s="7"/>
      <c r="R21" s="7"/>
      <c r="S21" s="7"/>
    </row>
    <row r="22" spans="1:19" ht="64.5" customHeight="1">
      <c r="A22" s="1"/>
      <c r="B22" s="121" t="s">
        <v>20</v>
      </c>
      <c r="C22" s="139">
        <v>548965</v>
      </c>
      <c r="D22" s="140">
        <v>246824</v>
      </c>
      <c r="E22" s="140">
        <v>1003800</v>
      </c>
      <c r="F22" s="141">
        <f t="shared" si="1"/>
        <v>1799589</v>
      </c>
      <c r="G22" s="139">
        <v>12398995</v>
      </c>
      <c r="H22" s="140">
        <v>554607</v>
      </c>
      <c r="I22" s="141">
        <f t="shared" si="0"/>
        <v>12953602</v>
      </c>
      <c r="J22" s="151" t="s">
        <v>225</v>
      </c>
      <c r="K22" s="152">
        <f t="shared" si="2"/>
        <v>-13.89</v>
      </c>
      <c r="L22" s="9"/>
      <c r="M22" s="9"/>
      <c r="N22" s="7"/>
      <c r="O22" s="7"/>
      <c r="P22" s="7"/>
      <c r="Q22" s="7"/>
      <c r="R22" s="7"/>
      <c r="S22" s="7"/>
    </row>
    <row r="23" spans="1:19" ht="64.5" customHeight="1">
      <c r="A23" s="1"/>
      <c r="B23" s="121" t="s">
        <v>21</v>
      </c>
      <c r="C23" s="139">
        <v>113894</v>
      </c>
      <c r="D23" s="140">
        <v>26530</v>
      </c>
      <c r="E23" s="140">
        <v>-16806</v>
      </c>
      <c r="F23" s="141">
        <f t="shared" si="1"/>
        <v>123618</v>
      </c>
      <c r="G23" s="139">
        <v>1228738</v>
      </c>
      <c r="H23" s="140">
        <v>60229</v>
      </c>
      <c r="I23" s="141">
        <f t="shared" si="0"/>
        <v>1288967</v>
      </c>
      <c r="J23" s="151" t="s">
        <v>225</v>
      </c>
      <c r="K23" s="152">
        <f t="shared" si="2"/>
        <v>-9.59</v>
      </c>
      <c r="L23" s="9"/>
      <c r="M23" s="9"/>
      <c r="N23" s="7"/>
      <c r="O23" s="7"/>
      <c r="P23" s="7"/>
      <c r="Q23" s="7"/>
      <c r="R23" s="7"/>
      <c r="S23" s="7"/>
    </row>
    <row r="24" spans="1:19" ht="64.5" customHeight="1">
      <c r="A24" s="1"/>
      <c r="B24" s="121" t="s">
        <v>22</v>
      </c>
      <c r="C24" s="139">
        <v>106000</v>
      </c>
      <c r="D24" s="140">
        <v>155480</v>
      </c>
      <c r="E24" s="140">
        <v>136070</v>
      </c>
      <c r="F24" s="141">
        <f t="shared" si="1"/>
        <v>397550</v>
      </c>
      <c r="G24" s="139">
        <v>5617711</v>
      </c>
      <c r="H24" s="140">
        <v>263754</v>
      </c>
      <c r="I24" s="141">
        <f t="shared" si="0"/>
        <v>5881465</v>
      </c>
      <c r="J24" s="151" t="s">
        <v>323</v>
      </c>
      <c r="K24" s="152">
        <f t="shared" si="2"/>
        <v>-6.75</v>
      </c>
      <c r="L24" s="9"/>
      <c r="M24" s="9"/>
      <c r="N24" s="7"/>
      <c r="O24" s="7"/>
      <c r="P24" s="7"/>
      <c r="Q24" s="7"/>
      <c r="R24" s="7"/>
      <c r="S24" s="7"/>
    </row>
    <row r="25" spans="1:19" ht="64.5" customHeight="1">
      <c r="A25" s="1"/>
      <c r="B25" s="121" t="s">
        <v>23</v>
      </c>
      <c r="C25" s="139">
        <v>353822</v>
      </c>
      <c r="D25" s="140">
        <v>6904</v>
      </c>
      <c r="E25" s="140">
        <v>15620</v>
      </c>
      <c r="F25" s="141">
        <f t="shared" si="1"/>
        <v>376346</v>
      </c>
      <c r="G25" s="139">
        <v>3606674</v>
      </c>
      <c r="H25" s="140">
        <v>178901</v>
      </c>
      <c r="I25" s="141">
        <f t="shared" si="0"/>
        <v>3785575</v>
      </c>
      <c r="J25" s="151" t="s">
        <v>323</v>
      </c>
      <c r="K25" s="152">
        <f t="shared" si="2"/>
        <v>-9.94</v>
      </c>
      <c r="L25" s="9"/>
      <c r="M25" s="9"/>
      <c r="N25" s="7"/>
      <c r="O25" s="7"/>
      <c r="P25" s="7"/>
      <c r="Q25" s="7"/>
      <c r="R25" s="7"/>
      <c r="S25" s="7"/>
    </row>
    <row r="26" spans="1:19" ht="64.5" customHeight="1" thickBot="1">
      <c r="A26" s="1"/>
      <c r="B26" s="157" t="s">
        <v>24</v>
      </c>
      <c r="C26" s="212">
        <v>301466</v>
      </c>
      <c r="D26" s="213">
        <v>43705</v>
      </c>
      <c r="E26" s="213">
        <v>240806</v>
      </c>
      <c r="F26" s="214">
        <f t="shared" si="1"/>
        <v>585977</v>
      </c>
      <c r="G26" s="212">
        <v>4506610</v>
      </c>
      <c r="H26" s="213">
        <v>220828</v>
      </c>
      <c r="I26" s="214">
        <f t="shared" si="0"/>
        <v>4727438</v>
      </c>
      <c r="J26" s="215" t="s">
        <v>323</v>
      </c>
      <c r="K26" s="216">
        <f t="shared" si="2"/>
        <v>-12.39</v>
      </c>
      <c r="L26" s="9"/>
      <c r="M26" s="9"/>
      <c r="N26" s="7"/>
      <c r="O26" s="7"/>
      <c r="P26" s="7"/>
      <c r="Q26" s="7"/>
      <c r="R26" s="7"/>
      <c r="S26" s="7"/>
    </row>
    <row r="27" spans="1:13" ht="64.5" customHeight="1">
      <c r="A27" s="1"/>
      <c r="B27" s="217" t="s">
        <v>211</v>
      </c>
      <c r="C27" s="218">
        <f>SUM(C9:C26)</f>
        <v>14050204</v>
      </c>
      <c r="D27" s="219">
        <f aca="true" t="shared" si="3" ref="D27:I27">SUM(D9:D26)</f>
        <v>203954</v>
      </c>
      <c r="E27" s="219">
        <f t="shared" si="3"/>
        <v>22910809</v>
      </c>
      <c r="F27" s="220">
        <f t="shared" si="3"/>
        <v>37164967</v>
      </c>
      <c r="G27" s="218">
        <f t="shared" si="3"/>
        <v>287507810</v>
      </c>
      <c r="H27" s="219">
        <f t="shared" si="3"/>
        <v>12656895</v>
      </c>
      <c r="I27" s="220">
        <f t="shared" si="3"/>
        <v>300164705</v>
      </c>
      <c r="J27" s="221" t="s">
        <v>326</v>
      </c>
      <c r="K27" s="222">
        <f t="shared" si="2"/>
        <v>-12.38</v>
      </c>
      <c r="L27" s="9"/>
      <c r="M27" s="9"/>
    </row>
    <row r="28" spans="1:13" ht="64.5" customHeight="1">
      <c r="A28" s="1"/>
      <c r="B28" s="121" t="s">
        <v>212</v>
      </c>
      <c r="C28" s="143">
        <f>SUM(C9:C22)</f>
        <v>13175022</v>
      </c>
      <c r="D28" s="144">
        <f aca="true" t="shared" si="4" ref="D28:I28">SUM(D9:D22)</f>
        <v>-28665</v>
      </c>
      <c r="E28" s="144">
        <f t="shared" si="4"/>
        <v>22535119</v>
      </c>
      <c r="F28" s="145">
        <f t="shared" si="4"/>
        <v>35681476</v>
      </c>
      <c r="G28" s="143">
        <f t="shared" si="4"/>
        <v>272548077</v>
      </c>
      <c r="H28" s="144">
        <f t="shared" si="4"/>
        <v>11933183</v>
      </c>
      <c r="I28" s="145">
        <f t="shared" si="4"/>
        <v>284481260</v>
      </c>
      <c r="J28" s="151" t="s">
        <v>326</v>
      </c>
      <c r="K28" s="152">
        <f t="shared" si="2"/>
        <v>-12.54</v>
      </c>
      <c r="L28" s="9"/>
      <c r="M28" s="9"/>
    </row>
    <row r="29" spans="1:13" ht="64.5" customHeight="1" thickBot="1">
      <c r="A29" s="1"/>
      <c r="B29" s="135" t="s">
        <v>25</v>
      </c>
      <c r="C29" s="146">
        <f>SUM(C23:C26)</f>
        <v>875182</v>
      </c>
      <c r="D29" s="147">
        <f aca="true" t="shared" si="5" ref="D29:I29">SUM(D23:D26)</f>
        <v>232619</v>
      </c>
      <c r="E29" s="147">
        <f t="shared" si="5"/>
        <v>375690</v>
      </c>
      <c r="F29" s="148">
        <f t="shared" si="5"/>
        <v>1483491</v>
      </c>
      <c r="G29" s="146">
        <f t="shared" si="5"/>
        <v>14959733</v>
      </c>
      <c r="H29" s="147">
        <f t="shared" si="5"/>
        <v>723712</v>
      </c>
      <c r="I29" s="148">
        <f t="shared" si="5"/>
        <v>15683445</v>
      </c>
      <c r="J29" s="153" t="s">
        <v>327</v>
      </c>
      <c r="K29" s="223">
        <f t="shared" si="2"/>
        <v>-9.45</v>
      </c>
      <c r="L29" s="9"/>
      <c r="M29" s="9"/>
    </row>
    <row r="30" spans="2:13" ht="14.25">
      <c r="B30" s="9"/>
      <c r="C30" s="9"/>
      <c r="D30" s="9"/>
      <c r="E30" s="9"/>
      <c r="F30" s="9"/>
      <c r="G30" s="9"/>
      <c r="H30" s="9"/>
      <c r="I30" s="9"/>
      <c r="J30" s="9"/>
      <c r="K30" s="9"/>
      <c r="M30" s="9"/>
    </row>
    <row r="31" ht="14.25">
      <c r="M31" s="9"/>
    </row>
    <row r="32" spans="13:14" ht="14.25">
      <c r="M32" s="9"/>
      <c r="N32" s="7"/>
    </row>
    <row r="33" ht="14.25">
      <c r="M33" s="9"/>
    </row>
    <row r="34" spans="13:14" ht="14.25">
      <c r="M34" s="9"/>
      <c r="N34" s="7"/>
    </row>
    <row r="35" ht="14.25">
      <c r="M35" s="9"/>
    </row>
    <row r="36" ht="14.25">
      <c r="M36" s="9"/>
    </row>
    <row r="37" ht="14.25">
      <c r="M37" s="9"/>
    </row>
    <row r="38" ht="14.25">
      <c r="M38" s="9"/>
    </row>
    <row r="39" ht="14.25">
      <c r="M39" s="9"/>
    </row>
    <row r="40" ht="14.25">
      <c r="M40" s="9"/>
    </row>
    <row r="41" ht="14.25">
      <c r="M41" s="9"/>
    </row>
    <row r="42" ht="14.25">
      <c r="M42" s="9"/>
    </row>
    <row r="43" ht="14.25">
      <c r="M43" s="9"/>
    </row>
    <row r="44" ht="14.25">
      <c r="M44" s="9"/>
    </row>
    <row r="45" ht="14.25">
      <c r="M45" s="9"/>
    </row>
    <row r="46" ht="14.25">
      <c r="M46" s="9"/>
    </row>
    <row r="47" ht="14.25">
      <c r="M47" s="9"/>
    </row>
    <row r="48" ht="14.25">
      <c r="M48" s="9"/>
    </row>
    <row r="49" ht="14.25">
      <c r="M49" s="9"/>
    </row>
    <row r="50" ht="14.25">
      <c r="M50" s="9"/>
    </row>
    <row r="51" ht="14.25">
      <c r="M51" s="9"/>
    </row>
    <row r="52" ht="14.25">
      <c r="M52" s="9"/>
    </row>
    <row r="53" ht="14.25">
      <c r="M53" s="9"/>
    </row>
    <row r="54" ht="14.25">
      <c r="M54" s="9"/>
    </row>
    <row r="55" ht="14.25">
      <c r="M55" s="9"/>
    </row>
    <row r="56" ht="14.25">
      <c r="M56" s="9"/>
    </row>
    <row r="57" ht="14.25">
      <c r="M57" s="9"/>
    </row>
    <row r="58" ht="14.25">
      <c r="M58" s="9"/>
    </row>
    <row r="59" ht="14.25">
      <c r="M59" s="9"/>
    </row>
    <row r="60" ht="14.25">
      <c r="M60" s="9"/>
    </row>
    <row r="61" ht="14.25">
      <c r="M61" s="9"/>
    </row>
    <row r="62" ht="14.25">
      <c r="M62" s="9"/>
    </row>
    <row r="63" ht="14.25">
      <c r="M63" s="9"/>
    </row>
    <row r="64" ht="14.25">
      <c r="M64" s="9"/>
    </row>
    <row r="65" ht="14.25">
      <c r="M65" s="9"/>
    </row>
    <row r="66" ht="14.25">
      <c r="M66" s="9"/>
    </row>
    <row r="67" ht="14.25">
      <c r="M67" s="9"/>
    </row>
    <row r="68" ht="14.25">
      <c r="M68" s="9"/>
    </row>
    <row r="69" ht="14.25">
      <c r="M69" s="9"/>
    </row>
    <row r="70" ht="14.25">
      <c r="M70" s="9"/>
    </row>
    <row r="71" ht="14.25">
      <c r="M71" s="9"/>
    </row>
    <row r="72" ht="14.25">
      <c r="M72" s="9"/>
    </row>
    <row r="73" ht="14.25">
      <c r="M73" s="9"/>
    </row>
    <row r="74" ht="14.25">
      <c r="M74" s="9"/>
    </row>
    <row r="75" ht="14.25">
      <c r="M75" s="9"/>
    </row>
    <row r="76" ht="14.25">
      <c r="M76" s="9"/>
    </row>
    <row r="77" ht="14.25">
      <c r="M77" s="9"/>
    </row>
    <row r="78" ht="14.25">
      <c r="M78" s="9"/>
    </row>
    <row r="79" ht="14.25">
      <c r="M79" s="9"/>
    </row>
    <row r="80" ht="14.25">
      <c r="M80" s="9"/>
    </row>
    <row r="81" ht="14.25">
      <c r="M81" s="9"/>
    </row>
    <row r="82" ht="14.25">
      <c r="M82" s="9"/>
    </row>
    <row r="83" ht="14.25">
      <c r="M83" s="9"/>
    </row>
    <row r="84" ht="14.25">
      <c r="M84" s="9"/>
    </row>
    <row r="85" ht="14.25">
      <c r="M85" s="9"/>
    </row>
    <row r="86" ht="14.25">
      <c r="M86" s="9"/>
    </row>
    <row r="87" ht="14.25">
      <c r="M87" s="9"/>
    </row>
    <row r="88" ht="14.25">
      <c r="M88" s="9"/>
    </row>
    <row r="89" ht="14.25">
      <c r="M89" s="9"/>
    </row>
    <row r="90" ht="14.25">
      <c r="M90" s="9"/>
    </row>
    <row r="91" ht="14.25">
      <c r="M91" s="9"/>
    </row>
    <row r="92" ht="14.25">
      <c r="M92" s="9"/>
    </row>
    <row r="93" ht="14.25">
      <c r="M93" s="9"/>
    </row>
    <row r="94" ht="14.25">
      <c r="M94" s="9"/>
    </row>
    <row r="95" ht="14.25">
      <c r="M95" s="9"/>
    </row>
    <row r="96" ht="14.25">
      <c r="M96" s="9"/>
    </row>
    <row r="97" ht="14.25">
      <c r="M97" s="9"/>
    </row>
    <row r="98" ht="14.25">
      <c r="M98" s="9"/>
    </row>
    <row r="99" ht="14.25">
      <c r="M99" s="9"/>
    </row>
    <row r="100" ht="14.25">
      <c r="M100" s="9"/>
    </row>
    <row r="101" ht="14.25">
      <c r="M101" s="9"/>
    </row>
    <row r="102" ht="14.25">
      <c r="M102" s="9"/>
    </row>
    <row r="103" ht="14.25">
      <c r="M103" s="9"/>
    </row>
    <row r="104" ht="14.25">
      <c r="M104" s="9"/>
    </row>
  </sheetData>
  <mergeCells count="5">
    <mergeCell ref="B6:B8"/>
    <mergeCell ref="G6:I6"/>
    <mergeCell ref="J6:K6"/>
    <mergeCell ref="J8:K8"/>
    <mergeCell ref="C6:F6"/>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3" r:id="rId1"/>
  <headerFooter alignWithMargins="0">
    <oddFooter>&amp;C&amp;26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116"/>
  <sheetViews>
    <sheetView showOutlineSymbols="0" view="pageBreakPreview" zoomScale="60" zoomScaleNormal="50" workbookViewId="0" topLeftCell="A1">
      <selection activeCell="B1" sqref="B1"/>
    </sheetView>
  </sheetViews>
  <sheetFormatPr defaultColWidth="11.75390625" defaultRowHeight="14.25"/>
  <cols>
    <col min="1" max="1" width="5.625" style="5" customWidth="1"/>
    <col min="2" max="2" width="16.625" style="5" customWidth="1"/>
    <col min="3" max="8" width="18.625" style="5" customWidth="1"/>
    <col min="9" max="11" width="15.625" style="5" customWidth="1"/>
    <col min="12" max="12" width="18.625" style="5" customWidth="1"/>
    <col min="13" max="13" width="2.625" style="5" customWidth="1"/>
    <col min="14" max="16384" width="11.75390625" style="5" customWidth="1"/>
  </cols>
  <sheetData>
    <row r="1" spans="1:12" ht="37.5">
      <c r="A1" s="1"/>
      <c r="B1" s="6"/>
      <c r="H1" s="6"/>
      <c r="I1" s="457" t="s">
        <v>2</v>
      </c>
      <c r="J1" s="457"/>
      <c r="K1" s="457"/>
      <c r="L1" s="458"/>
    </row>
    <row r="2" spans="1:12" ht="37.5">
      <c r="A2" s="1"/>
      <c r="B2" s="6"/>
      <c r="H2" s="6"/>
      <c r="L2" s="6"/>
    </row>
    <row r="3" spans="1:12" ht="42">
      <c r="A3" s="1"/>
      <c r="B3" s="28" t="s">
        <v>344</v>
      </c>
      <c r="C3" s="2"/>
      <c r="D3" s="2"/>
      <c r="E3" s="2"/>
      <c r="F3" s="2"/>
      <c r="G3" s="2"/>
      <c r="H3" s="2"/>
      <c r="I3" s="2"/>
      <c r="J3" s="2"/>
      <c r="K3" s="2"/>
      <c r="L3" s="2"/>
    </row>
    <row r="4" spans="1:12" ht="42">
      <c r="A4" s="1"/>
      <c r="B4" s="124"/>
      <c r="C4" s="2"/>
      <c r="D4" s="2"/>
      <c r="E4" s="2"/>
      <c r="F4" s="2"/>
      <c r="G4" s="2"/>
      <c r="H4" s="2"/>
      <c r="I4" s="2"/>
      <c r="J4" s="2"/>
      <c r="K4" s="2"/>
      <c r="L4" s="2"/>
    </row>
    <row r="5" spans="1:12" ht="34.5" customHeight="1" thickBot="1">
      <c r="A5" s="1"/>
      <c r="B5" s="2"/>
      <c r="C5" s="3"/>
      <c r="D5" s="3"/>
      <c r="E5" s="3"/>
      <c r="F5" s="3"/>
      <c r="G5" s="3"/>
      <c r="H5" s="3"/>
      <c r="I5" s="3"/>
      <c r="J5" s="3"/>
      <c r="K5" s="3"/>
      <c r="L5" s="8" t="s">
        <v>210</v>
      </c>
    </row>
    <row r="6" spans="1:14" ht="60" customHeight="1" thickBot="1">
      <c r="A6" s="1"/>
      <c r="B6" s="473" t="s">
        <v>3</v>
      </c>
      <c r="C6" s="476" t="s">
        <v>213</v>
      </c>
      <c r="D6" s="499"/>
      <c r="E6" s="500"/>
      <c r="F6" s="476" t="s">
        <v>219</v>
      </c>
      <c r="G6" s="477"/>
      <c r="H6" s="478"/>
      <c r="I6" s="479" t="s">
        <v>350</v>
      </c>
      <c r="J6" s="519"/>
      <c r="K6" s="519"/>
      <c r="L6" s="520"/>
      <c r="M6" s="9"/>
      <c r="N6" s="9"/>
    </row>
    <row r="7" spans="1:14" ht="19.5" customHeight="1">
      <c r="A7" s="1"/>
      <c r="B7" s="524"/>
      <c r="C7" s="521" t="s">
        <v>351</v>
      </c>
      <c r="D7" s="522"/>
      <c r="E7" s="523"/>
      <c r="F7" s="521" t="s">
        <v>363</v>
      </c>
      <c r="G7" s="522"/>
      <c r="H7" s="523"/>
      <c r="I7" s="510" t="s">
        <v>366</v>
      </c>
      <c r="J7" s="511"/>
      <c r="K7" s="512"/>
      <c r="L7" s="507" t="s">
        <v>367</v>
      </c>
      <c r="M7" s="9"/>
      <c r="N7" s="9"/>
    </row>
    <row r="8" spans="1:14" ht="19.5" customHeight="1">
      <c r="A8" s="1"/>
      <c r="B8" s="524"/>
      <c r="C8" s="501" t="s">
        <v>352</v>
      </c>
      <c r="D8" s="502"/>
      <c r="E8" s="503"/>
      <c r="F8" s="501" t="s">
        <v>364</v>
      </c>
      <c r="G8" s="502"/>
      <c r="H8" s="503"/>
      <c r="I8" s="513"/>
      <c r="J8" s="514"/>
      <c r="K8" s="515"/>
      <c r="L8" s="508"/>
      <c r="M8" s="9"/>
      <c r="N8" s="9"/>
    </row>
    <row r="9" spans="1:14" ht="19.5" customHeight="1">
      <c r="A9" s="1"/>
      <c r="B9" s="524"/>
      <c r="C9" s="501" t="s">
        <v>353</v>
      </c>
      <c r="D9" s="502"/>
      <c r="E9" s="503"/>
      <c r="F9" s="501" t="s">
        <v>365</v>
      </c>
      <c r="G9" s="502"/>
      <c r="H9" s="503"/>
      <c r="I9" s="513"/>
      <c r="J9" s="514"/>
      <c r="K9" s="515"/>
      <c r="L9" s="508"/>
      <c r="M9" s="9"/>
      <c r="N9" s="9"/>
    </row>
    <row r="10" spans="1:14" ht="19.5" customHeight="1">
      <c r="A10" s="1"/>
      <c r="B10" s="524"/>
      <c r="C10" s="501" t="s">
        <v>354</v>
      </c>
      <c r="D10" s="502"/>
      <c r="E10" s="503"/>
      <c r="F10" s="501" t="s">
        <v>357</v>
      </c>
      <c r="G10" s="502"/>
      <c r="H10" s="503"/>
      <c r="I10" s="513"/>
      <c r="J10" s="514"/>
      <c r="K10" s="515"/>
      <c r="L10" s="508"/>
      <c r="M10" s="9"/>
      <c r="N10" s="9"/>
    </row>
    <row r="11" spans="1:14" ht="19.5" customHeight="1">
      <c r="A11" s="1"/>
      <c r="B11" s="524"/>
      <c r="C11" s="501" t="s">
        <v>355</v>
      </c>
      <c r="D11" s="502"/>
      <c r="E11" s="503"/>
      <c r="F11" s="501" t="s">
        <v>358</v>
      </c>
      <c r="G11" s="502"/>
      <c r="H11" s="503"/>
      <c r="I11" s="513"/>
      <c r="J11" s="514"/>
      <c r="K11" s="515"/>
      <c r="L11" s="508"/>
      <c r="M11" s="9"/>
      <c r="N11" s="9"/>
    </row>
    <row r="12" spans="1:14" ht="19.5" customHeight="1">
      <c r="A12" s="1"/>
      <c r="B12" s="524"/>
      <c r="C12" s="501" t="s">
        <v>356</v>
      </c>
      <c r="D12" s="502"/>
      <c r="E12" s="503"/>
      <c r="F12" s="501" t="s">
        <v>359</v>
      </c>
      <c r="G12" s="502"/>
      <c r="H12" s="503"/>
      <c r="I12" s="513"/>
      <c r="J12" s="514"/>
      <c r="K12" s="515"/>
      <c r="L12" s="508"/>
      <c r="M12" s="9"/>
      <c r="N12" s="9"/>
    </row>
    <row r="13" spans="1:14" ht="19.5" customHeight="1">
      <c r="A13" s="1"/>
      <c r="B13" s="524"/>
      <c r="C13" s="501" t="s">
        <v>357</v>
      </c>
      <c r="D13" s="502"/>
      <c r="E13" s="503"/>
      <c r="F13" s="501" t="s">
        <v>360</v>
      </c>
      <c r="G13" s="502"/>
      <c r="H13" s="503"/>
      <c r="I13" s="513"/>
      <c r="J13" s="514"/>
      <c r="K13" s="515"/>
      <c r="L13" s="508"/>
      <c r="M13" s="9"/>
      <c r="N13" s="9"/>
    </row>
    <row r="14" spans="1:14" ht="19.5" customHeight="1">
      <c r="A14" s="1"/>
      <c r="B14" s="524"/>
      <c r="C14" s="501" t="s">
        <v>358</v>
      </c>
      <c r="D14" s="502"/>
      <c r="E14" s="503"/>
      <c r="F14" s="501" t="s">
        <v>361</v>
      </c>
      <c r="G14" s="502"/>
      <c r="H14" s="503"/>
      <c r="I14" s="513"/>
      <c r="J14" s="514"/>
      <c r="K14" s="515"/>
      <c r="L14" s="508"/>
      <c r="M14" s="9"/>
      <c r="N14" s="9"/>
    </row>
    <row r="15" spans="1:14" ht="19.5" customHeight="1">
      <c r="A15" s="1"/>
      <c r="B15" s="524"/>
      <c r="C15" s="501" t="s">
        <v>359</v>
      </c>
      <c r="D15" s="502"/>
      <c r="E15" s="503"/>
      <c r="F15" s="501" t="s">
        <v>362</v>
      </c>
      <c r="G15" s="502"/>
      <c r="H15" s="503"/>
      <c r="I15" s="513"/>
      <c r="J15" s="514"/>
      <c r="K15" s="515"/>
      <c r="L15" s="508"/>
      <c r="M15" s="9"/>
      <c r="N15" s="9"/>
    </row>
    <row r="16" spans="1:14" ht="19.5" customHeight="1">
      <c r="A16" s="1"/>
      <c r="B16" s="524"/>
      <c r="C16" s="501" t="s">
        <v>360</v>
      </c>
      <c r="D16" s="502"/>
      <c r="E16" s="503"/>
      <c r="F16" s="501"/>
      <c r="G16" s="502"/>
      <c r="H16" s="503"/>
      <c r="I16" s="513"/>
      <c r="J16" s="514"/>
      <c r="K16" s="515"/>
      <c r="L16" s="508"/>
      <c r="M16" s="9"/>
      <c r="N16" s="9"/>
    </row>
    <row r="17" spans="1:14" ht="19.5" customHeight="1">
      <c r="A17" s="1"/>
      <c r="B17" s="524"/>
      <c r="C17" s="501" t="s">
        <v>361</v>
      </c>
      <c r="D17" s="502"/>
      <c r="E17" s="503"/>
      <c r="F17" s="501"/>
      <c r="G17" s="502"/>
      <c r="H17" s="503"/>
      <c r="I17" s="513"/>
      <c r="J17" s="514"/>
      <c r="K17" s="515"/>
      <c r="L17" s="508"/>
      <c r="M17" s="9"/>
      <c r="N17" s="9"/>
    </row>
    <row r="18" spans="1:14" ht="19.5" customHeight="1">
      <c r="A18" s="1"/>
      <c r="B18" s="524"/>
      <c r="C18" s="504" t="s">
        <v>362</v>
      </c>
      <c r="D18" s="505"/>
      <c r="E18" s="506"/>
      <c r="F18" s="504"/>
      <c r="G18" s="505"/>
      <c r="H18" s="506"/>
      <c r="I18" s="513"/>
      <c r="J18" s="514"/>
      <c r="K18" s="515"/>
      <c r="L18" s="508"/>
      <c r="M18" s="9"/>
      <c r="N18" s="9"/>
    </row>
    <row r="19" spans="1:14" ht="60" customHeight="1">
      <c r="A19" s="1"/>
      <c r="B19" s="474"/>
      <c r="C19" s="525" t="s">
        <v>348</v>
      </c>
      <c r="D19" s="526"/>
      <c r="E19" s="527"/>
      <c r="F19" s="525" t="s">
        <v>349</v>
      </c>
      <c r="G19" s="526"/>
      <c r="H19" s="527"/>
      <c r="I19" s="516"/>
      <c r="J19" s="517"/>
      <c r="K19" s="518"/>
      <c r="L19" s="509"/>
      <c r="M19" s="9"/>
      <c r="N19" s="9"/>
    </row>
    <row r="20" spans="1:19" ht="60" customHeight="1" thickBot="1">
      <c r="A20" s="1"/>
      <c r="B20" s="475"/>
      <c r="C20" s="192" t="s">
        <v>345</v>
      </c>
      <c r="D20" s="193" t="s">
        <v>346</v>
      </c>
      <c r="E20" s="194" t="s">
        <v>347</v>
      </c>
      <c r="F20" s="192" t="s">
        <v>345</v>
      </c>
      <c r="G20" s="193" t="s">
        <v>346</v>
      </c>
      <c r="H20" s="194" t="s">
        <v>347</v>
      </c>
      <c r="I20" s="197" t="s">
        <v>345</v>
      </c>
      <c r="J20" s="198" t="s">
        <v>346</v>
      </c>
      <c r="K20" s="195" t="s">
        <v>347</v>
      </c>
      <c r="L20" s="199" t="s">
        <v>347</v>
      </c>
      <c r="M20" s="9"/>
      <c r="N20" s="9"/>
      <c r="O20" s="7"/>
      <c r="Q20" s="7"/>
      <c r="S20" s="7"/>
    </row>
    <row r="21" spans="1:20" ht="64.5" customHeight="1">
      <c r="A21" s="1"/>
      <c r="B21" s="134" t="s">
        <v>7</v>
      </c>
      <c r="C21" s="136">
        <v>9271684</v>
      </c>
      <c r="D21" s="137">
        <v>9202309</v>
      </c>
      <c r="E21" s="138">
        <v>9993841</v>
      </c>
      <c r="F21" s="136">
        <v>78510569</v>
      </c>
      <c r="G21" s="137">
        <v>79365925</v>
      </c>
      <c r="H21" s="138">
        <v>79084025</v>
      </c>
      <c r="I21" s="200">
        <f>ROUNDDOWN(C21/F21*100,1)</f>
        <v>11.8</v>
      </c>
      <c r="J21" s="201">
        <f>ROUNDDOWN(D21/G21*100,1)</f>
        <v>11.5</v>
      </c>
      <c r="K21" s="202">
        <f>ROUNDDOWN(E21/H21*100,1)</f>
        <v>12.6</v>
      </c>
      <c r="L21" s="209">
        <f>ROUNDDOWN(SUM((C21/F21+D21/G21+E21/H21)*100)/3,1)</f>
        <v>12</v>
      </c>
      <c r="M21" s="9"/>
      <c r="N21" s="9"/>
      <c r="O21" s="7"/>
      <c r="P21" s="7"/>
      <c r="Q21" s="7"/>
      <c r="R21" s="7"/>
      <c r="S21" s="7"/>
      <c r="T21" s="7"/>
    </row>
    <row r="22" spans="1:20" ht="64.5" customHeight="1">
      <c r="A22" s="1"/>
      <c r="B22" s="121" t="s">
        <v>8</v>
      </c>
      <c r="C22" s="139">
        <v>349966</v>
      </c>
      <c r="D22" s="140">
        <v>515270</v>
      </c>
      <c r="E22" s="141">
        <v>487255</v>
      </c>
      <c r="F22" s="139">
        <v>21457777</v>
      </c>
      <c r="G22" s="140">
        <v>21747315</v>
      </c>
      <c r="H22" s="141">
        <v>21101632</v>
      </c>
      <c r="I22" s="203">
        <f aca="true" t="shared" si="0" ref="I22:I41">ROUNDDOWN(C22/F22*100,1)</f>
        <v>1.6</v>
      </c>
      <c r="J22" s="204">
        <f aca="true" t="shared" si="1" ref="J22:J41">ROUNDDOWN(D22/G22*100,1)</f>
        <v>2.3</v>
      </c>
      <c r="K22" s="205">
        <f aca="true" t="shared" si="2" ref="K22:K41">ROUNDDOWN(E22/H22*100,1)</f>
        <v>2.3</v>
      </c>
      <c r="L22" s="210">
        <f aca="true" t="shared" si="3" ref="L22:L41">ROUNDDOWN(SUM((C22/F22+D22/G22+E22/H22)*100)/3,1)</f>
        <v>2.1</v>
      </c>
      <c r="M22" s="9"/>
      <c r="N22" s="9"/>
      <c r="O22" s="7"/>
      <c r="P22" s="7"/>
      <c r="Q22" s="7"/>
      <c r="R22" s="7"/>
      <c r="S22" s="7"/>
      <c r="T22" s="7"/>
    </row>
    <row r="23" spans="1:20" ht="64.5" customHeight="1">
      <c r="A23" s="1"/>
      <c r="B23" s="121" t="s">
        <v>9</v>
      </c>
      <c r="C23" s="139">
        <v>1576536</v>
      </c>
      <c r="D23" s="140">
        <v>1588684</v>
      </c>
      <c r="E23" s="141">
        <v>1672160</v>
      </c>
      <c r="F23" s="139">
        <v>18329147</v>
      </c>
      <c r="G23" s="140">
        <v>18178074</v>
      </c>
      <c r="H23" s="141">
        <v>18034909</v>
      </c>
      <c r="I23" s="203">
        <f t="shared" si="0"/>
        <v>8.6</v>
      </c>
      <c r="J23" s="204">
        <f t="shared" si="1"/>
        <v>8.7</v>
      </c>
      <c r="K23" s="205">
        <f t="shared" si="2"/>
        <v>9.2</v>
      </c>
      <c r="L23" s="210">
        <f t="shared" si="3"/>
        <v>8.8</v>
      </c>
      <c r="M23" s="9"/>
      <c r="N23" s="9"/>
      <c r="O23" s="7"/>
      <c r="P23" s="7"/>
      <c r="Q23" s="7"/>
      <c r="R23" s="7"/>
      <c r="S23" s="7"/>
      <c r="T23" s="7"/>
    </row>
    <row r="24" spans="1:20" ht="64.5" customHeight="1">
      <c r="A24" s="1"/>
      <c r="B24" s="121" t="s">
        <v>10</v>
      </c>
      <c r="C24" s="139">
        <v>1951567</v>
      </c>
      <c r="D24" s="140">
        <v>2257849</v>
      </c>
      <c r="E24" s="141">
        <v>2067028</v>
      </c>
      <c r="F24" s="139">
        <v>17533069</v>
      </c>
      <c r="G24" s="140">
        <v>17404433</v>
      </c>
      <c r="H24" s="141">
        <v>17227719</v>
      </c>
      <c r="I24" s="203">
        <f t="shared" si="0"/>
        <v>11.1</v>
      </c>
      <c r="J24" s="204">
        <f t="shared" si="1"/>
        <v>12.9</v>
      </c>
      <c r="K24" s="205">
        <f t="shared" si="2"/>
        <v>11.9</v>
      </c>
      <c r="L24" s="210">
        <f t="shared" si="3"/>
        <v>12</v>
      </c>
      <c r="M24" s="9"/>
      <c r="N24" s="9"/>
      <c r="O24" s="7"/>
      <c r="P24" s="7"/>
      <c r="Q24" s="7"/>
      <c r="R24" s="7"/>
      <c r="S24" s="7"/>
      <c r="T24" s="7"/>
    </row>
    <row r="25" spans="1:20" ht="64.5" customHeight="1">
      <c r="A25" s="1"/>
      <c r="B25" s="121" t="s">
        <v>11</v>
      </c>
      <c r="C25" s="139">
        <v>2624399</v>
      </c>
      <c r="D25" s="140">
        <v>2982260</v>
      </c>
      <c r="E25" s="141">
        <v>2982754</v>
      </c>
      <c r="F25" s="139">
        <v>20761944</v>
      </c>
      <c r="G25" s="140">
        <v>20637131</v>
      </c>
      <c r="H25" s="141">
        <v>20711004</v>
      </c>
      <c r="I25" s="203">
        <f t="shared" si="0"/>
        <v>12.6</v>
      </c>
      <c r="J25" s="204">
        <f t="shared" si="1"/>
        <v>14.4</v>
      </c>
      <c r="K25" s="205">
        <f t="shared" si="2"/>
        <v>14.4</v>
      </c>
      <c r="L25" s="210">
        <f t="shared" si="3"/>
        <v>13.8</v>
      </c>
      <c r="M25" s="9"/>
      <c r="N25" s="9"/>
      <c r="O25" s="7"/>
      <c r="P25" s="7"/>
      <c r="Q25" s="7"/>
      <c r="R25" s="7"/>
      <c r="S25" s="7"/>
      <c r="T25" s="7"/>
    </row>
    <row r="26" spans="1:20" ht="64.5" customHeight="1">
      <c r="A26" s="1"/>
      <c r="B26" s="121" t="s">
        <v>12</v>
      </c>
      <c r="C26" s="139">
        <v>1551021</v>
      </c>
      <c r="D26" s="140">
        <v>1617067</v>
      </c>
      <c r="E26" s="141">
        <v>1734316</v>
      </c>
      <c r="F26" s="139">
        <v>9481283</v>
      </c>
      <c r="G26" s="140">
        <v>9382414</v>
      </c>
      <c r="H26" s="141">
        <v>9194469</v>
      </c>
      <c r="I26" s="203">
        <f t="shared" si="0"/>
        <v>16.3</v>
      </c>
      <c r="J26" s="204">
        <f t="shared" si="1"/>
        <v>17.2</v>
      </c>
      <c r="K26" s="205">
        <f t="shared" si="2"/>
        <v>18.8</v>
      </c>
      <c r="L26" s="210">
        <f t="shared" si="3"/>
        <v>17.4</v>
      </c>
      <c r="M26" s="9"/>
      <c r="N26" s="9"/>
      <c r="O26" s="7"/>
      <c r="P26" s="7"/>
      <c r="Q26" s="7"/>
      <c r="R26" s="7"/>
      <c r="S26" s="7"/>
      <c r="T26" s="7"/>
    </row>
    <row r="27" spans="1:20" ht="64.5" customHeight="1">
      <c r="A27" s="1"/>
      <c r="B27" s="121" t="s">
        <v>13</v>
      </c>
      <c r="C27" s="139">
        <v>639441</v>
      </c>
      <c r="D27" s="140">
        <v>718857</v>
      </c>
      <c r="E27" s="141">
        <v>610819</v>
      </c>
      <c r="F27" s="139">
        <v>4822250</v>
      </c>
      <c r="G27" s="140">
        <v>4686887</v>
      </c>
      <c r="H27" s="141">
        <v>4662707</v>
      </c>
      <c r="I27" s="203">
        <f t="shared" si="0"/>
        <v>13.2</v>
      </c>
      <c r="J27" s="204">
        <f t="shared" si="1"/>
        <v>15.3</v>
      </c>
      <c r="K27" s="205">
        <f t="shared" si="2"/>
        <v>13.1</v>
      </c>
      <c r="L27" s="210">
        <f t="shared" si="3"/>
        <v>13.8</v>
      </c>
      <c r="M27" s="9"/>
      <c r="N27" s="9"/>
      <c r="O27" s="7"/>
      <c r="P27" s="7"/>
      <c r="Q27" s="7"/>
      <c r="R27" s="7"/>
      <c r="S27" s="7"/>
      <c r="T27" s="7"/>
    </row>
    <row r="28" spans="1:20" ht="64.5" customHeight="1">
      <c r="A28" s="1"/>
      <c r="B28" s="121" t="s">
        <v>14</v>
      </c>
      <c r="C28" s="139">
        <v>1047093</v>
      </c>
      <c r="D28" s="140">
        <v>1054756</v>
      </c>
      <c r="E28" s="141">
        <v>1086510</v>
      </c>
      <c r="F28" s="139">
        <v>8757761</v>
      </c>
      <c r="G28" s="140">
        <v>8574141</v>
      </c>
      <c r="H28" s="141">
        <v>8314552</v>
      </c>
      <c r="I28" s="203">
        <f t="shared" si="0"/>
        <v>11.9</v>
      </c>
      <c r="J28" s="204">
        <f t="shared" si="1"/>
        <v>12.3</v>
      </c>
      <c r="K28" s="205">
        <f t="shared" si="2"/>
        <v>13</v>
      </c>
      <c r="L28" s="210">
        <f t="shared" si="3"/>
        <v>12.4</v>
      </c>
      <c r="M28" s="9"/>
      <c r="N28" s="9"/>
      <c r="O28" s="7"/>
      <c r="P28" s="7"/>
      <c r="Q28" s="7"/>
      <c r="R28" s="7"/>
      <c r="S28" s="7"/>
      <c r="T28" s="7"/>
    </row>
    <row r="29" spans="1:20" ht="64.5" customHeight="1">
      <c r="A29" s="1"/>
      <c r="B29" s="121" t="s">
        <v>15</v>
      </c>
      <c r="C29" s="139">
        <v>1016949</v>
      </c>
      <c r="D29" s="140">
        <v>1126403</v>
      </c>
      <c r="E29" s="141">
        <v>1152671</v>
      </c>
      <c r="F29" s="139">
        <v>6991231</v>
      </c>
      <c r="G29" s="140">
        <v>6794380</v>
      </c>
      <c r="H29" s="141">
        <v>6776293</v>
      </c>
      <c r="I29" s="203">
        <f t="shared" si="0"/>
        <v>14.5</v>
      </c>
      <c r="J29" s="204">
        <f t="shared" si="1"/>
        <v>16.5</v>
      </c>
      <c r="K29" s="205">
        <f t="shared" si="2"/>
        <v>17</v>
      </c>
      <c r="L29" s="210">
        <f t="shared" si="3"/>
        <v>16</v>
      </c>
      <c r="M29" s="9"/>
      <c r="N29" s="9"/>
      <c r="O29" s="7"/>
      <c r="P29" s="7"/>
      <c r="Q29" s="7"/>
      <c r="R29" s="7"/>
      <c r="S29" s="7"/>
      <c r="T29" s="7"/>
    </row>
    <row r="30" spans="1:20" ht="64.5" customHeight="1">
      <c r="A30" s="1"/>
      <c r="B30" s="121" t="s">
        <v>16</v>
      </c>
      <c r="C30" s="139">
        <v>988019</v>
      </c>
      <c r="D30" s="140">
        <v>881916</v>
      </c>
      <c r="E30" s="141">
        <v>985134</v>
      </c>
      <c r="F30" s="139">
        <v>8357813</v>
      </c>
      <c r="G30" s="140">
        <v>8463102</v>
      </c>
      <c r="H30" s="141">
        <v>8244379</v>
      </c>
      <c r="I30" s="203">
        <f t="shared" si="0"/>
        <v>11.8</v>
      </c>
      <c r="J30" s="204">
        <f t="shared" si="1"/>
        <v>10.4</v>
      </c>
      <c r="K30" s="205">
        <f t="shared" si="2"/>
        <v>11.9</v>
      </c>
      <c r="L30" s="210">
        <f t="shared" si="3"/>
        <v>11.3</v>
      </c>
      <c r="M30" s="9"/>
      <c r="N30" s="9"/>
      <c r="O30" s="7"/>
      <c r="P30" s="7"/>
      <c r="Q30" s="7"/>
      <c r="R30" s="7"/>
      <c r="S30" s="7"/>
      <c r="T30" s="7"/>
    </row>
    <row r="31" spans="1:20" ht="64.5" customHeight="1">
      <c r="A31" s="1"/>
      <c r="B31" s="121" t="s">
        <v>17</v>
      </c>
      <c r="C31" s="139">
        <v>1547888</v>
      </c>
      <c r="D31" s="140">
        <v>1614058</v>
      </c>
      <c r="E31" s="141">
        <v>1565011</v>
      </c>
      <c r="F31" s="139">
        <v>13986317</v>
      </c>
      <c r="G31" s="140">
        <v>13780997</v>
      </c>
      <c r="H31" s="141">
        <v>13530665</v>
      </c>
      <c r="I31" s="203">
        <f t="shared" si="0"/>
        <v>11</v>
      </c>
      <c r="J31" s="204">
        <f t="shared" si="1"/>
        <v>11.7</v>
      </c>
      <c r="K31" s="205">
        <f t="shared" si="2"/>
        <v>11.5</v>
      </c>
      <c r="L31" s="210">
        <f t="shared" si="3"/>
        <v>11.4</v>
      </c>
      <c r="M31" s="9"/>
      <c r="N31" s="9"/>
      <c r="O31" s="7"/>
      <c r="P31" s="7"/>
      <c r="Q31" s="7"/>
      <c r="R31" s="7"/>
      <c r="S31" s="7"/>
      <c r="T31" s="7"/>
    </row>
    <row r="32" spans="1:20" ht="64.5" customHeight="1">
      <c r="A32" s="1"/>
      <c r="B32" s="121" t="s">
        <v>18</v>
      </c>
      <c r="C32" s="139">
        <v>1882430</v>
      </c>
      <c r="D32" s="140">
        <v>1662266</v>
      </c>
      <c r="E32" s="141">
        <v>1780401</v>
      </c>
      <c r="F32" s="139">
        <v>13141193</v>
      </c>
      <c r="G32" s="140">
        <v>13023625</v>
      </c>
      <c r="H32" s="141">
        <v>12926190</v>
      </c>
      <c r="I32" s="203">
        <f t="shared" si="0"/>
        <v>14.3</v>
      </c>
      <c r="J32" s="204">
        <f t="shared" si="1"/>
        <v>12.7</v>
      </c>
      <c r="K32" s="205">
        <f t="shared" si="2"/>
        <v>13.7</v>
      </c>
      <c r="L32" s="210">
        <f t="shared" si="3"/>
        <v>13.6</v>
      </c>
      <c r="M32" s="9"/>
      <c r="N32" s="9"/>
      <c r="O32" s="7"/>
      <c r="P32" s="7"/>
      <c r="Q32" s="7"/>
      <c r="R32" s="7"/>
      <c r="S32" s="7"/>
      <c r="T32" s="7"/>
    </row>
    <row r="33" spans="1:20" ht="64.5" customHeight="1">
      <c r="A33" s="1"/>
      <c r="B33" s="121" t="s">
        <v>19</v>
      </c>
      <c r="C33" s="139">
        <v>1152687</v>
      </c>
      <c r="D33" s="140">
        <v>1152946</v>
      </c>
      <c r="E33" s="141">
        <v>1035357</v>
      </c>
      <c r="F33" s="139">
        <v>8014407</v>
      </c>
      <c r="G33" s="140">
        <v>8593773</v>
      </c>
      <c r="H33" s="141">
        <v>8363894</v>
      </c>
      <c r="I33" s="203">
        <f t="shared" si="0"/>
        <v>14.3</v>
      </c>
      <c r="J33" s="204">
        <f t="shared" si="1"/>
        <v>13.4</v>
      </c>
      <c r="K33" s="205">
        <f t="shared" si="2"/>
        <v>12.3</v>
      </c>
      <c r="L33" s="210">
        <f t="shared" si="3"/>
        <v>13.3</v>
      </c>
      <c r="M33" s="9"/>
      <c r="N33" s="9"/>
      <c r="O33" s="7"/>
      <c r="P33" s="7"/>
      <c r="Q33" s="7"/>
      <c r="R33" s="7"/>
      <c r="S33" s="7"/>
      <c r="T33" s="7"/>
    </row>
    <row r="34" spans="1:20" ht="64.5" customHeight="1">
      <c r="A34" s="1"/>
      <c r="B34" s="121" t="s">
        <v>20</v>
      </c>
      <c r="C34" s="139">
        <v>1412337</v>
      </c>
      <c r="D34" s="140">
        <v>1729185</v>
      </c>
      <c r="E34" s="141">
        <v>1889827</v>
      </c>
      <c r="F34" s="139">
        <v>9964671</v>
      </c>
      <c r="G34" s="140">
        <v>10287874</v>
      </c>
      <c r="H34" s="141">
        <v>10060282</v>
      </c>
      <c r="I34" s="203">
        <f t="shared" si="0"/>
        <v>14.1</v>
      </c>
      <c r="J34" s="204">
        <f t="shared" si="1"/>
        <v>16.8</v>
      </c>
      <c r="K34" s="205">
        <f t="shared" si="2"/>
        <v>18.7</v>
      </c>
      <c r="L34" s="210">
        <f t="shared" si="3"/>
        <v>16.5</v>
      </c>
      <c r="M34" s="9"/>
      <c r="N34" s="9"/>
      <c r="O34" s="7"/>
      <c r="P34" s="7"/>
      <c r="Q34" s="7"/>
      <c r="R34" s="7"/>
      <c r="S34" s="7"/>
      <c r="T34" s="7"/>
    </row>
    <row r="35" spans="1:20" ht="64.5" customHeight="1">
      <c r="A35" s="1"/>
      <c r="B35" s="121" t="s">
        <v>21</v>
      </c>
      <c r="C35" s="139">
        <v>140597</v>
      </c>
      <c r="D35" s="140">
        <v>141092</v>
      </c>
      <c r="E35" s="141">
        <v>150746</v>
      </c>
      <c r="F35" s="139">
        <v>948527</v>
      </c>
      <c r="G35" s="140">
        <v>916156</v>
      </c>
      <c r="H35" s="141">
        <v>942729</v>
      </c>
      <c r="I35" s="203">
        <f t="shared" si="0"/>
        <v>14.8</v>
      </c>
      <c r="J35" s="204">
        <f t="shared" si="1"/>
        <v>15.4</v>
      </c>
      <c r="K35" s="205">
        <f t="shared" si="2"/>
        <v>15.9</v>
      </c>
      <c r="L35" s="210">
        <f t="shared" si="3"/>
        <v>15.4</v>
      </c>
      <c r="M35" s="9"/>
      <c r="N35" s="9"/>
      <c r="O35" s="7"/>
      <c r="P35" s="7"/>
      <c r="Q35" s="7"/>
      <c r="R35" s="7"/>
      <c r="S35" s="7"/>
      <c r="T35" s="7"/>
    </row>
    <row r="36" spans="1:20" ht="64.5" customHeight="1">
      <c r="A36" s="1"/>
      <c r="B36" s="121" t="s">
        <v>22</v>
      </c>
      <c r="C36" s="139">
        <v>667564</v>
      </c>
      <c r="D36" s="140">
        <v>654180</v>
      </c>
      <c r="E36" s="141">
        <v>693514</v>
      </c>
      <c r="F36" s="139">
        <v>4884093</v>
      </c>
      <c r="G36" s="140">
        <v>4961229</v>
      </c>
      <c r="H36" s="141">
        <v>5129505</v>
      </c>
      <c r="I36" s="203">
        <f t="shared" si="0"/>
        <v>13.6</v>
      </c>
      <c r="J36" s="204">
        <f t="shared" si="1"/>
        <v>13.1</v>
      </c>
      <c r="K36" s="205">
        <f t="shared" si="2"/>
        <v>13.5</v>
      </c>
      <c r="L36" s="210">
        <f t="shared" si="3"/>
        <v>13.4</v>
      </c>
      <c r="M36" s="9"/>
      <c r="N36" s="9"/>
      <c r="O36" s="7"/>
      <c r="P36" s="7"/>
      <c r="Q36" s="7"/>
      <c r="R36" s="7"/>
      <c r="S36" s="7"/>
      <c r="T36" s="7"/>
    </row>
    <row r="37" spans="1:20" ht="64.5" customHeight="1">
      <c r="A37" s="1"/>
      <c r="B37" s="121" t="s">
        <v>23</v>
      </c>
      <c r="C37" s="139">
        <v>45993</v>
      </c>
      <c r="D37" s="140">
        <v>95007</v>
      </c>
      <c r="E37" s="141">
        <v>172522</v>
      </c>
      <c r="F37" s="139">
        <v>3337608</v>
      </c>
      <c r="G37" s="140">
        <v>3339526</v>
      </c>
      <c r="H37" s="141">
        <v>3334374</v>
      </c>
      <c r="I37" s="203">
        <f t="shared" si="0"/>
        <v>1.3</v>
      </c>
      <c r="J37" s="204">
        <f t="shared" si="1"/>
        <v>2.8</v>
      </c>
      <c r="K37" s="205">
        <f t="shared" si="2"/>
        <v>5.1</v>
      </c>
      <c r="L37" s="210">
        <f t="shared" si="3"/>
        <v>3.1</v>
      </c>
      <c r="M37" s="9"/>
      <c r="N37" s="9"/>
      <c r="O37" s="7"/>
      <c r="P37" s="7"/>
      <c r="Q37" s="7"/>
      <c r="R37" s="7"/>
      <c r="S37" s="7"/>
      <c r="T37" s="7"/>
    </row>
    <row r="38" spans="1:20" ht="64.5" customHeight="1" thickBot="1">
      <c r="A38" s="1"/>
      <c r="B38" s="157" t="s">
        <v>24</v>
      </c>
      <c r="C38" s="212">
        <v>444096</v>
      </c>
      <c r="D38" s="213">
        <v>391998</v>
      </c>
      <c r="E38" s="214">
        <v>370214</v>
      </c>
      <c r="F38" s="212">
        <v>4230155</v>
      </c>
      <c r="G38" s="213">
        <v>4147375</v>
      </c>
      <c r="H38" s="214">
        <v>4130173</v>
      </c>
      <c r="I38" s="224">
        <f t="shared" si="0"/>
        <v>10.4</v>
      </c>
      <c r="J38" s="225">
        <f t="shared" si="1"/>
        <v>9.4</v>
      </c>
      <c r="K38" s="226">
        <f t="shared" si="2"/>
        <v>8.9</v>
      </c>
      <c r="L38" s="227">
        <f t="shared" si="3"/>
        <v>9.6</v>
      </c>
      <c r="M38" s="9"/>
      <c r="N38" s="9"/>
      <c r="O38" s="7"/>
      <c r="P38" s="7"/>
      <c r="Q38" s="7"/>
      <c r="R38" s="7"/>
      <c r="S38" s="7"/>
      <c r="T38" s="7"/>
    </row>
    <row r="39" spans="1:14" ht="64.5" customHeight="1">
      <c r="A39" s="1"/>
      <c r="B39" s="217" t="s">
        <v>211</v>
      </c>
      <c r="C39" s="218">
        <f aca="true" t="shared" si="4" ref="C39:H39">SUM(C21:C38)</f>
        <v>28310267</v>
      </c>
      <c r="D39" s="219">
        <f t="shared" si="4"/>
        <v>29386103</v>
      </c>
      <c r="E39" s="220">
        <f t="shared" si="4"/>
        <v>30430080</v>
      </c>
      <c r="F39" s="218">
        <f t="shared" si="4"/>
        <v>253509815</v>
      </c>
      <c r="G39" s="219">
        <f t="shared" si="4"/>
        <v>254284357</v>
      </c>
      <c r="H39" s="220">
        <f t="shared" si="4"/>
        <v>251769501</v>
      </c>
      <c r="I39" s="228">
        <f t="shared" si="0"/>
        <v>11.1</v>
      </c>
      <c r="J39" s="229">
        <f t="shared" si="1"/>
        <v>11.5</v>
      </c>
      <c r="K39" s="230">
        <f t="shared" si="2"/>
        <v>12</v>
      </c>
      <c r="L39" s="231">
        <f t="shared" si="3"/>
        <v>11.6</v>
      </c>
      <c r="M39" s="9"/>
      <c r="N39" s="9"/>
    </row>
    <row r="40" spans="1:14" ht="64.5" customHeight="1">
      <c r="A40" s="1"/>
      <c r="B40" s="121" t="s">
        <v>212</v>
      </c>
      <c r="C40" s="143">
        <f aca="true" t="shared" si="5" ref="C40:H40">SUM(C21:C34)</f>
        <v>27012017</v>
      </c>
      <c r="D40" s="144">
        <f t="shared" si="5"/>
        <v>28103826</v>
      </c>
      <c r="E40" s="145">
        <f t="shared" si="5"/>
        <v>29043084</v>
      </c>
      <c r="F40" s="143">
        <f t="shared" si="5"/>
        <v>240109432</v>
      </c>
      <c r="G40" s="144">
        <f t="shared" si="5"/>
        <v>240920071</v>
      </c>
      <c r="H40" s="145">
        <f t="shared" si="5"/>
        <v>238232720</v>
      </c>
      <c r="I40" s="203">
        <f t="shared" si="0"/>
        <v>11.2</v>
      </c>
      <c r="J40" s="204">
        <f t="shared" si="1"/>
        <v>11.6</v>
      </c>
      <c r="K40" s="205">
        <f t="shared" si="2"/>
        <v>12.1</v>
      </c>
      <c r="L40" s="210">
        <f t="shared" si="3"/>
        <v>11.7</v>
      </c>
      <c r="M40" s="9"/>
      <c r="N40" s="9"/>
    </row>
    <row r="41" spans="1:14" ht="64.5" customHeight="1" thickBot="1">
      <c r="A41" s="1"/>
      <c r="B41" s="135" t="s">
        <v>25</v>
      </c>
      <c r="C41" s="146">
        <f aca="true" t="shared" si="6" ref="C41:H41">SUM(C35:C38)</f>
        <v>1298250</v>
      </c>
      <c r="D41" s="147">
        <f t="shared" si="6"/>
        <v>1282277</v>
      </c>
      <c r="E41" s="148">
        <f t="shared" si="6"/>
        <v>1386996</v>
      </c>
      <c r="F41" s="146">
        <f t="shared" si="6"/>
        <v>13400383</v>
      </c>
      <c r="G41" s="147">
        <f t="shared" si="6"/>
        <v>13364286</v>
      </c>
      <c r="H41" s="148">
        <f t="shared" si="6"/>
        <v>13536781</v>
      </c>
      <c r="I41" s="206">
        <f t="shared" si="0"/>
        <v>9.6</v>
      </c>
      <c r="J41" s="207">
        <f t="shared" si="1"/>
        <v>9.5</v>
      </c>
      <c r="K41" s="208">
        <f t="shared" si="2"/>
        <v>10.2</v>
      </c>
      <c r="L41" s="211">
        <f t="shared" si="3"/>
        <v>9.8</v>
      </c>
      <c r="M41" s="9"/>
      <c r="N41" s="9"/>
    </row>
    <row r="42" spans="2:14" ht="14.25">
      <c r="B42" s="9"/>
      <c r="C42" s="9"/>
      <c r="D42" s="9"/>
      <c r="E42" s="9"/>
      <c r="F42" s="9"/>
      <c r="G42" s="9"/>
      <c r="H42" s="9"/>
      <c r="I42" s="9"/>
      <c r="J42" s="9"/>
      <c r="K42" s="9"/>
      <c r="L42" s="9"/>
      <c r="N42" s="9"/>
    </row>
    <row r="43" ht="14.25">
      <c r="N43" s="9"/>
    </row>
    <row r="44" spans="14:15" ht="14.25">
      <c r="N44" s="9"/>
      <c r="O44" s="7"/>
    </row>
    <row r="45" ht="14.25">
      <c r="N45" s="9"/>
    </row>
    <row r="46" spans="14:15" ht="14.25">
      <c r="N46" s="9"/>
      <c r="O46" s="7"/>
    </row>
    <row r="47" ht="14.25">
      <c r="N47" s="9"/>
    </row>
    <row r="48" ht="14.25">
      <c r="N48" s="9"/>
    </row>
    <row r="49" ht="14.25">
      <c r="N49" s="9"/>
    </row>
    <row r="50" ht="14.25">
      <c r="N50" s="9"/>
    </row>
    <row r="51" ht="14.25">
      <c r="N51" s="9"/>
    </row>
    <row r="52" ht="14.25">
      <c r="N52" s="9"/>
    </row>
    <row r="53" ht="14.25">
      <c r="N53" s="9"/>
    </row>
    <row r="54" ht="14.25">
      <c r="N54" s="9"/>
    </row>
    <row r="55" ht="14.25">
      <c r="N55" s="9"/>
    </row>
    <row r="56" ht="14.25">
      <c r="N56" s="9"/>
    </row>
    <row r="57" ht="14.25">
      <c r="N57" s="9"/>
    </row>
    <row r="58" ht="14.25">
      <c r="N58" s="9"/>
    </row>
    <row r="59" ht="14.25">
      <c r="N59" s="9"/>
    </row>
    <row r="60" ht="14.25">
      <c r="N60" s="9"/>
    </row>
    <row r="61" ht="14.25">
      <c r="N61" s="9"/>
    </row>
    <row r="62" ht="14.25">
      <c r="N62" s="9"/>
    </row>
    <row r="63" ht="14.25">
      <c r="N63" s="9"/>
    </row>
    <row r="64" ht="14.25">
      <c r="N64" s="9"/>
    </row>
    <row r="65" ht="14.25">
      <c r="N65" s="9"/>
    </row>
    <row r="66" ht="14.25">
      <c r="N66" s="9"/>
    </row>
    <row r="67" ht="14.25">
      <c r="N67" s="9"/>
    </row>
    <row r="68" ht="14.25">
      <c r="N68" s="9"/>
    </row>
    <row r="69" ht="14.25">
      <c r="N69" s="9"/>
    </row>
    <row r="70" ht="14.25">
      <c r="N70" s="9"/>
    </row>
    <row r="71" ht="14.25">
      <c r="N71" s="9"/>
    </row>
    <row r="72" ht="14.25">
      <c r="N72" s="9"/>
    </row>
    <row r="73" ht="14.25">
      <c r="N73" s="9"/>
    </row>
    <row r="74" ht="14.25">
      <c r="N74" s="9"/>
    </row>
    <row r="75" ht="14.25">
      <c r="N75" s="9"/>
    </row>
    <row r="76" ht="14.25">
      <c r="N76" s="9"/>
    </row>
    <row r="77" ht="14.25">
      <c r="N77" s="9"/>
    </row>
    <row r="78" ht="14.25">
      <c r="N78" s="9"/>
    </row>
    <row r="79" ht="14.25">
      <c r="N79" s="9"/>
    </row>
    <row r="80" ht="14.25">
      <c r="N80" s="9"/>
    </row>
    <row r="81" ht="14.25">
      <c r="N81" s="9"/>
    </row>
    <row r="82" ht="14.25">
      <c r="N82" s="9"/>
    </row>
    <row r="83" ht="14.25">
      <c r="N83" s="9"/>
    </row>
    <row r="84" ht="14.25">
      <c r="N84" s="9"/>
    </row>
    <row r="85" ht="14.25">
      <c r="N85" s="9"/>
    </row>
    <row r="86" ht="14.25">
      <c r="N86" s="9"/>
    </row>
    <row r="87" ht="14.25">
      <c r="N87" s="9"/>
    </row>
    <row r="88" ht="14.25">
      <c r="N88" s="9"/>
    </row>
    <row r="89" ht="14.25">
      <c r="N89" s="9"/>
    </row>
    <row r="90" ht="14.25">
      <c r="N90" s="9"/>
    </row>
    <row r="91" ht="14.25">
      <c r="N91" s="9"/>
    </row>
    <row r="92" ht="14.25">
      <c r="N92" s="9"/>
    </row>
    <row r="93" ht="14.25">
      <c r="N93" s="9"/>
    </row>
    <row r="94" ht="14.25">
      <c r="N94" s="9"/>
    </row>
    <row r="95" ht="14.25">
      <c r="N95" s="9"/>
    </row>
    <row r="96" ht="14.25">
      <c r="N96" s="9"/>
    </row>
    <row r="97" ht="14.25">
      <c r="N97" s="9"/>
    </row>
    <row r="98" ht="14.25">
      <c r="N98" s="9"/>
    </row>
    <row r="99" ht="14.25">
      <c r="N99" s="9"/>
    </row>
    <row r="100" ht="14.25">
      <c r="N100" s="9"/>
    </row>
    <row r="101" ht="14.25">
      <c r="N101" s="9"/>
    </row>
    <row r="102" ht="14.25">
      <c r="N102" s="9"/>
    </row>
    <row r="103" ht="14.25">
      <c r="N103" s="9"/>
    </row>
    <row r="104" ht="14.25">
      <c r="N104" s="9"/>
    </row>
    <row r="105" ht="14.25">
      <c r="N105" s="9"/>
    </row>
    <row r="106" ht="14.25">
      <c r="N106" s="9"/>
    </row>
    <row r="107" ht="14.25">
      <c r="N107" s="9"/>
    </row>
    <row r="108" ht="14.25">
      <c r="N108" s="9"/>
    </row>
    <row r="109" ht="14.25">
      <c r="N109" s="9"/>
    </row>
    <row r="110" ht="14.25">
      <c r="N110" s="9"/>
    </row>
    <row r="111" ht="14.25">
      <c r="N111" s="9"/>
    </row>
    <row r="112" ht="14.25">
      <c r="N112" s="9"/>
    </row>
    <row r="113" ht="14.25">
      <c r="N113" s="9"/>
    </row>
    <row r="114" ht="14.25">
      <c r="N114" s="9"/>
    </row>
    <row r="115" ht="14.25">
      <c r="N115" s="9"/>
    </row>
    <row r="116" ht="14.25">
      <c r="N116" s="9"/>
    </row>
  </sheetData>
  <mergeCells count="33">
    <mergeCell ref="B6:B20"/>
    <mergeCell ref="F6:H6"/>
    <mergeCell ref="C18:E18"/>
    <mergeCell ref="C19:E19"/>
    <mergeCell ref="F19:H19"/>
    <mergeCell ref="C10:E10"/>
    <mergeCell ref="C11:E11"/>
    <mergeCell ref="C6:E6"/>
    <mergeCell ref="C16:E16"/>
    <mergeCell ref="C17:E17"/>
    <mergeCell ref="F7:H7"/>
    <mergeCell ref="F8:H8"/>
    <mergeCell ref="C14:E14"/>
    <mergeCell ref="C7:E7"/>
    <mergeCell ref="C8:E8"/>
    <mergeCell ref="C9:E9"/>
    <mergeCell ref="F11:H11"/>
    <mergeCell ref="C12:E12"/>
    <mergeCell ref="C13:E13"/>
    <mergeCell ref="C15:E15"/>
    <mergeCell ref="F16:H16"/>
    <mergeCell ref="F12:H12"/>
    <mergeCell ref="F13:H13"/>
    <mergeCell ref="F17:H17"/>
    <mergeCell ref="F18:H18"/>
    <mergeCell ref="I1:L1"/>
    <mergeCell ref="L7:L19"/>
    <mergeCell ref="F14:H14"/>
    <mergeCell ref="F15:H15"/>
    <mergeCell ref="I7:K19"/>
    <mergeCell ref="F9:H9"/>
    <mergeCell ref="F10:H10"/>
    <mergeCell ref="I6:L6"/>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39" r:id="rId1"/>
  <headerFooter alignWithMargins="0">
    <oddFooter>&amp;C&amp;30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D73"/>
  <sheetViews>
    <sheetView showOutlineSymbols="0" view="pageBreakPreview" zoomScale="60" zoomScaleNormal="50" workbookViewId="0" topLeftCell="A1">
      <selection activeCell="B1" sqref="B1"/>
    </sheetView>
  </sheetViews>
  <sheetFormatPr defaultColWidth="11.75390625" defaultRowHeight="14.25"/>
  <cols>
    <col min="1" max="1" width="5.625" style="5" customWidth="1"/>
    <col min="2" max="2" width="15.625" style="115" customWidth="1"/>
    <col min="3" max="11" width="14.625" style="115" customWidth="1"/>
    <col min="12" max="16" width="14.625" style="5" customWidth="1"/>
    <col min="17" max="17" width="14.625" style="115" customWidth="1"/>
    <col min="18" max="18" width="2.625" style="5" customWidth="1"/>
    <col min="19" max="16384" width="11.75390625" style="5" customWidth="1"/>
  </cols>
  <sheetData>
    <row r="1" spans="1:17" ht="37.5">
      <c r="A1" s="1"/>
      <c r="O1" s="6"/>
      <c r="P1" s="457" t="s">
        <v>2</v>
      </c>
      <c r="Q1" s="458"/>
    </row>
    <row r="2" spans="1:17" ht="37.5">
      <c r="A2" s="1"/>
      <c r="B2" s="116"/>
      <c r="C2" s="116"/>
      <c r="D2" s="116"/>
      <c r="E2" s="116"/>
      <c r="F2" s="116"/>
      <c r="G2" s="116"/>
      <c r="H2" s="116"/>
      <c r="I2" s="116"/>
      <c r="J2" s="116"/>
      <c r="K2" s="116"/>
      <c r="O2" s="6"/>
      <c r="Q2" s="116"/>
    </row>
    <row r="3" spans="1:17" ht="42">
      <c r="A3" s="1"/>
      <c r="B3" s="28" t="s">
        <v>368</v>
      </c>
      <c r="C3" s="28"/>
      <c r="D3" s="28"/>
      <c r="E3" s="28"/>
      <c r="F3" s="28"/>
      <c r="G3" s="28"/>
      <c r="H3" s="28"/>
      <c r="I3" s="28"/>
      <c r="J3" s="28"/>
      <c r="K3" s="28"/>
      <c r="L3" s="2"/>
      <c r="M3" s="2"/>
      <c r="N3" s="2"/>
      <c r="O3" s="2"/>
      <c r="P3" s="2"/>
      <c r="Q3" s="117"/>
    </row>
    <row r="4" spans="1:17" ht="42">
      <c r="A4" s="1"/>
      <c r="B4" s="124"/>
      <c r="C4" s="124"/>
      <c r="D4" s="124"/>
      <c r="E4" s="124"/>
      <c r="F4" s="124"/>
      <c r="G4" s="124"/>
      <c r="H4" s="124"/>
      <c r="I4" s="124"/>
      <c r="J4" s="124"/>
      <c r="K4" s="124"/>
      <c r="L4" s="2"/>
      <c r="M4" s="2"/>
      <c r="N4" s="2"/>
      <c r="O4" s="2"/>
      <c r="P4" s="2"/>
      <c r="Q4" s="117"/>
    </row>
    <row r="5" spans="1:17" ht="34.5" customHeight="1" thickBot="1">
      <c r="A5" s="1"/>
      <c r="B5" s="117"/>
      <c r="C5" s="117"/>
      <c r="D5" s="117"/>
      <c r="E5" s="117"/>
      <c r="F5" s="117"/>
      <c r="G5" s="117"/>
      <c r="H5" s="117"/>
      <c r="I5" s="117"/>
      <c r="J5" s="117"/>
      <c r="K5" s="117"/>
      <c r="L5" s="3"/>
      <c r="M5" s="3"/>
      <c r="N5" s="3"/>
      <c r="O5" s="3"/>
      <c r="P5" s="528" t="s">
        <v>369</v>
      </c>
      <c r="Q5" s="529"/>
    </row>
    <row r="6" spans="1:30" ht="79.5" customHeight="1">
      <c r="A6" s="1"/>
      <c r="B6" s="445" t="s">
        <v>3</v>
      </c>
      <c r="C6" s="530" t="s">
        <v>379</v>
      </c>
      <c r="D6" s="531"/>
      <c r="E6" s="531"/>
      <c r="F6" s="531"/>
      <c r="G6" s="531"/>
      <c r="H6" s="531"/>
      <c r="I6" s="531"/>
      <c r="J6" s="531"/>
      <c r="K6" s="531"/>
      <c r="L6" s="531"/>
      <c r="M6" s="532"/>
      <c r="N6" s="535" t="s">
        <v>380</v>
      </c>
      <c r="O6" s="536"/>
      <c r="P6" s="536"/>
      <c r="Q6" s="445" t="s">
        <v>378</v>
      </c>
      <c r="R6" s="9"/>
      <c r="S6" s="9"/>
      <c r="T6" s="9"/>
      <c r="U6" s="9"/>
      <c r="V6" s="9"/>
      <c r="W6" s="9"/>
      <c r="X6" s="9"/>
      <c r="Y6" s="9"/>
      <c r="Z6" s="9"/>
      <c r="AA6" s="9"/>
      <c r="AB6" s="9"/>
      <c r="AC6" s="9"/>
      <c r="AD6" s="9"/>
    </row>
    <row r="7" spans="1:30" ht="79.5" customHeight="1">
      <c r="A7" s="1"/>
      <c r="B7" s="446"/>
      <c r="C7" s="189" t="s">
        <v>370</v>
      </c>
      <c r="D7" s="190" t="s">
        <v>371</v>
      </c>
      <c r="E7" s="190" t="s">
        <v>381</v>
      </c>
      <c r="F7" s="190" t="s">
        <v>372</v>
      </c>
      <c r="G7" s="190" t="s">
        <v>373</v>
      </c>
      <c r="H7" s="190" t="s">
        <v>374</v>
      </c>
      <c r="I7" s="190" t="s">
        <v>382</v>
      </c>
      <c r="J7" s="190" t="s">
        <v>376</v>
      </c>
      <c r="K7" s="190" t="s">
        <v>375</v>
      </c>
      <c r="L7" s="238" t="s">
        <v>377</v>
      </c>
      <c r="M7" s="533" t="s">
        <v>217</v>
      </c>
      <c r="N7" s="245" t="s">
        <v>383</v>
      </c>
      <c r="O7" s="246" t="s">
        <v>384</v>
      </c>
      <c r="P7" s="537" t="s">
        <v>217</v>
      </c>
      <c r="Q7" s="446"/>
      <c r="R7" s="9"/>
      <c r="S7" s="9"/>
      <c r="T7" s="9"/>
      <c r="U7" s="9"/>
      <c r="V7" s="9"/>
      <c r="W7" s="9"/>
      <c r="X7" s="9"/>
      <c r="Y7" s="9"/>
      <c r="Z7" s="9"/>
      <c r="AA7" s="9"/>
      <c r="AB7" s="9"/>
      <c r="AC7" s="9"/>
      <c r="AD7" s="9"/>
    </row>
    <row r="8" spans="1:30" ht="79.5" customHeight="1" thickBot="1">
      <c r="A8" s="1"/>
      <c r="B8" s="447"/>
      <c r="C8" s="253" t="s">
        <v>385</v>
      </c>
      <c r="D8" s="254" t="s">
        <v>386</v>
      </c>
      <c r="E8" s="254" t="s">
        <v>387</v>
      </c>
      <c r="F8" s="254" t="s">
        <v>388</v>
      </c>
      <c r="G8" s="254" t="s">
        <v>389</v>
      </c>
      <c r="H8" s="254" t="s">
        <v>390</v>
      </c>
      <c r="I8" s="254" t="s">
        <v>391</v>
      </c>
      <c r="J8" s="254" t="s">
        <v>392</v>
      </c>
      <c r="K8" s="254" t="s">
        <v>393</v>
      </c>
      <c r="L8" s="255" t="s">
        <v>394</v>
      </c>
      <c r="M8" s="534"/>
      <c r="N8" s="256" t="s">
        <v>395</v>
      </c>
      <c r="O8" s="257" t="s">
        <v>396</v>
      </c>
      <c r="P8" s="538"/>
      <c r="Q8" s="447"/>
      <c r="R8" s="9"/>
      <c r="S8" s="9"/>
      <c r="T8" s="102"/>
      <c r="U8" s="9"/>
      <c r="V8" s="102"/>
      <c r="W8" s="9"/>
      <c r="X8" s="102"/>
      <c r="Y8" s="9"/>
      <c r="Z8" s="9"/>
      <c r="AA8" s="9"/>
      <c r="AB8" s="9"/>
      <c r="AC8" s="9"/>
      <c r="AD8" s="9"/>
    </row>
    <row r="9" spans="1:30" ht="79.5" customHeight="1">
      <c r="A9" s="1"/>
      <c r="B9" s="196" t="s">
        <v>7</v>
      </c>
      <c r="C9" s="247">
        <v>203714983</v>
      </c>
      <c r="D9" s="248">
        <v>11905892</v>
      </c>
      <c r="E9" s="235">
        <v>74078023</v>
      </c>
      <c r="F9" s="235">
        <v>67780</v>
      </c>
      <c r="G9" s="235">
        <v>41343102</v>
      </c>
      <c r="H9" s="235"/>
      <c r="I9" s="235">
        <v>108911</v>
      </c>
      <c r="J9" s="235">
        <v>17393818</v>
      </c>
      <c r="K9" s="235">
        <v>43226539</v>
      </c>
      <c r="L9" s="235">
        <v>155804231</v>
      </c>
      <c r="M9" s="232">
        <f>C9+D9+E9+F9+G9+H9+I9-J9-K9-L9</f>
        <v>114794103</v>
      </c>
      <c r="N9" s="239">
        <v>92447854</v>
      </c>
      <c r="O9" s="242">
        <v>13363829</v>
      </c>
      <c r="P9" s="242">
        <f>N9-O9</f>
        <v>79084025</v>
      </c>
      <c r="Q9" s="258">
        <f>ROUNDDOWN(M9/P9*100,1)</f>
        <v>145.1</v>
      </c>
      <c r="R9" s="9"/>
      <c r="S9" s="9"/>
      <c r="T9" s="102"/>
      <c r="U9" s="102"/>
      <c r="V9" s="102"/>
      <c r="W9" s="102"/>
      <c r="X9" s="102"/>
      <c r="Y9" s="102"/>
      <c r="Z9" s="9"/>
      <c r="AA9" s="9"/>
      <c r="AB9" s="9"/>
      <c r="AC9" s="9"/>
      <c r="AD9" s="9"/>
    </row>
    <row r="10" spans="1:30" ht="79.5" customHeight="1">
      <c r="A10" s="1"/>
      <c r="B10" s="121" t="s">
        <v>8</v>
      </c>
      <c r="C10" s="249">
        <v>29865588</v>
      </c>
      <c r="D10" s="236"/>
      <c r="E10" s="236">
        <v>4282696</v>
      </c>
      <c r="F10" s="236">
        <v>156433</v>
      </c>
      <c r="G10" s="236">
        <v>9628735</v>
      </c>
      <c r="H10" s="236">
        <v>125389</v>
      </c>
      <c r="I10" s="236">
        <v>954257</v>
      </c>
      <c r="J10" s="236">
        <v>11724661</v>
      </c>
      <c r="K10" s="236">
        <v>7899806</v>
      </c>
      <c r="L10" s="236">
        <v>22374157</v>
      </c>
      <c r="M10" s="233">
        <f aca="true" t="shared" si="0" ref="M10:M26">C10+D10+E10+F10+G10+H10+I10-J10-K10-L10</f>
        <v>3014474</v>
      </c>
      <c r="N10" s="240">
        <v>22785445</v>
      </c>
      <c r="O10" s="243">
        <v>1683813</v>
      </c>
      <c r="P10" s="243">
        <f aca="true" t="shared" si="1" ref="P10:P26">N10-O10</f>
        <v>21101632</v>
      </c>
      <c r="Q10" s="259">
        <f aca="true" t="shared" si="2" ref="Q10:Q29">ROUNDDOWN(M10/P10*100,1)</f>
        <v>14.2</v>
      </c>
      <c r="R10" s="9"/>
      <c r="S10" s="9"/>
      <c r="T10" s="102"/>
      <c r="U10" s="102"/>
      <c r="V10" s="102"/>
      <c r="W10" s="102"/>
      <c r="X10" s="102"/>
      <c r="Y10" s="102"/>
      <c r="Z10" s="9"/>
      <c r="AA10" s="9"/>
      <c r="AB10" s="9"/>
      <c r="AC10" s="9"/>
      <c r="AD10" s="9"/>
    </row>
    <row r="11" spans="1:30" ht="79.5" customHeight="1">
      <c r="A11" s="1"/>
      <c r="B11" s="121" t="s">
        <v>9</v>
      </c>
      <c r="C11" s="249">
        <v>44225120</v>
      </c>
      <c r="D11" s="250"/>
      <c r="E11" s="236">
        <v>17329710</v>
      </c>
      <c r="F11" s="236"/>
      <c r="G11" s="236">
        <v>11004792</v>
      </c>
      <c r="H11" s="236">
        <v>1745861</v>
      </c>
      <c r="I11" s="236"/>
      <c r="J11" s="236">
        <v>10224763</v>
      </c>
      <c r="K11" s="236">
        <v>7432863</v>
      </c>
      <c r="L11" s="236">
        <v>41604436</v>
      </c>
      <c r="M11" s="233">
        <f t="shared" si="0"/>
        <v>15043421</v>
      </c>
      <c r="N11" s="240">
        <v>21600371</v>
      </c>
      <c r="O11" s="243">
        <v>3565462</v>
      </c>
      <c r="P11" s="243">
        <f t="shared" si="1"/>
        <v>18034909</v>
      </c>
      <c r="Q11" s="259">
        <f t="shared" si="2"/>
        <v>83.4</v>
      </c>
      <c r="R11" s="9"/>
      <c r="S11" s="9"/>
      <c r="T11" s="102"/>
      <c r="U11" s="102"/>
      <c r="V11" s="102"/>
      <c r="W11" s="102"/>
      <c r="X11" s="102"/>
      <c r="Y11" s="102"/>
      <c r="Z11" s="9"/>
      <c r="AA11" s="9"/>
      <c r="AB11" s="9"/>
      <c r="AC11" s="9"/>
      <c r="AD11" s="9"/>
    </row>
    <row r="12" spans="1:30" ht="79.5" customHeight="1">
      <c r="A12" s="1"/>
      <c r="B12" s="121" t="s">
        <v>10</v>
      </c>
      <c r="C12" s="249">
        <v>44555839</v>
      </c>
      <c r="D12" s="250">
        <v>15870</v>
      </c>
      <c r="E12" s="236">
        <v>14294091</v>
      </c>
      <c r="F12" s="236">
        <v>104405</v>
      </c>
      <c r="G12" s="236">
        <v>7479620</v>
      </c>
      <c r="H12" s="236">
        <v>1095712</v>
      </c>
      <c r="I12" s="236">
        <v>16698</v>
      </c>
      <c r="J12" s="236">
        <v>13202328</v>
      </c>
      <c r="K12" s="236">
        <v>8609435</v>
      </c>
      <c r="L12" s="236">
        <v>39654679</v>
      </c>
      <c r="M12" s="233">
        <f t="shared" si="0"/>
        <v>6095793</v>
      </c>
      <c r="N12" s="240">
        <v>21204287</v>
      </c>
      <c r="O12" s="243">
        <v>3976568</v>
      </c>
      <c r="P12" s="243">
        <f t="shared" si="1"/>
        <v>17227719</v>
      </c>
      <c r="Q12" s="259">
        <f t="shared" si="2"/>
        <v>35.3</v>
      </c>
      <c r="R12" s="9"/>
      <c r="S12" s="9"/>
      <c r="T12" s="102"/>
      <c r="U12" s="102"/>
      <c r="V12" s="102"/>
      <c r="W12" s="102"/>
      <c r="X12" s="102"/>
      <c r="Y12" s="102"/>
      <c r="Z12" s="9"/>
      <c r="AA12" s="9"/>
      <c r="AB12" s="9"/>
      <c r="AC12" s="9"/>
      <c r="AD12" s="9"/>
    </row>
    <row r="13" spans="1:30" ht="79.5" customHeight="1">
      <c r="A13" s="1"/>
      <c r="B13" s="121" t="s">
        <v>11</v>
      </c>
      <c r="C13" s="249">
        <v>70100838</v>
      </c>
      <c r="D13" s="250">
        <v>691209</v>
      </c>
      <c r="E13" s="236">
        <v>14441264</v>
      </c>
      <c r="F13" s="236"/>
      <c r="G13" s="236">
        <v>10442995</v>
      </c>
      <c r="H13" s="236"/>
      <c r="I13" s="236">
        <v>162981</v>
      </c>
      <c r="J13" s="236">
        <v>12829998</v>
      </c>
      <c r="K13" s="236">
        <v>3853724</v>
      </c>
      <c r="L13" s="236">
        <v>54808485</v>
      </c>
      <c r="M13" s="233">
        <f t="shared" si="0"/>
        <v>24347080</v>
      </c>
      <c r="N13" s="240">
        <v>26272272</v>
      </c>
      <c r="O13" s="243">
        <v>5561268</v>
      </c>
      <c r="P13" s="243">
        <f t="shared" si="1"/>
        <v>20711004</v>
      </c>
      <c r="Q13" s="259">
        <f t="shared" si="2"/>
        <v>117.5</v>
      </c>
      <c r="R13" s="9"/>
      <c r="S13" s="9"/>
      <c r="T13" s="102"/>
      <c r="U13" s="102"/>
      <c r="V13" s="102"/>
      <c r="W13" s="102"/>
      <c r="X13" s="102"/>
      <c r="Y13" s="102"/>
      <c r="Z13" s="9"/>
      <c r="AA13" s="9"/>
      <c r="AB13" s="9"/>
      <c r="AC13" s="9"/>
      <c r="AD13" s="9"/>
    </row>
    <row r="14" spans="1:30" ht="79.5" customHeight="1">
      <c r="A14" s="1"/>
      <c r="B14" s="121" t="s">
        <v>12</v>
      </c>
      <c r="C14" s="249">
        <v>25877512</v>
      </c>
      <c r="D14" s="250">
        <v>911252</v>
      </c>
      <c r="E14" s="236">
        <v>7298455</v>
      </c>
      <c r="F14" s="236">
        <v>7644</v>
      </c>
      <c r="G14" s="236">
        <v>3949970</v>
      </c>
      <c r="H14" s="236"/>
      <c r="I14" s="236">
        <v>428159</v>
      </c>
      <c r="J14" s="236">
        <v>3608791</v>
      </c>
      <c r="K14" s="236">
        <v>2999903</v>
      </c>
      <c r="L14" s="236">
        <v>21606875</v>
      </c>
      <c r="M14" s="233">
        <f t="shared" si="0"/>
        <v>10257423</v>
      </c>
      <c r="N14" s="240">
        <v>10775954</v>
      </c>
      <c r="O14" s="243">
        <v>1581485</v>
      </c>
      <c r="P14" s="243">
        <f t="shared" si="1"/>
        <v>9194469</v>
      </c>
      <c r="Q14" s="259">
        <f t="shared" si="2"/>
        <v>111.5</v>
      </c>
      <c r="R14" s="9"/>
      <c r="S14" s="9"/>
      <c r="T14" s="102"/>
      <c r="U14" s="102"/>
      <c r="V14" s="102"/>
      <c r="W14" s="102"/>
      <c r="X14" s="102"/>
      <c r="Y14" s="102"/>
      <c r="Z14" s="9"/>
      <c r="AA14" s="9"/>
      <c r="AB14" s="9"/>
      <c r="AC14" s="9"/>
      <c r="AD14" s="9"/>
    </row>
    <row r="15" spans="1:30" ht="79.5" customHeight="1">
      <c r="A15" s="1"/>
      <c r="B15" s="121" t="s">
        <v>13</v>
      </c>
      <c r="C15" s="249">
        <v>10636379</v>
      </c>
      <c r="D15" s="236">
        <v>65425</v>
      </c>
      <c r="E15" s="236">
        <v>4171042</v>
      </c>
      <c r="F15" s="236">
        <v>6006</v>
      </c>
      <c r="G15" s="236">
        <v>2844401</v>
      </c>
      <c r="H15" s="236"/>
      <c r="I15" s="236"/>
      <c r="J15" s="236">
        <v>2263700</v>
      </c>
      <c r="K15" s="236">
        <v>710713</v>
      </c>
      <c r="L15" s="236">
        <v>9841153</v>
      </c>
      <c r="M15" s="233">
        <f t="shared" si="0"/>
        <v>4907687</v>
      </c>
      <c r="N15" s="240">
        <v>5628663</v>
      </c>
      <c r="O15" s="243">
        <v>965956</v>
      </c>
      <c r="P15" s="243">
        <f t="shared" si="1"/>
        <v>4662707</v>
      </c>
      <c r="Q15" s="259">
        <f t="shared" si="2"/>
        <v>105.2</v>
      </c>
      <c r="R15" s="9"/>
      <c r="S15" s="9"/>
      <c r="T15" s="102"/>
      <c r="U15" s="102"/>
      <c r="V15" s="102"/>
      <c r="W15" s="102"/>
      <c r="X15" s="102"/>
      <c r="Y15" s="102"/>
      <c r="Z15" s="9"/>
      <c r="AA15" s="9"/>
      <c r="AB15" s="9"/>
      <c r="AC15" s="9"/>
      <c r="AD15" s="9"/>
    </row>
    <row r="16" spans="1:30" ht="79.5" customHeight="1">
      <c r="A16" s="1"/>
      <c r="B16" s="121" t="s">
        <v>14</v>
      </c>
      <c r="C16" s="249">
        <v>22690452</v>
      </c>
      <c r="D16" s="251">
        <v>2344811</v>
      </c>
      <c r="E16" s="236">
        <v>1269756</v>
      </c>
      <c r="F16" s="236"/>
      <c r="G16" s="236">
        <v>5121138</v>
      </c>
      <c r="H16" s="236"/>
      <c r="I16" s="236">
        <v>97270</v>
      </c>
      <c r="J16" s="236">
        <v>4892724</v>
      </c>
      <c r="K16" s="236">
        <v>593710</v>
      </c>
      <c r="L16" s="236">
        <v>17571450</v>
      </c>
      <c r="M16" s="233">
        <f t="shared" si="0"/>
        <v>8465543</v>
      </c>
      <c r="N16" s="240">
        <v>10184461</v>
      </c>
      <c r="O16" s="243">
        <v>1869909</v>
      </c>
      <c r="P16" s="243">
        <f t="shared" si="1"/>
        <v>8314552</v>
      </c>
      <c r="Q16" s="259">
        <f t="shared" si="2"/>
        <v>101.8</v>
      </c>
      <c r="R16" s="9"/>
      <c r="S16" s="9"/>
      <c r="T16" s="102"/>
      <c r="U16" s="102"/>
      <c r="V16" s="102"/>
      <c r="W16" s="102"/>
      <c r="X16" s="102"/>
      <c r="Y16" s="102"/>
      <c r="Z16" s="9"/>
      <c r="AA16" s="9"/>
      <c r="AB16" s="9"/>
      <c r="AC16" s="9"/>
      <c r="AD16" s="9"/>
    </row>
    <row r="17" spans="1:30" ht="79.5" customHeight="1">
      <c r="A17" s="1"/>
      <c r="B17" s="121" t="s">
        <v>15</v>
      </c>
      <c r="C17" s="249">
        <v>18870832</v>
      </c>
      <c r="D17" s="250">
        <v>267793</v>
      </c>
      <c r="E17" s="236">
        <v>8439839</v>
      </c>
      <c r="F17" s="236"/>
      <c r="G17" s="236">
        <v>3291411</v>
      </c>
      <c r="H17" s="236"/>
      <c r="I17" s="236">
        <v>18341</v>
      </c>
      <c r="J17" s="236">
        <v>5003623</v>
      </c>
      <c r="K17" s="236">
        <v>496805</v>
      </c>
      <c r="L17" s="236">
        <v>18356251</v>
      </c>
      <c r="M17" s="233">
        <f t="shared" si="0"/>
        <v>7031537</v>
      </c>
      <c r="N17" s="240">
        <v>8594983</v>
      </c>
      <c r="O17" s="243">
        <v>1818690</v>
      </c>
      <c r="P17" s="243">
        <f t="shared" si="1"/>
        <v>6776293</v>
      </c>
      <c r="Q17" s="259">
        <f t="shared" si="2"/>
        <v>103.7</v>
      </c>
      <c r="R17" s="9"/>
      <c r="S17" s="9"/>
      <c r="T17" s="102"/>
      <c r="U17" s="102"/>
      <c r="V17" s="102"/>
      <c r="W17" s="102"/>
      <c r="X17" s="102"/>
      <c r="Y17" s="102"/>
      <c r="Z17" s="9"/>
      <c r="AA17" s="9"/>
      <c r="AB17" s="9"/>
      <c r="AC17" s="9"/>
      <c r="AD17" s="9"/>
    </row>
    <row r="18" spans="1:30" ht="79.5" customHeight="1">
      <c r="A18" s="1"/>
      <c r="B18" s="121" t="s">
        <v>16</v>
      </c>
      <c r="C18" s="249">
        <v>22024719</v>
      </c>
      <c r="D18" s="251"/>
      <c r="E18" s="236">
        <v>3522874</v>
      </c>
      <c r="F18" s="236">
        <v>332431</v>
      </c>
      <c r="G18" s="236">
        <v>3088153</v>
      </c>
      <c r="H18" s="236">
        <v>296843</v>
      </c>
      <c r="I18" s="236"/>
      <c r="J18" s="236">
        <v>4357611</v>
      </c>
      <c r="K18" s="236">
        <v>503515</v>
      </c>
      <c r="L18" s="236">
        <v>18247329</v>
      </c>
      <c r="M18" s="233">
        <f t="shared" si="0"/>
        <v>6156565</v>
      </c>
      <c r="N18" s="240">
        <v>10066172</v>
      </c>
      <c r="O18" s="243">
        <v>1821793</v>
      </c>
      <c r="P18" s="243">
        <f t="shared" si="1"/>
        <v>8244379</v>
      </c>
      <c r="Q18" s="259">
        <f t="shared" si="2"/>
        <v>74.6</v>
      </c>
      <c r="R18" s="9"/>
      <c r="S18" s="9"/>
      <c r="T18" s="102"/>
      <c r="U18" s="102"/>
      <c r="V18" s="102"/>
      <c r="W18" s="102"/>
      <c r="X18" s="102"/>
      <c r="Y18" s="102"/>
      <c r="Z18" s="9"/>
      <c r="AA18" s="9"/>
      <c r="AB18" s="9"/>
      <c r="AC18" s="9"/>
      <c r="AD18" s="9"/>
    </row>
    <row r="19" spans="1:30" ht="79.5" customHeight="1">
      <c r="A19" s="1"/>
      <c r="B19" s="121" t="s">
        <v>17</v>
      </c>
      <c r="C19" s="249">
        <v>29237816</v>
      </c>
      <c r="D19" s="250"/>
      <c r="E19" s="236">
        <v>10184815</v>
      </c>
      <c r="F19" s="236"/>
      <c r="G19" s="236">
        <v>7494445</v>
      </c>
      <c r="H19" s="236">
        <v>349287</v>
      </c>
      <c r="I19" s="236"/>
      <c r="J19" s="236">
        <v>7101223</v>
      </c>
      <c r="K19" s="236">
        <v>2584258</v>
      </c>
      <c r="L19" s="236">
        <v>24964163</v>
      </c>
      <c r="M19" s="233">
        <f t="shared" si="0"/>
        <v>12616719</v>
      </c>
      <c r="N19" s="240">
        <v>16012359</v>
      </c>
      <c r="O19" s="243">
        <v>2481694</v>
      </c>
      <c r="P19" s="243">
        <f t="shared" si="1"/>
        <v>13530665</v>
      </c>
      <c r="Q19" s="259">
        <f t="shared" si="2"/>
        <v>93.2</v>
      </c>
      <c r="R19" s="9"/>
      <c r="S19" s="9"/>
      <c r="T19" s="102"/>
      <c r="U19" s="102"/>
      <c r="V19" s="102"/>
      <c r="W19" s="102"/>
      <c r="X19" s="102"/>
      <c r="Y19" s="102"/>
      <c r="Z19" s="9"/>
      <c r="AA19" s="9"/>
      <c r="AB19" s="9"/>
      <c r="AC19" s="9"/>
      <c r="AD19" s="9"/>
    </row>
    <row r="20" spans="1:30" ht="79.5" customHeight="1">
      <c r="A20" s="1"/>
      <c r="B20" s="121" t="s">
        <v>18</v>
      </c>
      <c r="C20" s="249">
        <v>35485493</v>
      </c>
      <c r="D20" s="250">
        <v>227149</v>
      </c>
      <c r="E20" s="236">
        <v>4898319</v>
      </c>
      <c r="F20" s="236"/>
      <c r="G20" s="236">
        <v>7814468</v>
      </c>
      <c r="H20" s="236"/>
      <c r="I20" s="236">
        <v>257815</v>
      </c>
      <c r="J20" s="236">
        <v>7211582</v>
      </c>
      <c r="K20" s="236">
        <v>2366647</v>
      </c>
      <c r="L20" s="236">
        <v>27626277</v>
      </c>
      <c r="M20" s="233">
        <f t="shared" si="0"/>
        <v>11478738</v>
      </c>
      <c r="N20" s="240">
        <v>16300357</v>
      </c>
      <c r="O20" s="243">
        <v>3374167</v>
      </c>
      <c r="P20" s="243">
        <f t="shared" si="1"/>
        <v>12926190</v>
      </c>
      <c r="Q20" s="259">
        <f t="shared" si="2"/>
        <v>88.8</v>
      </c>
      <c r="R20" s="9"/>
      <c r="S20" s="9"/>
      <c r="T20" s="102"/>
      <c r="U20" s="102"/>
      <c r="V20" s="102"/>
      <c r="W20" s="102"/>
      <c r="X20" s="102"/>
      <c r="Y20" s="102"/>
      <c r="Z20" s="9"/>
      <c r="AA20" s="9"/>
      <c r="AB20" s="9"/>
      <c r="AC20" s="9"/>
      <c r="AD20" s="9"/>
    </row>
    <row r="21" spans="1:30" ht="79.5" customHeight="1">
      <c r="A21" s="1"/>
      <c r="B21" s="121" t="s">
        <v>201</v>
      </c>
      <c r="C21" s="249">
        <v>16869326</v>
      </c>
      <c r="D21" s="251">
        <v>222931</v>
      </c>
      <c r="E21" s="236">
        <v>2233597</v>
      </c>
      <c r="F21" s="236">
        <v>1187407</v>
      </c>
      <c r="G21" s="236">
        <v>1270121</v>
      </c>
      <c r="H21" s="236">
        <v>178907</v>
      </c>
      <c r="I21" s="236">
        <v>23237</v>
      </c>
      <c r="J21" s="236">
        <v>1603418</v>
      </c>
      <c r="K21" s="236">
        <v>824926</v>
      </c>
      <c r="L21" s="236">
        <v>11802917</v>
      </c>
      <c r="M21" s="233">
        <f t="shared" si="0"/>
        <v>7754265</v>
      </c>
      <c r="N21" s="240">
        <v>9654480</v>
      </c>
      <c r="O21" s="243">
        <v>1290586</v>
      </c>
      <c r="P21" s="243">
        <f t="shared" si="1"/>
        <v>8363894</v>
      </c>
      <c r="Q21" s="259">
        <f t="shared" si="2"/>
        <v>92.7</v>
      </c>
      <c r="R21" s="9"/>
      <c r="S21" s="9"/>
      <c r="T21" s="102"/>
      <c r="U21" s="102"/>
      <c r="V21" s="102"/>
      <c r="W21" s="102"/>
      <c r="X21" s="102"/>
      <c r="Y21" s="102"/>
      <c r="Z21" s="9"/>
      <c r="AA21" s="9"/>
      <c r="AB21" s="9"/>
      <c r="AC21" s="9"/>
      <c r="AD21" s="9"/>
    </row>
    <row r="22" spans="1:30" ht="79.5" customHeight="1">
      <c r="A22" s="1"/>
      <c r="B22" s="121" t="s">
        <v>20</v>
      </c>
      <c r="C22" s="249">
        <v>28881455</v>
      </c>
      <c r="D22" s="251">
        <v>956136</v>
      </c>
      <c r="E22" s="236">
        <v>9678795</v>
      </c>
      <c r="F22" s="236"/>
      <c r="G22" s="236">
        <v>5108456</v>
      </c>
      <c r="H22" s="236"/>
      <c r="I22" s="236">
        <v>71973</v>
      </c>
      <c r="J22" s="236">
        <v>3627065</v>
      </c>
      <c r="K22" s="236">
        <v>1376367</v>
      </c>
      <c r="L22" s="236">
        <v>25468796</v>
      </c>
      <c r="M22" s="233">
        <f t="shared" si="0"/>
        <v>14224587</v>
      </c>
      <c r="N22" s="240">
        <v>12953602</v>
      </c>
      <c r="O22" s="243">
        <v>2893320</v>
      </c>
      <c r="P22" s="243">
        <f t="shared" si="1"/>
        <v>10060282</v>
      </c>
      <c r="Q22" s="259">
        <f t="shared" si="2"/>
        <v>141.3</v>
      </c>
      <c r="R22" s="9"/>
      <c r="S22" s="9"/>
      <c r="T22" s="102"/>
      <c r="U22" s="102"/>
      <c r="V22" s="102"/>
      <c r="W22" s="102"/>
      <c r="X22" s="102"/>
      <c r="Y22" s="102"/>
      <c r="Z22" s="9"/>
      <c r="AA22" s="9"/>
      <c r="AB22" s="9"/>
      <c r="AC22" s="9"/>
      <c r="AD22" s="9"/>
    </row>
    <row r="23" spans="1:30" ht="79.5" customHeight="1">
      <c r="A23" s="1"/>
      <c r="B23" s="121" t="s">
        <v>21</v>
      </c>
      <c r="C23" s="249">
        <v>3534691</v>
      </c>
      <c r="D23" s="236"/>
      <c r="E23" s="236">
        <v>592885</v>
      </c>
      <c r="F23" s="236"/>
      <c r="G23" s="236"/>
      <c r="H23" s="236"/>
      <c r="I23" s="236"/>
      <c r="J23" s="236">
        <v>2114163</v>
      </c>
      <c r="K23" s="236"/>
      <c r="L23" s="236">
        <v>3317444</v>
      </c>
      <c r="M23" s="233">
        <f t="shared" si="0"/>
        <v>-1304031</v>
      </c>
      <c r="N23" s="240">
        <v>1288967</v>
      </c>
      <c r="O23" s="243">
        <v>345918</v>
      </c>
      <c r="P23" s="243">
        <f t="shared" si="1"/>
        <v>943049</v>
      </c>
      <c r="Q23" s="259">
        <f t="shared" si="2"/>
        <v>-138.2</v>
      </c>
      <c r="R23" s="9"/>
      <c r="S23" s="9"/>
      <c r="T23" s="102"/>
      <c r="U23" s="102"/>
      <c r="V23" s="102"/>
      <c r="W23" s="102"/>
      <c r="X23" s="102"/>
      <c r="Y23" s="102"/>
      <c r="Z23" s="9"/>
      <c r="AA23" s="9"/>
      <c r="AB23" s="9"/>
      <c r="AC23" s="9"/>
      <c r="AD23" s="9"/>
    </row>
    <row r="24" spans="1:30" ht="79.5" customHeight="1">
      <c r="A24" s="1"/>
      <c r="B24" s="121" t="s">
        <v>22</v>
      </c>
      <c r="C24" s="249">
        <v>9501873</v>
      </c>
      <c r="D24" s="236">
        <v>6459</v>
      </c>
      <c r="E24" s="236">
        <v>2962136</v>
      </c>
      <c r="F24" s="236">
        <v>580771</v>
      </c>
      <c r="G24" s="236">
        <v>1133958</v>
      </c>
      <c r="H24" s="236"/>
      <c r="I24" s="236"/>
      <c r="J24" s="236">
        <v>1547275</v>
      </c>
      <c r="K24" s="236">
        <v>270147</v>
      </c>
      <c r="L24" s="236">
        <v>8538259</v>
      </c>
      <c r="M24" s="233">
        <f t="shared" si="0"/>
        <v>3829516</v>
      </c>
      <c r="N24" s="240">
        <v>5881465</v>
      </c>
      <c r="O24" s="243">
        <v>751960</v>
      </c>
      <c r="P24" s="243">
        <f t="shared" si="1"/>
        <v>5129505</v>
      </c>
      <c r="Q24" s="259">
        <f t="shared" si="2"/>
        <v>74.6</v>
      </c>
      <c r="R24" s="9"/>
      <c r="S24" s="9"/>
      <c r="T24" s="102"/>
      <c r="U24" s="102"/>
      <c r="V24" s="102"/>
      <c r="W24" s="102"/>
      <c r="X24" s="102"/>
      <c r="Y24" s="102"/>
      <c r="Z24" s="9"/>
      <c r="AA24" s="9"/>
      <c r="AB24" s="9"/>
      <c r="AC24" s="9"/>
      <c r="AD24" s="9"/>
    </row>
    <row r="25" spans="1:30" ht="79.5" customHeight="1">
      <c r="A25" s="1"/>
      <c r="B25" s="121" t="s">
        <v>23</v>
      </c>
      <c r="C25" s="249">
        <v>5364149</v>
      </c>
      <c r="D25" s="236">
        <v>365490</v>
      </c>
      <c r="E25" s="236">
        <v>277102</v>
      </c>
      <c r="F25" s="236">
        <v>492031</v>
      </c>
      <c r="G25" s="236">
        <v>1755765</v>
      </c>
      <c r="H25" s="236"/>
      <c r="I25" s="236"/>
      <c r="J25" s="236">
        <v>4600080</v>
      </c>
      <c r="K25" s="236">
        <v>273433</v>
      </c>
      <c r="L25" s="236">
        <v>4097679</v>
      </c>
      <c r="M25" s="233">
        <f t="shared" si="0"/>
        <v>-716655</v>
      </c>
      <c r="N25" s="240">
        <v>3785575</v>
      </c>
      <c r="O25" s="243">
        <v>451201</v>
      </c>
      <c r="P25" s="243">
        <f t="shared" si="1"/>
        <v>3334374</v>
      </c>
      <c r="Q25" s="259">
        <f t="shared" si="2"/>
        <v>-21.4</v>
      </c>
      <c r="R25" s="9"/>
      <c r="S25" s="9"/>
      <c r="T25" s="102"/>
      <c r="U25" s="102"/>
      <c r="V25" s="102"/>
      <c r="W25" s="102"/>
      <c r="X25" s="102"/>
      <c r="Y25" s="102"/>
      <c r="Z25" s="9"/>
      <c r="AA25" s="9"/>
      <c r="AB25" s="9"/>
      <c r="AC25" s="9"/>
      <c r="AD25" s="9"/>
    </row>
    <row r="26" spans="1:30" ht="79.5" customHeight="1" thickBot="1">
      <c r="A26" s="1"/>
      <c r="B26" s="157" t="s">
        <v>24</v>
      </c>
      <c r="C26" s="252">
        <v>7103892</v>
      </c>
      <c r="D26" s="237">
        <v>159196</v>
      </c>
      <c r="E26" s="237">
        <v>72870</v>
      </c>
      <c r="F26" s="237">
        <v>1811882</v>
      </c>
      <c r="G26" s="237">
        <v>2345906</v>
      </c>
      <c r="H26" s="237"/>
      <c r="I26" s="237">
        <v>15536</v>
      </c>
      <c r="J26" s="237">
        <v>4825100</v>
      </c>
      <c r="K26" s="237">
        <v>561394</v>
      </c>
      <c r="L26" s="237">
        <v>6422582</v>
      </c>
      <c r="M26" s="234">
        <f t="shared" si="0"/>
        <v>-299794</v>
      </c>
      <c r="N26" s="241">
        <v>4727438</v>
      </c>
      <c r="O26" s="244">
        <v>597265</v>
      </c>
      <c r="P26" s="244">
        <f t="shared" si="1"/>
        <v>4130173</v>
      </c>
      <c r="Q26" s="260">
        <f t="shared" si="2"/>
        <v>-7.2</v>
      </c>
      <c r="R26" s="9"/>
      <c r="S26" s="9"/>
      <c r="T26" s="102"/>
      <c r="U26" s="102"/>
      <c r="V26" s="102"/>
      <c r="W26" s="102"/>
      <c r="X26" s="102"/>
      <c r="Y26" s="102"/>
      <c r="Z26" s="9"/>
      <c r="AA26" s="9"/>
      <c r="AB26" s="9"/>
      <c r="AC26" s="9"/>
      <c r="AD26" s="9"/>
    </row>
    <row r="27" spans="2:30" ht="79.5" customHeight="1">
      <c r="B27" s="217" t="s">
        <v>211</v>
      </c>
      <c r="C27" s="354">
        <f>SUM(C9:C26)</f>
        <v>628540957</v>
      </c>
      <c r="D27" s="355">
        <f aca="true" t="shared" si="3" ref="D27:P27">SUM(D9:D26)</f>
        <v>18139613</v>
      </c>
      <c r="E27" s="355">
        <f t="shared" si="3"/>
        <v>180028269</v>
      </c>
      <c r="F27" s="355">
        <f t="shared" si="3"/>
        <v>4746790</v>
      </c>
      <c r="G27" s="355">
        <f t="shared" si="3"/>
        <v>125117436</v>
      </c>
      <c r="H27" s="355">
        <f t="shared" si="3"/>
        <v>3791999</v>
      </c>
      <c r="I27" s="355">
        <f t="shared" si="3"/>
        <v>2155178</v>
      </c>
      <c r="J27" s="355">
        <f t="shared" si="3"/>
        <v>118131923</v>
      </c>
      <c r="K27" s="355">
        <f t="shared" si="3"/>
        <v>84584185</v>
      </c>
      <c r="L27" s="355">
        <f t="shared" si="3"/>
        <v>512107163</v>
      </c>
      <c r="M27" s="356">
        <f t="shared" si="3"/>
        <v>247696971</v>
      </c>
      <c r="N27" s="357">
        <f t="shared" si="3"/>
        <v>300164705</v>
      </c>
      <c r="O27" s="358">
        <f t="shared" si="3"/>
        <v>48394884</v>
      </c>
      <c r="P27" s="358">
        <f t="shared" si="3"/>
        <v>251769821</v>
      </c>
      <c r="Q27" s="261">
        <f t="shared" si="2"/>
        <v>98.3</v>
      </c>
      <c r="S27" s="9"/>
      <c r="T27" s="9"/>
      <c r="U27" s="9"/>
      <c r="V27" s="9"/>
      <c r="W27" s="9"/>
      <c r="X27" s="9"/>
      <c r="Y27" s="9"/>
      <c r="Z27" s="9"/>
      <c r="AA27" s="9"/>
      <c r="AB27" s="9"/>
      <c r="AC27" s="9"/>
      <c r="AD27" s="9"/>
    </row>
    <row r="28" spans="2:30" ht="79.5" customHeight="1">
      <c r="B28" s="121" t="s">
        <v>212</v>
      </c>
      <c r="C28" s="359">
        <f>SUM(C9:C22)</f>
        <v>603036352</v>
      </c>
      <c r="D28" s="360">
        <f aca="true" t="shared" si="4" ref="D28:P28">SUM(D9:D22)</f>
        <v>17608468</v>
      </c>
      <c r="E28" s="360">
        <f t="shared" si="4"/>
        <v>176123276</v>
      </c>
      <c r="F28" s="360">
        <f t="shared" si="4"/>
        <v>1862106</v>
      </c>
      <c r="G28" s="360">
        <f t="shared" si="4"/>
        <v>119881807</v>
      </c>
      <c r="H28" s="360">
        <f t="shared" si="4"/>
        <v>3791999</v>
      </c>
      <c r="I28" s="360">
        <f t="shared" si="4"/>
        <v>2139642</v>
      </c>
      <c r="J28" s="360">
        <f t="shared" si="4"/>
        <v>105045305</v>
      </c>
      <c r="K28" s="360">
        <f t="shared" si="4"/>
        <v>83479211</v>
      </c>
      <c r="L28" s="360">
        <f t="shared" si="4"/>
        <v>489731199</v>
      </c>
      <c r="M28" s="361">
        <f t="shared" si="4"/>
        <v>246187935</v>
      </c>
      <c r="N28" s="362">
        <f t="shared" si="4"/>
        <v>284481260</v>
      </c>
      <c r="O28" s="363">
        <f t="shared" si="4"/>
        <v>46248540</v>
      </c>
      <c r="P28" s="363">
        <f t="shared" si="4"/>
        <v>238232720</v>
      </c>
      <c r="Q28" s="259">
        <f t="shared" si="2"/>
        <v>103.3</v>
      </c>
      <c r="S28" s="9"/>
      <c r="T28" s="9"/>
      <c r="U28" s="9"/>
      <c r="V28" s="9"/>
      <c r="W28" s="9"/>
      <c r="X28" s="9"/>
      <c r="Y28" s="9"/>
      <c r="Z28" s="9"/>
      <c r="AA28" s="9"/>
      <c r="AB28" s="9"/>
      <c r="AC28" s="9"/>
      <c r="AD28" s="9"/>
    </row>
    <row r="29" spans="2:30" ht="79.5" customHeight="1" thickBot="1">
      <c r="B29" s="135" t="s">
        <v>25</v>
      </c>
      <c r="C29" s="364">
        <f>SUM(C23:C26)</f>
        <v>25504605</v>
      </c>
      <c r="D29" s="365">
        <f aca="true" t="shared" si="5" ref="D29:P29">SUM(D23:D26)</f>
        <v>531145</v>
      </c>
      <c r="E29" s="365">
        <f t="shared" si="5"/>
        <v>3904993</v>
      </c>
      <c r="F29" s="365">
        <f t="shared" si="5"/>
        <v>2884684</v>
      </c>
      <c r="G29" s="365">
        <f t="shared" si="5"/>
        <v>5235629</v>
      </c>
      <c r="H29" s="365">
        <f t="shared" si="5"/>
        <v>0</v>
      </c>
      <c r="I29" s="365">
        <f t="shared" si="5"/>
        <v>15536</v>
      </c>
      <c r="J29" s="365">
        <f t="shared" si="5"/>
        <v>13086618</v>
      </c>
      <c r="K29" s="365">
        <f t="shared" si="5"/>
        <v>1104974</v>
      </c>
      <c r="L29" s="365">
        <f t="shared" si="5"/>
        <v>22375964</v>
      </c>
      <c r="M29" s="366">
        <f t="shared" si="5"/>
        <v>1509036</v>
      </c>
      <c r="N29" s="367">
        <f t="shared" si="5"/>
        <v>15683445</v>
      </c>
      <c r="O29" s="368">
        <f t="shared" si="5"/>
        <v>2146344</v>
      </c>
      <c r="P29" s="368">
        <f t="shared" si="5"/>
        <v>13537101</v>
      </c>
      <c r="Q29" s="262">
        <f t="shared" si="2"/>
        <v>11.1</v>
      </c>
      <c r="S29" s="9"/>
      <c r="T29" s="102"/>
      <c r="U29" s="9"/>
      <c r="V29" s="9"/>
      <c r="W29" s="9"/>
      <c r="X29" s="9"/>
      <c r="Y29" s="9"/>
      <c r="Z29" s="9"/>
      <c r="AA29" s="9"/>
      <c r="AB29" s="9"/>
      <c r="AC29" s="9"/>
      <c r="AD29" s="9"/>
    </row>
    <row r="30" spans="19:30" ht="14.25">
      <c r="S30" s="9"/>
      <c r="T30" s="9"/>
      <c r="U30" s="9"/>
      <c r="V30" s="9"/>
      <c r="W30" s="9"/>
      <c r="X30" s="9"/>
      <c r="Y30" s="9"/>
      <c r="Z30" s="9"/>
      <c r="AA30" s="9"/>
      <c r="AB30" s="9"/>
      <c r="AC30" s="9"/>
      <c r="AD30" s="9"/>
    </row>
    <row r="31" spans="19:30" ht="14.25">
      <c r="S31" s="9"/>
      <c r="T31" s="102"/>
      <c r="U31" s="9"/>
      <c r="V31" s="9"/>
      <c r="W31" s="9"/>
      <c r="X31" s="9"/>
      <c r="Y31" s="9"/>
      <c r="Z31" s="9"/>
      <c r="AA31" s="9"/>
      <c r="AB31" s="9"/>
      <c r="AC31" s="9"/>
      <c r="AD31" s="9"/>
    </row>
    <row r="32" spans="19:30" ht="14.25">
      <c r="S32" s="9"/>
      <c r="T32" s="9"/>
      <c r="U32" s="9"/>
      <c r="V32" s="9"/>
      <c r="W32" s="9"/>
      <c r="X32" s="9"/>
      <c r="Y32" s="9"/>
      <c r="Z32" s="9"/>
      <c r="AA32" s="9"/>
      <c r="AB32" s="9"/>
      <c r="AC32" s="9"/>
      <c r="AD32" s="9"/>
    </row>
    <row r="33" spans="19:30" ht="14.25">
      <c r="S33" s="9"/>
      <c r="T33" s="9"/>
      <c r="U33" s="9"/>
      <c r="V33" s="9"/>
      <c r="W33" s="9"/>
      <c r="X33" s="9"/>
      <c r="Y33" s="9"/>
      <c r="Z33" s="9"/>
      <c r="AA33" s="9"/>
      <c r="AB33" s="9"/>
      <c r="AC33" s="9"/>
      <c r="AD33" s="9"/>
    </row>
    <row r="34" spans="19:30" ht="14.25">
      <c r="S34" s="9"/>
      <c r="T34" s="9"/>
      <c r="U34" s="9"/>
      <c r="V34" s="9"/>
      <c r="W34" s="9"/>
      <c r="X34" s="9"/>
      <c r="Y34" s="9"/>
      <c r="Z34" s="9"/>
      <c r="AA34" s="9"/>
      <c r="AB34" s="9"/>
      <c r="AC34" s="9"/>
      <c r="AD34" s="9"/>
    </row>
    <row r="35" spans="19:30" ht="14.25">
      <c r="S35" s="9"/>
      <c r="T35" s="9"/>
      <c r="U35" s="9"/>
      <c r="V35" s="9"/>
      <c r="W35" s="9"/>
      <c r="X35" s="9"/>
      <c r="Y35" s="9"/>
      <c r="Z35" s="9"/>
      <c r="AA35" s="9"/>
      <c r="AB35" s="9"/>
      <c r="AC35" s="9"/>
      <c r="AD35" s="9"/>
    </row>
    <row r="36" spans="19:30" ht="14.25">
      <c r="S36" s="9"/>
      <c r="T36" s="9"/>
      <c r="U36" s="9"/>
      <c r="V36" s="9"/>
      <c r="W36" s="9"/>
      <c r="X36" s="9"/>
      <c r="Y36" s="9"/>
      <c r="Z36" s="9"/>
      <c r="AA36" s="9"/>
      <c r="AB36" s="9"/>
      <c r="AC36" s="9"/>
      <c r="AD36" s="9"/>
    </row>
    <row r="37" spans="19:30" ht="14.25">
      <c r="S37" s="9"/>
      <c r="T37" s="9"/>
      <c r="U37" s="9"/>
      <c r="V37" s="9"/>
      <c r="W37" s="9"/>
      <c r="X37" s="9"/>
      <c r="Y37" s="9"/>
      <c r="Z37" s="9"/>
      <c r="AA37" s="9"/>
      <c r="AB37" s="9"/>
      <c r="AC37" s="9"/>
      <c r="AD37" s="9"/>
    </row>
    <row r="38" spans="19:30" ht="14.25">
      <c r="S38" s="9"/>
      <c r="T38" s="9"/>
      <c r="U38" s="9"/>
      <c r="V38" s="9"/>
      <c r="W38" s="9"/>
      <c r="X38" s="9"/>
      <c r="Y38" s="9"/>
      <c r="Z38" s="9"/>
      <c r="AA38" s="9"/>
      <c r="AB38" s="9"/>
      <c r="AC38" s="9"/>
      <c r="AD38" s="9"/>
    </row>
    <row r="39" spans="19:30" ht="14.25">
      <c r="S39" s="9"/>
      <c r="T39" s="9"/>
      <c r="U39" s="9"/>
      <c r="V39" s="9"/>
      <c r="W39" s="9"/>
      <c r="X39" s="9"/>
      <c r="Y39" s="9"/>
      <c r="Z39" s="9"/>
      <c r="AA39" s="9"/>
      <c r="AB39" s="9"/>
      <c r="AC39" s="9"/>
      <c r="AD39" s="9"/>
    </row>
    <row r="40" spans="19:30" ht="14.25">
      <c r="S40" s="9"/>
      <c r="T40" s="9"/>
      <c r="U40" s="9"/>
      <c r="V40" s="9"/>
      <c r="W40" s="9"/>
      <c r="X40" s="9"/>
      <c r="Y40" s="9"/>
      <c r="Z40" s="9"/>
      <c r="AA40" s="9"/>
      <c r="AB40" s="9"/>
      <c r="AC40" s="9"/>
      <c r="AD40" s="9"/>
    </row>
    <row r="41" spans="19:30" ht="14.25">
      <c r="S41" s="9"/>
      <c r="T41" s="9"/>
      <c r="U41" s="9"/>
      <c r="V41" s="9"/>
      <c r="W41" s="9"/>
      <c r="X41" s="9"/>
      <c r="Y41" s="9"/>
      <c r="Z41" s="9"/>
      <c r="AA41" s="9"/>
      <c r="AB41" s="9"/>
      <c r="AC41" s="9"/>
      <c r="AD41" s="9"/>
    </row>
    <row r="42" spans="19:30" ht="14.25">
      <c r="S42" s="9"/>
      <c r="T42" s="9"/>
      <c r="U42" s="9"/>
      <c r="V42" s="9"/>
      <c r="W42" s="9"/>
      <c r="X42" s="9"/>
      <c r="Y42" s="9"/>
      <c r="Z42" s="9"/>
      <c r="AA42" s="9"/>
      <c r="AB42" s="9"/>
      <c r="AC42" s="9"/>
      <c r="AD42" s="9"/>
    </row>
    <row r="43" spans="19:30" ht="14.25">
      <c r="S43" s="9"/>
      <c r="T43" s="9"/>
      <c r="U43" s="9"/>
      <c r="V43" s="9"/>
      <c r="W43" s="9"/>
      <c r="X43" s="9"/>
      <c r="Y43" s="9"/>
      <c r="Z43" s="9"/>
      <c r="AA43" s="9"/>
      <c r="AB43" s="9"/>
      <c r="AC43" s="9"/>
      <c r="AD43" s="9"/>
    </row>
    <row r="44" spans="19:30" ht="14.25">
      <c r="S44" s="9"/>
      <c r="T44" s="9"/>
      <c r="U44" s="9"/>
      <c r="V44" s="9"/>
      <c r="W44" s="9"/>
      <c r="X44" s="9"/>
      <c r="Y44" s="9"/>
      <c r="Z44" s="9"/>
      <c r="AA44" s="9"/>
      <c r="AB44" s="9"/>
      <c r="AC44" s="9"/>
      <c r="AD44" s="9"/>
    </row>
    <row r="45" spans="19:30" ht="14.25">
      <c r="S45" s="9"/>
      <c r="T45" s="9"/>
      <c r="U45" s="9"/>
      <c r="V45" s="9"/>
      <c r="W45" s="9"/>
      <c r="X45" s="9"/>
      <c r="Y45" s="9"/>
      <c r="Z45" s="9"/>
      <c r="AA45" s="9"/>
      <c r="AB45" s="9"/>
      <c r="AC45" s="9"/>
      <c r="AD45" s="9"/>
    </row>
    <row r="46" spans="19:30" ht="14.25">
      <c r="S46" s="9"/>
      <c r="T46" s="9"/>
      <c r="U46" s="9"/>
      <c r="V46" s="9"/>
      <c r="W46" s="9"/>
      <c r="X46" s="9"/>
      <c r="Y46" s="9"/>
      <c r="Z46" s="9"/>
      <c r="AA46" s="9"/>
      <c r="AB46" s="9"/>
      <c r="AC46" s="9"/>
      <c r="AD46" s="9"/>
    </row>
    <row r="47" spans="19:30" ht="14.25">
      <c r="S47" s="9"/>
      <c r="T47" s="9"/>
      <c r="U47" s="9"/>
      <c r="V47" s="9"/>
      <c r="W47" s="9"/>
      <c r="X47" s="9"/>
      <c r="Y47" s="9"/>
      <c r="Z47" s="9"/>
      <c r="AA47" s="9"/>
      <c r="AB47" s="9"/>
      <c r="AC47" s="9"/>
      <c r="AD47" s="9"/>
    </row>
    <row r="48" spans="19:30" ht="14.25">
      <c r="S48" s="9"/>
      <c r="T48" s="9"/>
      <c r="U48" s="9"/>
      <c r="V48" s="9"/>
      <c r="W48" s="9"/>
      <c r="X48" s="9"/>
      <c r="Y48" s="9"/>
      <c r="Z48" s="9"/>
      <c r="AA48" s="9"/>
      <c r="AB48" s="9"/>
      <c r="AC48" s="9"/>
      <c r="AD48" s="9"/>
    </row>
    <row r="49" spans="19:30" ht="14.25">
      <c r="S49" s="9"/>
      <c r="T49" s="9"/>
      <c r="U49" s="9"/>
      <c r="V49" s="9"/>
      <c r="W49" s="9"/>
      <c r="X49" s="9"/>
      <c r="Y49" s="9"/>
      <c r="Z49" s="9"/>
      <c r="AA49" s="9"/>
      <c r="AB49" s="9"/>
      <c r="AC49" s="9"/>
      <c r="AD49" s="9"/>
    </row>
    <row r="50" spans="19:30" ht="14.25">
      <c r="S50" s="9"/>
      <c r="T50" s="9"/>
      <c r="U50" s="9"/>
      <c r="V50" s="9"/>
      <c r="W50" s="9"/>
      <c r="X50" s="9"/>
      <c r="Y50" s="9"/>
      <c r="Z50" s="9"/>
      <c r="AA50" s="9"/>
      <c r="AB50" s="9"/>
      <c r="AC50" s="9"/>
      <c r="AD50" s="9"/>
    </row>
    <row r="51" spans="19:30" ht="14.25">
      <c r="S51" s="9"/>
      <c r="T51" s="9"/>
      <c r="U51" s="9"/>
      <c r="V51" s="9"/>
      <c r="W51" s="9"/>
      <c r="X51" s="9"/>
      <c r="Y51" s="9"/>
      <c r="Z51" s="9"/>
      <c r="AA51" s="9"/>
      <c r="AB51" s="9"/>
      <c r="AC51" s="9"/>
      <c r="AD51" s="9"/>
    </row>
    <row r="52" spans="19:30" ht="14.25">
      <c r="S52" s="9"/>
      <c r="T52" s="9"/>
      <c r="U52" s="9"/>
      <c r="V52" s="9"/>
      <c r="W52" s="9"/>
      <c r="X52" s="9"/>
      <c r="Y52" s="9"/>
      <c r="Z52" s="9"/>
      <c r="AA52" s="9"/>
      <c r="AB52" s="9"/>
      <c r="AC52" s="9"/>
      <c r="AD52" s="9"/>
    </row>
    <row r="53" spans="19:30" ht="14.25">
      <c r="S53" s="9"/>
      <c r="T53" s="9"/>
      <c r="U53" s="9"/>
      <c r="V53" s="9"/>
      <c r="W53" s="9"/>
      <c r="X53" s="9"/>
      <c r="Y53" s="9"/>
      <c r="Z53" s="9"/>
      <c r="AA53" s="9"/>
      <c r="AB53" s="9"/>
      <c r="AC53" s="9"/>
      <c r="AD53" s="9"/>
    </row>
    <row r="54" spans="19:30" ht="14.25">
      <c r="S54" s="9"/>
      <c r="T54" s="9"/>
      <c r="U54" s="9"/>
      <c r="V54" s="9"/>
      <c r="W54" s="9"/>
      <c r="X54" s="9"/>
      <c r="Y54" s="9"/>
      <c r="Z54" s="9"/>
      <c r="AA54" s="9"/>
      <c r="AB54" s="9"/>
      <c r="AC54" s="9"/>
      <c r="AD54" s="9"/>
    </row>
    <row r="55" spans="19:30" ht="14.25">
      <c r="S55" s="9"/>
      <c r="T55" s="9"/>
      <c r="U55" s="9"/>
      <c r="V55" s="9"/>
      <c r="W55" s="9"/>
      <c r="X55" s="9"/>
      <c r="Y55" s="9"/>
      <c r="Z55" s="9"/>
      <c r="AA55" s="9"/>
      <c r="AB55" s="9"/>
      <c r="AC55" s="9"/>
      <c r="AD55" s="9"/>
    </row>
    <row r="56" spans="19:30" ht="14.25">
      <c r="S56" s="9"/>
      <c r="T56" s="9"/>
      <c r="U56" s="9"/>
      <c r="V56" s="9"/>
      <c r="W56" s="9"/>
      <c r="X56" s="9"/>
      <c r="Y56" s="9"/>
      <c r="Z56" s="9"/>
      <c r="AA56" s="9"/>
      <c r="AB56" s="9"/>
      <c r="AC56" s="9"/>
      <c r="AD56" s="9"/>
    </row>
    <row r="57" spans="19:30" ht="14.25">
      <c r="S57" s="9"/>
      <c r="T57" s="9"/>
      <c r="U57" s="9"/>
      <c r="V57" s="9"/>
      <c r="W57" s="9"/>
      <c r="X57" s="9"/>
      <c r="Y57" s="9"/>
      <c r="Z57" s="9"/>
      <c r="AA57" s="9"/>
      <c r="AB57" s="9"/>
      <c r="AC57" s="9"/>
      <c r="AD57" s="9"/>
    </row>
    <row r="58" spans="19:30" ht="14.25">
      <c r="S58" s="9"/>
      <c r="T58" s="9"/>
      <c r="U58" s="9"/>
      <c r="V58" s="9"/>
      <c r="W58" s="9"/>
      <c r="X58" s="9"/>
      <c r="Y58" s="9"/>
      <c r="Z58" s="9"/>
      <c r="AA58" s="9"/>
      <c r="AB58" s="9"/>
      <c r="AC58" s="9"/>
      <c r="AD58" s="9"/>
    </row>
    <row r="59" spans="19:30" ht="14.25">
      <c r="S59" s="9"/>
      <c r="T59" s="9"/>
      <c r="U59" s="9"/>
      <c r="V59" s="9"/>
      <c r="W59" s="9"/>
      <c r="X59" s="9"/>
      <c r="Y59" s="9"/>
      <c r="Z59" s="9"/>
      <c r="AA59" s="9"/>
      <c r="AB59" s="9"/>
      <c r="AC59" s="9"/>
      <c r="AD59" s="9"/>
    </row>
    <row r="60" spans="19:30" ht="14.25">
      <c r="S60" s="9"/>
      <c r="T60" s="9"/>
      <c r="U60" s="9"/>
      <c r="V60" s="9"/>
      <c r="W60" s="9"/>
      <c r="X60" s="9"/>
      <c r="Y60" s="9"/>
      <c r="Z60" s="9"/>
      <c r="AA60" s="9"/>
      <c r="AB60" s="9"/>
      <c r="AC60" s="9"/>
      <c r="AD60" s="9"/>
    </row>
    <row r="61" spans="19:30" ht="14.25">
      <c r="S61" s="9"/>
      <c r="T61" s="9"/>
      <c r="U61" s="9"/>
      <c r="V61" s="9"/>
      <c r="W61" s="9"/>
      <c r="X61" s="9"/>
      <c r="Y61" s="9"/>
      <c r="Z61" s="9"/>
      <c r="AA61" s="9"/>
      <c r="AB61" s="9"/>
      <c r="AC61" s="9"/>
      <c r="AD61" s="9"/>
    </row>
    <row r="62" spans="19:30" ht="14.25">
      <c r="S62" s="9"/>
      <c r="T62" s="9"/>
      <c r="U62" s="9"/>
      <c r="V62" s="9"/>
      <c r="W62" s="9"/>
      <c r="X62" s="9"/>
      <c r="Y62" s="9"/>
      <c r="Z62" s="9"/>
      <c r="AA62" s="9"/>
      <c r="AB62" s="9"/>
      <c r="AC62" s="9"/>
      <c r="AD62" s="9"/>
    </row>
    <row r="63" spans="19:30" ht="14.25">
      <c r="S63" s="9"/>
      <c r="T63" s="9"/>
      <c r="U63" s="9"/>
      <c r="V63" s="9"/>
      <c r="W63" s="9"/>
      <c r="X63" s="9"/>
      <c r="Y63" s="9"/>
      <c r="Z63" s="9"/>
      <c r="AA63" s="9"/>
      <c r="AB63" s="9"/>
      <c r="AC63" s="9"/>
      <c r="AD63" s="9"/>
    </row>
    <row r="64" spans="19:30" ht="14.25">
      <c r="S64" s="9"/>
      <c r="T64" s="9"/>
      <c r="U64" s="9"/>
      <c r="V64" s="9"/>
      <c r="W64" s="9"/>
      <c r="X64" s="9"/>
      <c r="Y64" s="9"/>
      <c r="Z64" s="9"/>
      <c r="AA64" s="9"/>
      <c r="AB64" s="9"/>
      <c r="AC64" s="9"/>
      <c r="AD64" s="9"/>
    </row>
    <row r="65" spans="19:30" ht="14.25">
      <c r="S65" s="9"/>
      <c r="T65" s="9"/>
      <c r="U65" s="9"/>
      <c r="V65" s="9"/>
      <c r="W65" s="9"/>
      <c r="X65" s="9"/>
      <c r="Y65" s="9"/>
      <c r="Z65" s="9"/>
      <c r="AA65" s="9"/>
      <c r="AB65" s="9"/>
      <c r="AC65" s="9"/>
      <c r="AD65" s="9"/>
    </row>
    <row r="66" spans="19:30" ht="14.25">
      <c r="S66" s="9"/>
      <c r="T66" s="9"/>
      <c r="U66" s="9"/>
      <c r="V66" s="9"/>
      <c r="W66" s="9"/>
      <c r="X66" s="9"/>
      <c r="Y66" s="9"/>
      <c r="Z66" s="9"/>
      <c r="AA66" s="9"/>
      <c r="AB66" s="9"/>
      <c r="AC66" s="9"/>
      <c r="AD66" s="9"/>
    </row>
    <row r="67" spans="19:30" ht="14.25">
      <c r="S67" s="9"/>
      <c r="T67" s="9"/>
      <c r="U67" s="9"/>
      <c r="V67" s="9"/>
      <c r="W67" s="9"/>
      <c r="X67" s="9"/>
      <c r="Y67" s="9"/>
      <c r="Z67" s="9"/>
      <c r="AA67" s="9"/>
      <c r="AB67" s="9"/>
      <c r="AC67" s="9"/>
      <c r="AD67" s="9"/>
    </row>
    <row r="68" spans="19:30" ht="14.25">
      <c r="S68" s="9"/>
      <c r="T68" s="9"/>
      <c r="U68" s="9"/>
      <c r="V68" s="9"/>
      <c r="W68" s="9"/>
      <c r="X68" s="9"/>
      <c r="Y68" s="9"/>
      <c r="Z68" s="9"/>
      <c r="AA68" s="9"/>
      <c r="AB68" s="9"/>
      <c r="AC68" s="9"/>
      <c r="AD68" s="9"/>
    </row>
    <row r="69" spans="19:30" ht="14.25">
      <c r="S69" s="9"/>
      <c r="T69" s="9"/>
      <c r="U69" s="9"/>
      <c r="V69" s="9"/>
      <c r="W69" s="9"/>
      <c r="X69" s="9"/>
      <c r="Y69" s="9"/>
      <c r="Z69" s="9"/>
      <c r="AA69" s="9"/>
      <c r="AB69" s="9"/>
      <c r="AC69" s="9"/>
      <c r="AD69" s="9"/>
    </row>
    <row r="70" spans="19:30" ht="14.25">
      <c r="S70" s="9"/>
      <c r="T70" s="9"/>
      <c r="U70" s="9"/>
      <c r="V70" s="9"/>
      <c r="W70" s="9"/>
      <c r="X70" s="9"/>
      <c r="Y70" s="9"/>
      <c r="Z70" s="9"/>
      <c r="AA70" s="9"/>
      <c r="AB70" s="9"/>
      <c r="AC70" s="9"/>
      <c r="AD70" s="9"/>
    </row>
    <row r="71" spans="19:30" ht="14.25">
      <c r="S71" s="9"/>
      <c r="T71" s="9"/>
      <c r="U71" s="9"/>
      <c r="V71" s="9"/>
      <c r="W71" s="9"/>
      <c r="X71" s="9"/>
      <c r="Y71" s="9"/>
      <c r="Z71" s="9"/>
      <c r="AA71" s="9"/>
      <c r="AB71" s="9"/>
      <c r="AC71" s="9"/>
      <c r="AD71" s="9"/>
    </row>
    <row r="72" spans="19:30" ht="14.25">
      <c r="S72" s="9"/>
      <c r="T72" s="9"/>
      <c r="U72" s="9"/>
      <c r="V72" s="9"/>
      <c r="W72" s="9"/>
      <c r="X72" s="9"/>
      <c r="Y72" s="9"/>
      <c r="Z72" s="9"/>
      <c r="AA72" s="9"/>
      <c r="AB72" s="9"/>
      <c r="AC72" s="9"/>
      <c r="AD72" s="9"/>
    </row>
    <row r="73" spans="19:30" ht="14.25">
      <c r="S73" s="9"/>
      <c r="T73" s="9"/>
      <c r="U73" s="9"/>
      <c r="V73" s="9"/>
      <c r="W73" s="9"/>
      <c r="X73" s="9"/>
      <c r="Y73" s="9"/>
      <c r="Z73" s="9"/>
      <c r="AA73" s="9"/>
      <c r="AB73" s="9"/>
      <c r="AC73" s="9"/>
      <c r="AD73" s="9"/>
    </row>
  </sheetData>
  <mergeCells count="8">
    <mergeCell ref="P1:Q1"/>
    <mergeCell ref="Q6:Q8"/>
    <mergeCell ref="P5:Q5"/>
    <mergeCell ref="B6:B8"/>
    <mergeCell ref="C6:M6"/>
    <mergeCell ref="M7:M8"/>
    <mergeCell ref="N6:P6"/>
    <mergeCell ref="P7:P8"/>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34" r:id="rId1"/>
  <headerFooter alignWithMargins="0">
    <oddFooter>&amp;C&amp;34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T93"/>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7" width="25.625" style="5" customWidth="1"/>
    <col min="8" max="8" width="2.625" style="5" customWidth="1"/>
    <col min="9" max="16384" width="11.75390625" style="5" customWidth="1"/>
  </cols>
  <sheetData>
    <row r="1" spans="1:7" ht="37.5" customHeight="1">
      <c r="A1" s="1"/>
      <c r="F1" s="457" t="s">
        <v>2</v>
      </c>
      <c r="G1" s="458"/>
    </row>
    <row r="2" spans="1:7" ht="37.5">
      <c r="A2" s="1"/>
      <c r="B2" s="116"/>
      <c r="G2" s="6"/>
    </row>
    <row r="3" spans="1:7" ht="42">
      <c r="A3" s="1"/>
      <c r="B3" s="28" t="s">
        <v>398</v>
      </c>
      <c r="C3" s="2"/>
      <c r="D3" s="2"/>
      <c r="E3" s="2"/>
      <c r="F3" s="2"/>
      <c r="G3" s="2"/>
    </row>
    <row r="4" spans="1:7" ht="42">
      <c r="A4" s="1"/>
      <c r="B4" s="124"/>
      <c r="C4" s="2"/>
      <c r="D4" s="2"/>
      <c r="E4" s="2"/>
      <c r="F4" s="2"/>
      <c r="G4" s="2"/>
    </row>
    <row r="5" spans="1:7" ht="34.5" customHeight="1" thickBot="1">
      <c r="A5" s="1"/>
      <c r="B5" s="117"/>
      <c r="C5" s="3"/>
      <c r="D5" s="3"/>
      <c r="E5" s="3"/>
      <c r="F5" s="3"/>
      <c r="G5" s="8" t="s">
        <v>403</v>
      </c>
    </row>
    <row r="6" spans="1:20" ht="39.75" customHeight="1">
      <c r="A6" s="1"/>
      <c r="B6" s="445" t="s">
        <v>3</v>
      </c>
      <c r="C6" s="539" t="s">
        <v>169</v>
      </c>
      <c r="D6" s="540"/>
      <c r="E6" s="451" t="s">
        <v>399</v>
      </c>
      <c r="F6" s="490" t="s">
        <v>400</v>
      </c>
      <c r="G6" s="445" t="s">
        <v>401</v>
      </c>
      <c r="H6" s="9"/>
      <c r="I6" s="9"/>
      <c r="J6" s="9"/>
      <c r="K6" s="9"/>
      <c r="L6" s="9"/>
      <c r="M6" s="9"/>
      <c r="N6" s="9"/>
      <c r="O6" s="9"/>
      <c r="P6" s="9"/>
      <c r="Q6" s="9"/>
      <c r="R6" s="9"/>
      <c r="S6" s="9"/>
      <c r="T6" s="9"/>
    </row>
    <row r="7" spans="1:20" ht="39.75" customHeight="1">
      <c r="A7" s="1"/>
      <c r="B7" s="446"/>
      <c r="C7" s="541"/>
      <c r="D7" s="542"/>
      <c r="E7" s="491"/>
      <c r="F7" s="545"/>
      <c r="G7" s="508"/>
      <c r="H7" s="9"/>
      <c r="I7" s="9"/>
      <c r="J7" s="9"/>
      <c r="K7" s="9"/>
      <c r="L7" s="9"/>
      <c r="M7" s="9"/>
      <c r="N7" s="9"/>
      <c r="O7" s="9"/>
      <c r="P7" s="9"/>
      <c r="Q7" s="9"/>
      <c r="R7" s="9"/>
      <c r="S7" s="9"/>
      <c r="T7" s="9"/>
    </row>
    <row r="8" spans="1:20" ht="39.75" customHeight="1" thickBot="1">
      <c r="A8" s="1"/>
      <c r="B8" s="447"/>
      <c r="C8" s="543"/>
      <c r="D8" s="544"/>
      <c r="E8" s="114" t="s">
        <v>317</v>
      </c>
      <c r="F8" s="114" t="s">
        <v>318</v>
      </c>
      <c r="G8" s="284" t="s">
        <v>402</v>
      </c>
      <c r="H8" s="9"/>
      <c r="I8" s="9"/>
      <c r="J8" s="102"/>
      <c r="K8" s="9"/>
      <c r="L8" s="102"/>
      <c r="M8" s="9"/>
      <c r="N8" s="102"/>
      <c r="O8" s="9"/>
      <c r="P8" s="9"/>
      <c r="Q8" s="9"/>
      <c r="R8" s="9"/>
      <c r="S8" s="9"/>
      <c r="T8" s="9"/>
    </row>
    <row r="9" spans="1:20" ht="27" customHeight="1">
      <c r="A9" s="1"/>
      <c r="B9" s="445" t="s">
        <v>7</v>
      </c>
      <c r="C9" s="263" t="s">
        <v>276</v>
      </c>
      <c r="D9" s="276" t="s">
        <v>315</v>
      </c>
      <c r="E9" s="288" t="s">
        <v>225</v>
      </c>
      <c r="F9" s="289">
        <v>10990463</v>
      </c>
      <c r="G9" s="304" t="s">
        <v>405</v>
      </c>
      <c r="H9" s="9"/>
      <c r="I9" s="9"/>
      <c r="J9" s="102"/>
      <c r="K9" s="102"/>
      <c r="L9" s="102"/>
      <c r="M9" s="102"/>
      <c r="N9" s="102"/>
      <c r="O9" s="102"/>
      <c r="P9" s="9"/>
      <c r="Q9" s="9"/>
      <c r="R9" s="9"/>
      <c r="S9" s="9"/>
      <c r="T9" s="9"/>
    </row>
    <row r="10" spans="1:20" ht="27" customHeight="1">
      <c r="A10" s="1"/>
      <c r="B10" s="446"/>
      <c r="C10" s="264" t="s">
        <v>277</v>
      </c>
      <c r="D10" s="277" t="s">
        <v>265</v>
      </c>
      <c r="E10" s="290">
        <v>104779</v>
      </c>
      <c r="F10" s="290">
        <v>256977</v>
      </c>
      <c r="G10" s="305">
        <f>ROUNDDOWN(E10/F10*100,1)</f>
        <v>40.7</v>
      </c>
      <c r="H10" s="9"/>
      <c r="I10" s="9"/>
      <c r="J10" s="102"/>
      <c r="K10" s="102"/>
      <c r="L10" s="102"/>
      <c r="M10" s="102"/>
      <c r="N10" s="102"/>
      <c r="O10" s="102"/>
      <c r="P10" s="9"/>
      <c r="Q10" s="9"/>
      <c r="R10" s="9"/>
      <c r="S10" s="9"/>
      <c r="T10" s="9"/>
    </row>
    <row r="11" spans="1:20" ht="27" customHeight="1">
      <c r="A11" s="1"/>
      <c r="B11" s="446"/>
      <c r="C11" s="264" t="s">
        <v>278</v>
      </c>
      <c r="D11" s="277" t="s">
        <v>265</v>
      </c>
      <c r="E11" s="291" t="s">
        <v>225</v>
      </c>
      <c r="F11" s="290">
        <v>5412263</v>
      </c>
      <c r="G11" s="306" t="s">
        <v>405</v>
      </c>
      <c r="H11" s="9"/>
      <c r="I11" s="9"/>
      <c r="J11" s="102"/>
      <c r="K11" s="102"/>
      <c r="L11" s="102"/>
      <c r="M11" s="102"/>
      <c r="N11" s="102"/>
      <c r="O11" s="102"/>
      <c r="P11" s="9"/>
      <c r="Q11" s="9"/>
      <c r="R11" s="9"/>
      <c r="S11" s="9"/>
      <c r="T11" s="9"/>
    </row>
    <row r="12" spans="1:20" ht="27" customHeight="1">
      <c r="A12" s="1"/>
      <c r="B12" s="446"/>
      <c r="C12" s="264" t="s">
        <v>279</v>
      </c>
      <c r="D12" s="277" t="s">
        <v>265</v>
      </c>
      <c r="E12" s="291" t="s">
        <v>225</v>
      </c>
      <c r="F12" s="290">
        <v>286221</v>
      </c>
      <c r="G12" s="306" t="s">
        <v>405</v>
      </c>
      <c r="H12" s="9"/>
      <c r="I12" s="9"/>
      <c r="J12" s="102"/>
      <c r="K12" s="102"/>
      <c r="L12" s="102"/>
      <c r="M12" s="102"/>
      <c r="N12" s="102"/>
      <c r="O12" s="102"/>
      <c r="P12" s="9"/>
      <c r="Q12" s="9"/>
      <c r="R12" s="9"/>
      <c r="S12" s="9"/>
      <c r="T12" s="9"/>
    </row>
    <row r="13" spans="1:20" ht="27" customHeight="1">
      <c r="A13" s="1"/>
      <c r="B13" s="456"/>
      <c r="C13" s="265" t="s">
        <v>280</v>
      </c>
      <c r="D13" s="278" t="s">
        <v>265</v>
      </c>
      <c r="E13" s="292" t="s">
        <v>225</v>
      </c>
      <c r="F13" s="293">
        <v>20978</v>
      </c>
      <c r="G13" s="307" t="s">
        <v>405</v>
      </c>
      <c r="H13" s="9"/>
      <c r="I13" s="9"/>
      <c r="J13" s="102"/>
      <c r="K13" s="102"/>
      <c r="L13" s="102"/>
      <c r="M13" s="102"/>
      <c r="N13" s="102"/>
      <c r="O13" s="102"/>
      <c r="P13" s="9"/>
      <c r="Q13" s="9"/>
      <c r="R13" s="9"/>
      <c r="S13" s="9"/>
      <c r="T13" s="9"/>
    </row>
    <row r="14" spans="1:20" ht="27" customHeight="1">
      <c r="A14" s="1"/>
      <c r="B14" s="463" t="s">
        <v>8</v>
      </c>
      <c r="C14" s="266" t="s">
        <v>276</v>
      </c>
      <c r="D14" s="279" t="s">
        <v>315</v>
      </c>
      <c r="E14" s="294" t="s">
        <v>225</v>
      </c>
      <c r="F14" s="295">
        <v>2632314</v>
      </c>
      <c r="G14" s="308" t="s">
        <v>405</v>
      </c>
      <c r="H14" s="9"/>
      <c r="I14" s="9"/>
      <c r="J14" s="102"/>
      <c r="K14" s="102"/>
      <c r="L14" s="102"/>
      <c r="M14" s="102"/>
      <c r="N14" s="102"/>
      <c r="O14" s="102"/>
      <c r="P14" s="9"/>
      <c r="Q14" s="9"/>
      <c r="R14" s="9"/>
      <c r="S14" s="9"/>
      <c r="T14" s="9"/>
    </row>
    <row r="15" spans="1:20" ht="27" customHeight="1">
      <c r="A15" s="1"/>
      <c r="B15" s="483"/>
      <c r="C15" s="267" t="s">
        <v>278</v>
      </c>
      <c r="D15" s="280" t="s">
        <v>265</v>
      </c>
      <c r="E15" s="296" t="s">
        <v>225</v>
      </c>
      <c r="F15" s="297">
        <v>1265984</v>
      </c>
      <c r="G15" s="309" t="s">
        <v>405</v>
      </c>
      <c r="H15" s="9"/>
      <c r="I15" s="9"/>
      <c r="J15" s="102"/>
      <c r="K15" s="102"/>
      <c r="L15" s="102"/>
      <c r="M15" s="102"/>
      <c r="N15" s="102"/>
      <c r="O15" s="102"/>
      <c r="P15" s="9"/>
      <c r="Q15" s="9"/>
      <c r="R15" s="9"/>
      <c r="S15" s="9"/>
      <c r="T15" s="9"/>
    </row>
    <row r="16" spans="1:20" ht="27" customHeight="1">
      <c r="A16" s="1"/>
      <c r="B16" s="483"/>
      <c r="C16" s="268" t="s">
        <v>281</v>
      </c>
      <c r="D16" s="281" t="s">
        <v>265</v>
      </c>
      <c r="E16" s="298" t="s">
        <v>225</v>
      </c>
      <c r="F16" s="299">
        <v>44046</v>
      </c>
      <c r="G16" s="310" t="s">
        <v>405</v>
      </c>
      <c r="H16" s="9"/>
      <c r="I16" s="9"/>
      <c r="J16" s="102"/>
      <c r="K16" s="102"/>
      <c r="L16" s="102"/>
      <c r="M16" s="102"/>
      <c r="N16" s="102"/>
      <c r="O16" s="102"/>
      <c r="P16" s="9"/>
      <c r="Q16" s="9"/>
      <c r="R16" s="9"/>
      <c r="S16" s="9"/>
      <c r="T16" s="9"/>
    </row>
    <row r="17" spans="1:20" ht="27" customHeight="1">
      <c r="A17" s="1"/>
      <c r="B17" s="472"/>
      <c r="C17" s="269" t="s">
        <v>282</v>
      </c>
      <c r="D17" s="278" t="s">
        <v>265</v>
      </c>
      <c r="E17" s="292" t="s">
        <v>225</v>
      </c>
      <c r="F17" s="293">
        <v>10610</v>
      </c>
      <c r="G17" s="307" t="s">
        <v>405</v>
      </c>
      <c r="H17" s="9"/>
      <c r="I17" s="9"/>
      <c r="J17" s="102"/>
      <c r="K17" s="102"/>
      <c r="L17" s="102"/>
      <c r="M17" s="102"/>
      <c r="N17" s="102"/>
      <c r="O17" s="102"/>
      <c r="P17" s="9"/>
      <c r="Q17" s="9"/>
      <c r="R17" s="9"/>
      <c r="S17" s="9"/>
      <c r="T17" s="9"/>
    </row>
    <row r="18" spans="1:20" ht="27" customHeight="1">
      <c r="A18" s="1"/>
      <c r="B18" s="463" t="s">
        <v>9</v>
      </c>
      <c r="C18" s="270" t="s">
        <v>276</v>
      </c>
      <c r="D18" s="279" t="s">
        <v>315</v>
      </c>
      <c r="E18" s="294" t="s">
        <v>225</v>
      </c>
      <c r="F18" s="295">
        <v>1139243</v>
      </c>
      <c r="G18" s="308" t="s">
        <v>405</v>
      </c>
      <c r="H18" s="9"/>
      <c r="I18" s="9"/>
      <c r="J18" s="102"/>
      <c r="K18" s="102"/>
      <c r="L18" s="102"/>
      <c r="M18" s="102"/>
      <c r="N18" s="102"/>
      <c r="O18" s="102"/>
      <c r="P18" s="9"/>
      <c r="Q18" s="9"/>
      <c r="R18" s="9"/>
      <c r="S18" s="9"/>
      <c r="T18" s="9"/>
    </row>
    <row r="19" spans="1:20" ht="27" customHeight="1">
      <c r="A19" s="1"/>
      <c r="B19" s="483"/>
      <c r="C19" s="271" t="s">
        <v>283</v>
      </c>
      <c r="D19" s="280" t="s">
        <v>315</v>
      </c>
      <c r="E19" s="296" t="s">
        <v>225</v>
      </c>
      <c r="F19" s="297">
        <v>3404620</v>
      </c>
      <c r="G19" s="309" t="s">
        <v>405</v>
      </c>
      <c r="H19" s="9"/>
      <c r="I19" s="9"/>
      <c r="J19" s="102"/>
      <c r="K19" s="102"/>
      <c r="L19" s="102"/>
      <c r="M19" s="102"/>
      <c r="N19" s="102"/>
      <c r="O19" s="102"/>
      <c r="P19" s="9"/>
      <c r="Q19" s="9"/>
      <c r="R19" s="9"/>
      <c r="S19" s="9"/>
      <c r="T19" s="9"/>
    </row>
    <row r="20" spans="1:20" ht="27" customHeight="1">
      <c r="A20" s="1"/>
      <c r="B20" s="483"/>
      <c r="C20" s="271" t="s">
        <v>284</v>
      </c>
      <c r="D20" s="280" t="s">
        <v>265</v>
      </c>
      <c r="E20" s="296" t="s">
        <v>225</v>
      </c>
      <c r="F20" s="297">
        <v>48349</v>
      </c>
      <c r="G20" s="309" t="s">
        <v>405</v>
      </c>
      <c r="H20" s="9"/>
      <c r="I20" s="9"/>
      <c r="J20" s="102"/>
      <c r="K20" s="102"/>
      <c r="L20" s="102"/>
      <c r="M20" s="102"/>
      <c r="N20" s="102"/>
      <c r="O20" s="102"/>
      <c r="P20" s="9"/>
      <c r="Q20" s="9"/>
      <c r="R20" s="9"/>
      <c r="S20" s="9"/>
      <c r="T20" s="9"/>
    </row>
    <row r="21" spans="1:20" ht="27" customHeight="1">
      <c r="A21" s="1"/>
      <c r="B21" s="483"/>
      <c r="C21" s="271" t="s">
        <v>278</v>
      </c>
      <c r="D21" s="280" t="s">
        <v>265</v>
      </c>
      <c r="E21" s="296" t="s">
        <v>225</v>
      </c>
      <c r="F21" s="297">
        <v>546154</v>
      </c>
      <c r="G21" s="309" t="s">
        <v>405</v>
      </c>
      <c r="H21" s="9"/>
      <c r="I21" s="9"/>
      <c r="J21" s="102"/>
      <c r="K21" s="102"/>
      <c r="L21" s="102"/>
      <c r="M21" s="102"/>
      <c r="N21" s="102"/>
      <c r="O21" s="102"/>
      <c r="P21" s="9"/>
      <c r="Q21" s="9"/>
      <c r="R21" s="9"/>
      <c r="S21" s="9"/>
      <c r="T21" s="9"/>
    </row>
    <row r="22" spans="1:20" ht="27" customHeight="1">
      <c r="A22" s="1"/>
      <c r="B22" s="483"/>
      <c r="C22" s="272" t="s">
        <v>285</v>
      </c>
      <c r="D22" s="281" t="s">
        <v>265</v>
      </c>
      <c r="E22" s="298" t="s">
        <v>225</v>
      </c>
      <c r="F22" s="299">
        <v>38474</v>
      </c>
      <c r="G22" s="310" t="s">
        <v>405</v>
      </c>
      <c r="H22" s="9"/>
      <c r="I22" s="9"/>
      <c r="J22" s="102"/>
      <c r="K22" s="102"/>
      <c r="L22" s="102"/>
      <c r="M22" s="102"/>
      <c r="N22" s="102"/>
      <c r="O22" s="102"/>
      <c r="P22" s="9"/>
      <c r="Q22" s="9"/>
      <c r="R22" s="9"/>
      <c r="S22" s="9"/>
      <c r="T22" s="9"/>
    </row>
    <row r="23" spans="1:20" ht="27" customHeight="1">
      <c r="A23" s="1"/>
      <c r="B23" s="471"/>
      <c r="C23" s="273" t="s">
        <v>286</v>
      </c>
      <c r="D23" s="277" t="s">
        <v>265</v>
      </c>
      <c r="E23" s="291" t="s">
        <v>225</v>
      </c>
      <c r="F23" s="290">
        <v>37752</v>
      </c>
      <c r="G23" s="306" t="s">
        <v>405</v>
      </c>
      <c r="H23" s="9"/>
      <c r="I23" s="9"/>
      <c r="J23" s="102"/>
      <c r="K23" s="102"/>
      <c r="L23" s="102"/>
      <c r="M23" s="102"/>
      <c r="N23" s="102"/>
      <c r="O23" s="102"/>
      <c r="P23" s="9"/>
      <c r="Q23" s="9"/>
      <c r="R23" s="9"/>
      <c r="S23" s="9"/>
      <c r="T23" s="9"/>
    </row>
    <row r="24" spans="1:20" ht="27" customHeight="1">
      <c r="A24" s="1"/>
      <c r="B24" s="471"/>
      <c r="C24" s="273" t="s">
        <v>287</v>
      </c>
      <c r="D24" s="277" t="s">
        <v>265</v>
      </c>
      <c r="E24" s="291" t="s">
        <v>225</v>
      </c>
      <c r="F24" s="290">
        <v>1188</v>
      </c>
      <c r="G24" s="306" t="s">
        <v>405</v>
      </c>
      <c r="H24" s="9"/>
      <c r="I24" s="9"/>
      <c r="J24" s="102"/>
      <c r="K24" s="102"/>
      <c r="L24" s="102"/>
      <c r="M24" s="102"/>
      <c r="N24" s="102"/>
      <c r="O24" s="102"/>
      <c r="P24" s="9"/>
      <c r="Q24" s="9"/>
      <c r="R24" s="9"/>
      <c r="S24" s="9"/>
      <c r="T24" s="9"/>
    </row>
    <row r="25" spans="1:20" ht="27" customHeight="1">
      <c r="A25" s="1"/>
      <c r="B25" s="472"/>
      <c r="C25" s="265" t="s">
        <v>288</v>
      </c>
      <c r="D25" s="278" t="s">
        <v>265</v>
      </c>
      <c r="E25" s="292" t="s">
        <v>225</v>
      </c>
      <c r="F25" s="293">
        <v>6223</v>
      </c>
      <c r="G25" s="307" t="s">
        <v>405</v>
      </c>
      <c r="H25" s="9"/>
      <c r="I25" s="9"/>
      <c r="J25" s="102"/>
      <c r="K25" s="102"/>
      <c r="L25" s="102"/>
      <c r="M25" s="102"/>
      <c r="N25" s="102"/>
      <c r="O25" s="102"/>
      <c r="P25" s="9"/>
      <c r="Q25" s="9"/>
      <c r="R25" s="9"/>
      <c r="S25" s="9"/>
      <c r="T25" s="9"/>
    </row>
    <row r="26" spans="1:20" ht="27" customHeight="1">
      <c r="A26" s="1"/>
      <c r="B26" s="463" t="s">
        <v>10</v>
      </c>
      <c r="C26" s="270" t="s">
        <v>276</v>
      </c>
      <c r="D26" s="279" t="s">
        <v>315</v>
      </c>
      <c r="E26" s="294" t="s">
        <v>225</v>
      </c>
      <c r="F26" s="295">
        <v>821046</v>
      </c>
      <c r="G26" s="308" t="s">
        <v>405</v>
      </c>
      <c r="H26" s="9"/>
      <c r="I26" s="9"/>
      <c r="J26" s="102"/>
      <c r="K26" s="102"/>
      <c r="L26" s="102"/>
      <c r="M26" s="102"/>
      <c r="N26" s="102"/>
      <c r="O26" s="102"/>
      <c r="P26" s="9"/>
      <c r="Q26" s="9"/>
      <c r="R26" s="9"/>
      <c r="S26" s="9"/>
      <c r="T26" s="9"/>
    </row>
    <row r="27" spans="1:20" ht="27" customHeight="1">
      <c r="A27" s="1"/>
      <c r="B27" s="483"/>
      <c r="C27" s="271" t="s">
        <v>289</v>
      </c>
      <c r="D27" s="280" t="s">
        <v>265</v>
      </c>
      <c r="E27" s="296" t="s">
        <v>225</v>
      </c>
      <c r="F27" s="297">
        <v>969895</v>
      </c>
      <c r="G27" s="309" t="s">
        <v>405</v>
      </c>
      <c r="H27" s="9"/>
      <c r="I27" s="9"/>
      <c r="J27" s="102"/>
      <c r="K27" s="102"/>
      <c r="L27" s="102"/>
      <c r="M27" s="102"/>
      <c r="N27" s="102"/>
      <c r="O27" s="102"/>
      <c r="P27" s="9"/>
      <c r="Q27" s="9"/>
      <c r="R27" s="9"/>
      <c r="S27" s="9"/>
      <c r="T27" s="9"/>
    </row>
    <row r="28" spans="1:20" ht="27" customHeight="1">
      <c r="A28" s="1"/>
      <c r="B28" s="483"/>
      <c r="C28" s="272" t="s">
        <v>290</v>
      </c>
      <c r="D28" s="281" t="s">
        <v>265</v>
      </c>
      <c r="E28" s="298" t="s">
        <v>225</v>
      </c>
      <c r="F28" s="299">
        <v>21958</v>
      </c>
      <c r="G28" s="310" t="s">
        <v>405</v>
      </c>
      <c r="H28" s="9"/>
      <c r="I28" s="9"/>
      <c r="J28" s="102"/>
      <c r="K28" s="102"/>
      <c r="L28" s="102"/>
      <c r="M28" s="102"/>
      <c r="N28" s="102"/>
      <c r="O28" s="102"/>
      <c r="P28" s="9"/>
      <c r="Q28" s="9"/>
      <c r="R28" s="9"/>
      <c r="S28" s="9"/>
      <c r="T28" s="9"/>
    </row>
    <row r="29" spans="1:20" ht="27" customHeight="1">
      <c r="A29" s="1"/>
      <c r="B29" s="471"/>
      <c r="C29" s="273" t="s">
        <v>291</v>
      </c>
      <c r="D29" s="277" t="s">
        <v>265</v>
      </c>
      <c r="E29" s="291" t="s">
        <v>225</v>
      </c>
      <c r="F29" s="290">
        <v>9818</v>
      </c>
      <c r="G29" s="306" t="s">
        <v>405</v>
      </c>
      <c r="H29" s="9"/>
      <c r="I29" s="9"/>
      <c r="J29" s="102"/>
      <c r="K29" s="102"/>
      <c r="L29" s="102"/>
      <c r="M29" s="102"/>
      <c r="N29" s="102"/>
      <c r="O29" s="102"/>
      <c r="P29" s="9"/>
      <c r="Q29" s="9"/>
      <c r="R29" s="9"/>
      <c r="S29" s="9"/>
      <c r="T29" s="9"/>
    </row>
    <row r="30" spans="1:20" ht="27" customHeight="1">
      <c r="A30" s="1"/>
      <c r="B30" s="472"/>
      <c r="C30" s="265" t="s">
        <v>292</v>
      </c>
      <c r="D30" s="278" t="s">
        <v>265</v>
      </c>
      <c r="E30" s="292" t="s">
        <v>225</v>
      </c>
      <c r="F30" s="293">
        <v>202433</v>
      </c>
      <c r="G30" s="307" t="s">
        <v>405</v>
      </c>
      <c r="H30" s="9"/>
      <c r="I30" s="9"/>
      <c r="J30" s="102"/>
      <c r="K30" s="102"/>
      <c r="L30" s="102"/>
      <c r="M30" s="102"/>
      <c r="N30" s="102"/>
      <c r="O30" s="102"/>
      <c r="P30" s="9"/>
      <c r="Q30" s="9"/>
      <c r="R30" s="9"/>
      <c r="S30" s="9"/>
      <c r="T30" s="9"/>
    </row>
    <row r="31" spans="1:20" ht="27" customHeight="1">
      <c r="A31" s="1"/>
      <c r="B31" s="463" t="s">
        <v>11</v>
      </c>
      <c r="C31" s="270" t="s">
        <v>276</v>
      </c>
      <c r="D31" s="279" t="s">
        <v>315</v>
      </c>
      <c r="E31" s="294" t="s">
        <v>225</v>
      </c>
      <c r="F31" s="295">
        <v>867303</v>
      </c>
      <c r="G31" s="308" t="s">
        <v>405</v>
      </c>
      <c r="H31" s="9"/>
      <c r="I31" s="9"/>
      <c r="J31" s="102"/>
      <c r="K31" s="102"/>
      <c r="L31" s="102"/>
      <c r="M31" s="102"/>
      <c r="N31" s="102"/>
      <c r="O31" s="102"/>
      <c r="P31" s="9"/>
      <c r="Q31" s="9"/>
      <c r="R31" s="9"/>
      <c r="S31" s="9"/>
      <c r="T31" s="9"/>
    </row>
    <row r="32" spans="1:20" ht="27" customHeight="1">
      <c r="A32" s="1"/>
      <c r="B32" s="483"/>
      <c r="C32" s="271" t="s">
        <v>293</v>
      </c>
      <c r="D32" s="280" t="s">
        <v>315</v>
      </c>
      <c r="E32" s="296" t="s">
        <v>225</v>
      </c>
      <c r="F32" s="297">
        <v>307038</v>
      </c>
      <c r="G32" s="309" t="s">
        <v>405</v>
      </c>
      <c r="H32" s="9"/>
      <c r="I32" s="9"/>
      <c r="J32" s="102"/>
      <c r="K32" s="102"/>
      <c r="L32" s="102"/>
      <c r="M32" s="102"/>
      <c r="N32" s="102"/>
      <c r="O32" s="102"/>
      <c r="P32" s="9"/>
      <c r="Q32" s="9"/>
      <c r="R32" s="9"/>
      <c r="S32" s="9"/>
      <c r="T32" s="9"/>
    </row>
    <row r="33" spans="1:20" ht="27" customHeight="1">
      <c r="A33" s="1"/>
      <c r="B33" s="483"/>
      <c r="C33" s="271" t="s">
        <v>284</v>
      </c>
      <c r="D33" s="280" t="s">
        <v>265</v>
      </c>
      <c r="E33" s="296" t="s">
        <v>225</v>
      </c>
      <c r="F33" s="297">
        <v>371397</v>
      </c>
      <c r="G33" s="309" t="s">
        <v>405</v>
      </c>
      <c r="H33" s="9"/>
      <c r="I33" s="9"/>
      <c r="J33" s="102"/>
      <c r="K33" s="102"/>
      <c r="L33" s="102"/>
      <c r="M33" s="102"/>
      <c r="N33" s="102"/>
      <c r="O33" s="102"/>
      <c r="P33" s="9"/>
      <c r="Q33" s="9"/>
      <c r="R33" s="9"/>
      <c r="S33" s="9"/>
      <c r="T33" s="9"/>
    </row>
    <row r="34" spans="1:20" ht="27" customHeight="1">
      <c r="A34" s="1"/>
      <c r="B34" s="483"/>
      <c r="C34" s="271" t="s">
        <v>285</v>
      </c>
      <c r="D34" s="280" t="s">
        <v>265</v>
      </c>
      <c r="E34" s="296" t="s">
        <v>225</v>
      </c>
      <c r="F34" s="297">
        <v>46435</v>
      </c>
      <c r="G34" s="309" t="s">
        <v>405</v>
      </c>
      <c r="H34" s="9"/>
      <c r="I34" s="9"/>
      <c r="J34" s="102"/>
      <c r="K34" s="102"/>
      <c r="L34" s="102"/>
      <c r="M34" s="102"/>
      <c r="N34" s="102"/>
      <c r="O34" s="102"/>
      <c r="P34" s="9"/>
      <c r="Q34" s="9"/>
      <c r="R34" s="9"/>
      <c r="S34" s="9"/>
      <c r="T34" s="9"/>
    </row>
    <row r="35" spans="1:20" ht="27" customHeight="1">
      <c r="A35" s="1"/>
      <c r="B35" s="483"/>
      <c r="C35" s="271" t="s">
        <v>280</v>
      </c>
      <c r="D35" s="280" t="s">
        <v>265</v>
      </c>
      <c r="E35" s="296" t="s">
        <v>225</v>
      </c>
      <c r="F35" s="297">
        <v>61588</v>
      </c>
      <c r="G35" s="309" t="s">
        <v>405</v>
      </c>
      <c r="H35" s="9"/>
      <c r="I35" s="9"/>
      <c r="J35" s="102"/>
      <c r="K35" s="102"/>
      <c r="L35" s="102"/>
      <c r="M35" s="102"/>
      <c r="N35" s="102"/>
      <c r="O35" s="102"/>
      <c r="P35" s="9"/>
      <c r="Q35" s="9"/>
      <c r="R35" s="9"/>
      <c r="S35" s="9"/>
      <c r="T35" s="9"/>
    </row>
    <row r="36" spans="1:20" ht="27" customHeight="1">
      <c r="A36" s="1"/>
      <c r="B36" s="483"/>
      <c r="C36" s="271" t="s">
        <v>294</v>
      </c>
      <c r="D36" s="280" t="s">
        <v>265</v>
      </c>
      <c r="E36" s="296" t="s">
        <v>225</v>
      </c>
      <c r="F36" s="297">
        <v>27727</v>
      </c>
      <c r="G36" s="309" t="s">
        <v>405</v>
      </c>
      <c r="H36" s="9"/>
      <c r="I36" s="9"/>
      <c r="J36" s="102"/>
      <c r="K36" s="102"/>
      <c r="L36" s="102"/>
      <c r="M36" s="102"/>
      <c r="N36" s="102"/>
      <c r="O36" s="102"/>
      <c r="P36" s="9"/>
      <c r="Q36" s="9"/>
      <c r="R36" s="9"/>
      <c r="S36" s="9"/>
      <c r="T36" s="9"/>
    </row>
    <row r="37" spans="1:20" ht="27" customHeight="1">
      <c r="A37" s="1"/>
      <c r="B37" s="483"/>
      <c r="C37" s="271" t="s">
        <v>295</v>
      </c>
      <c r="D37" s="280" t="s">
        <v>265</v>
      </c>
      <c r="E37" s="296" t="s">
        <v>225</v>
      </c>
      <c r="F37" s="297">
        <v>1137</v>
      </c>
      <c r="G37" s="309" t="s">
        <v>405</v>
      </c>
      <c r="H37" s="9"/>
      <c r="I37" s="9"/>
      <c r="J37" s="102"/>
      <c r="K37" s="102"/>
      <c r="L37" s="102"/>
      <c r="M37" s="102"/>
      <c r="N37" s="102"/>
      <c r="O37" s="102"/>
      <c r="P37" s="9"/>
      <c r="Q37" s="9"/>
      <c r="R37" s="9"/>
      <c r="S37" s="9"/>
      <c r="T37" s="9"/>
    </row>
    <row r="38" spans="1:20" ht="27" customHeight="1">
      <c r="A38" s="1"/>
      <c r="B38" s="483"/>
      <c r="C38" s="271" t="s">
        <v>296</v>
      </c>
      <c r="D38" s="280" t="s">
        <v>265</v>
      </c>
      <c r="E38" s="296" t="s">
        <v>225</v>
      </c>
      <c r="F38" s="297">
        <v>29548</v>
      </c>
      <c r="G38" s="309" t="s">
        <v>405</v>
      </c>
      <c r="H38" s="9"/>
      <c r="I38" s="9"/>
      <c r="J38" s="102"/>
      <c r="K38" s="102"/>
      <c r="L38" s="102"/>
      <c r="M38" s="102"/>
      <c r="N38" s="102"/>
      <c r="O38" s="102"/>
      <c r="P38" s="9"/>
      <c r="Q38" s="9"/>
      <c r="R38" s="9"/>
      <c r="S38" s="9"/>
      <c r="T38" s="9"/>
    </row>
    <row r="39" spans="1:20" ht="27" customHeight="1">
      <c r="A39" s="1"/>
      <c r="B39" s="483"/>
      <c r="C39" s="271" t="s">
        <v>297</v>
      </c>
      <c r="D39" s="280" t="s">
        <v>265</v>
      </c>
      <c r="E39" s="296" t="s">
        <v>225</v>
      </c>
      <c r="F39" s="297">
        <v>20007</v>
      </c>
      <c r="G39" s="309" t="s">
        <v>405</v>
      </c>
      <c r="H39" s="9"/>
      <c r="I39" s="9"/>
      <c r="J39" s="102"/>
      <c r="K39" s="102"/>
      <c r="L39" s="102"/>
      <c r="M39" s="102"/>
      <c r="N39" s="102"/>
      <c r="O39" s="102"/>
      <c r="P39" s="9"/>
      <c r="Q39" s="9"/>
      <c r="R39" s="9"/>
      <c r="S39" s="9"/>
      <c r="T39" s="9"/>
    </row>
    <row r="40" spans="1:20" ht="27" customHeight="1">
      <c r="A40" s="1"/>
      <c r="B40" s="483"/>
      <c r="C40" s="272" t="s">
        <v>281</v>
      </c>
      <c r="D40" s="281" t="s">
        <v>265</v>
      </c>
      <c r="E40" s="298" t="s">
        <v>225</v>
      </c>
      <c r="F40" s="299">
        <v>25683</v>
      </c>
      <c r="G40" s="310" t="s">
        <v>405</v>
      </c>
      <c r="H40" s="9"/>
      <c r="I40" s="9"/>
      <c r="J40" s="102"/>
      <c r="K40" s="102"/>
      <c r="L40" s="102"/>
      <c r="M40" s="102"/>
      <c r="N40" s="102"/>
      <c r="O40" s="102"/>
      <c r="P40" s="9"/>
      <c r="Q40" s="9"/>
      <c r="R40" s="9"/>
      <c r="S40" s="9"/>
      <c r="T40" s="9"/>
    </row>
    <row r="41" spans="1:20" ht="27" customHeight="1">
      <c r="A41" s="1"/>
      <c r="B41" s="465"/>
      <c r="C41" s="265" t="s">
        <v>298</v>
      </c>
      <c r="D41" s="278" t="s">
        <v>265</v>
      </c>
      <c r="E41" s="292" t="s">
        <v>225</v>
      </c>
      <c r="F41" s="293">
        <v>777657</v>
      </c>
      <c r="G41" s="307" t="s">
        <v>405</v>
      </c>
      <c r="H41" s="9"/>
      <c r="I41" s="9"/>
      <c r="J41" s="102"/>
      <c r="K41" s="102"/>
      <c r="L41" s="102"/>
      <c r="M41" s="102"/>
      <c r="N41" s="102"/>
      <c r="O41" s="102"/>
      <c r="P41" s="9"/>
      <c r="Q41" s="9"/>
      <c r="R41" s="9"/>
      <c r="S41" s="9"/>
      <c r="T41" s="9"/>
    </row>
    <row r="42" spans="1:20" ht="27" customHeight="1">
      <c r="A42" s="1"/>
      <c r="B42" s="463" t="s">
        <v>12</v>
      </c>
      <c r="C42" s="270" t="s">
        <v>276</v>
      </c>
      <c r="D42" s="279" t="s">
        <v>315</v>
      </c>
      <c r="E42" s="294" t="s">
        <v>225</v>
      </c>
      <c r="F42" s="295">
        <v>710702</v>
      </c>
      <c r="G42" s="308" t="s">
        <v>405</v>
      </c>
      <c r="H42" s="9"/>
      <c r="I42" s="9"/>
      <c r="J42" s="102"/>
      <c r="K42" s="102"/>
      <c r="L42" s="102"/>
      <c r="M42" s="102"/>
      <c r="N42" s="102"/>
      <c r="O42" s="102"/>
      <c r="P42" s="9"/>
      <c r="Q42" s="9"/>
      <c r="R42" s="9"/>
      <c r="S42" s="9"/>
      <c r="T42" s="9"/>
    </row>
    <row r="43" spans="1:20" ht="27" customHeight="1">
      <c r="A43" s="1"/>
      <c r="B43" s="483"/>
      <c r="C43" s="271" t="s">
        <v>284</v>
      </c>
      <c r="D43" s="280" t="s">
        <v>265</v>
      </c>
      <c r="E43" s="296" t="s">
        <v>225</v>
      </c>
      <c r="F43" s="297">
        <v>9871</v>
      </c>
      <c r="G43" s="309" t="s">
        <v>405</v>
      </c>
      <c r="H43" s="9"/>
      <c r="I43" s="9"/>
      <c r="J43" s="102"/>
      <c r="K43" s="102"/>
      <c r="L43" s="102"/>
      <c r="M43" s="102"/>
      <c r="N43" s="102"/>
      <c r="O43" s="102"/>
      <c r="P43" s="9"/>
      <c r="Q43" s="9"/>
      <c r="R43" s="9"/>
      <c r="S43" s="9"/>
      <c r="T43" s="9"/>
    </row>
    <row r="44" spans="1:20" ht="27" customHeight="1">
      <c r="A44" s="1"/>
      <c r="B44" s="483"/>
      <c r="C44" s="271" t="s">
        <v>278</v>
      </c>
      <c r="D44" s="280" t="s">
        <v>265</v>
      </c>
      <c r="E44" s="296" t="s">
        <v>225</v>
      </c>
      <c r="F44" s="297">
        <v>260060</v>
      </c>
      <c r="G44" s="309" t="s">
        <v>405</v>
      </c>
      <c r="H44" s="9"/>
      <c r="I44" s="9"/>
      <c r="J44" s="102"/>
      <c r="K44" s="102"/>
      <c r="L44" s="102"/>
      <c r="M44" s="102"/>
      <c r="N44" s="102"/>
      <c r="O44" s="102"/>
      <c r="P44" s="9"/>
      <c r="Q44" s="9"/>
      <c r="R44" s="9"/>
      <c r="S44" s="9"/>
      <c r="T44" s="9"/>
    </row>
    <row r="45" spans="1:20" ht="27" customHeight="1">
      <c r="A45" s="1"/>
      <c r="B45" s="483"/>
      <c r="C45" s="271" t="s">
        <v>285</v>
      </c>
      <c r="D45" s="280" t="s">
        <v>265</v>
      </c>
      <c r="E45" s="296" t="s">
        <v>225</v>
      </c>
      <c r="F45" s="297">
        <v>23299</v>
      </c>
      <c r="G45" s="309" t="s">
        <v>405</v>
      </c>
      <c r="H45" s="9"/>
      <c r="I45" s="9"/>
      <c r="J45" s="102"/>
      <c r="K45" s="102"/>
      <c r="L45" s="102"/>
      <c r="M45" s="102"/>
      <c r="N45" s="102"/>
      <c r="O45" s="102"/>
      <c r="P45" s="9"/>
      <c r="Q45" s="9"/>
      <c r="R45" s="9"/>
      <c r="S45" s="9"/>
      <c r="T45" s="9"/>
    </row>
    <row r="46" spans="1:20" ht="27" customHeight="1">
      <c r="A46" s="1"/>
      <c r="B46" s="483"/>
      <c r="C46" s="271" t="s">
        <v>280</v>
      </c>
      <c r="D46" s="280" t="s">
        <v>265</v>
      </c>
      <c r="E46" s="296" t="s">
        <v>225</v>
      </c>
      <c r="F46" s="297">
        <v>6178</v>
      </c>
      <c r="G46" s="309" t="s">
        <v>405</v>
      </c>
      <c r="H46" s="9"/>
      <c r="I46" s="9"/>
      <c r="J46" s="102"/>
      <c r="K46" s="102"/>
      <c r="L46" s="102"/>
      <c r="M46" s="102"/>
      <c r="N46" s="102"/>
      <c r="O46" s="102"/>
      <c r="P46" s="9"/>
      <c r="Q46" s="9"/>
      <c r="R46" s="9"/>
      <c r="S46" s="9"/>
      <c r="T46" s="9"/>
    </row>
    <row r="47" spans="1:20" ht="27" customHeight="1">
      <c r="A47" s="1"/>
      <c r="B47" s="483"/>
      <c r="C47" s="272" t="s">
        <v>294</v>
      </c>
      <c r="D47" s="281" t="s">
        <v>265</v>
      </c>
      <c r="E47" s="298" t="s">
        <v>225</v>
      </c>
      <c r="F47" s="299">
        <v>1527</v>
      </c>
      <c r="G47" s="310" t="s">
        <v>405</v>
      </c>
      <c r="H47" s="9"/>
      <c r="I47" s="9"/>
      <c r="J47" s="102"/>
      <c r="K47" s="102"/>
      <c r="L47" s="102"/>
      <c r="M47" s="102"/>
      <c r="N47" s="102"/>
      <c r="O47" s="102"/>
      <c r="P47" s="9"/>
      <c r="Q47" s="9"/>
      <c r="R47" s="9"/>
      <c r="S47" s="9"/>
      <c r="T47" s="9"/>
    </row>
    <row r="48" spans="1:20" ht="27" customHeight="1">
      <c r="A48" s="1"/>
      <c r="B48" s="464"/>
      <c r="C48" s="273" t="s">
        <v>301</v>
      </c>
      <c r="D48" s="277" t="s">
        <v>265</v>
      </c>
      <c r="E48" s="291" t="s">
        <v>225</v>
      </c>
      <c r="F48" s="290">
        <v>3178</v>
      </c>
      <c r="G48" s="306" t="s">
        <v>405</v>
      </c>
      <c r="H48" s="9"/>
      <c r="I48" s="9"/>
      <c r="J48" s="102"/>
      <c r="K48" s="102"/>
      <c r="L48" s="102"/>
      <c r="M48" s="102"/>
      <c r="N48" s="102"/>
      <c r="O48" s="102"/>
      <c r="P48" s="9"/>
      <c r="Q48" s="9"/>
      <c r="R48" s="9"/>
      <c r="S48" s="9"/>
      <c r="T48" s="9"/>
    </row>
    <row r="49" spans="1:20" ht="27" customHeight="1">
      <c r="A49" s="1"/>
      <c r="B49" s="465"/>
      <c r="C49" s="265" t="s">
        <v>299</v>
      </c>
      <c r="D49" s="278" t="s">
        <v>265</v>
      </c>
      <c r="E49" s="292" t="s">
        <v>225</v>
      </c>
      <c r="F49" s="293">
        <v>60814</v>
      </c>
      <c r="G49" s="307" t="s">
        <v>405</v>
      </c>
      <c r="H49" s="9"/>
      <c r="I49" s="9"/>
      <c r="J49" s="102"/>
      <c r="K49" s="102"/>
      <c r="L49" s="102"/>
      <c r="M49" s="102"/>
      <c r="N49" s="102"/>
      <c r="O49" s="102"/>
      <c r="P49" s="9"/>
      <c r="Q49" s="9"/>
      <c r="R49" s="9"/>
      <c r="S49" s="9"/>
      <c r="T49" s="9"/>
    </row>
    <row r="50" spans="1:20" ht="27" customHeight="1">
      <c r="A50" s="1"/>
      <c r="B50" s="463" t="s">
        <v>13</v>
      </c>
      <c r="C50" s="274" t="s">
        <v>276</v>
      </c>
      <c r="D50" s="282" t="s">
        <v>315</v>
      </c>
      <c r="E50" s="300" t="s">
        <v>225</v>
      </c>
      <c r="F50" s="301">
        <v>321094</v>
      </c>
      <c r="G50" s="311" t="s">
        <v>405</v>
      </c>
      <c r="H50" s="9"/>
      <c r="I50" s="9"/>
      <c r="J50" s="102"/>
      <c r="K50" s="102"/>
      <c r="L50" s="102"/>
      <c r="M50" s="102"/>
      <c r="N50" s="102"/>
      <c r="O50" s="102"/>
      <c r="P50" s="9"/>
      <c r="Q50" s="9"/>
      <c r="R50" s="9"/>
      <c r="S50" s="9"/>
      <c r="T50" s="9"/>
    </row>
    <row r="51" spans="1:20" ht="27" customHeight="1">
      <c r="A51" s="1"/>
      <c r="B51" s="464"/>
      <c r="C51" s="273" t="s">
        <v>300</v>
      </c>
      <c r="D51" s="277" t="s">
        <v>265</v>
      </c>
      <c r="E51" s="291" t="s">
        <v>225</v>
      </c>
      <c r="F51" s="290">
        <v>30441</v>
      </c>
      <c r="G51" s="306" t="s">
        <v>405</v>
      </c>
      <c r="H51" s="9"/>
      <c r="I51" s="9"/>
      <c r="J51" s="102"/>
      <c r="K51" s="102"/>
      <c r="L51" s="102"/>
      <c r="M51" s="102"/>
      <c r="N51" s="102"/>
      <c r="O51" s="102"/>
      <c r="P51" s="9"/>
      <c r="Q51" s="9"/>
      <c r="R51" s="9"/>
      <c r="S51" s="9"/>
      <c r="T51" s="9"/>
    </row>
    <row r="52" spans="1:20" ht="27" customHeight="1">
      <c r="A52" s="1"/>
      <c r="B52" s="465"/>
      <c r="C52" s="265" t="s">
        <v>278</v>
      </c>
      <c r="D52" s="278" t="s">
        <v>265</v>
      </c>
      <c r="E52" s="292" t="s">
        <v>225</v>
      </c>
      <c r="F52" s="293">
        <v>143013</v>
      </c>
      <c r="G52" s="307" t="s">
        <v>405</v>
      </c>
      <c r="H52" s="9"/>
      <c r="I52" s="9"/>
      <c r="J52" s="102"/>
      <c r="K52" s="102"/>
      <c r="L52" s="102"/>
      <c r="M52" s="102"/>
      <c r="N52" s="102"/>
      <c r="O52" s="102"/>
      <c r="P52" s="9"/>
      <c r="Q52" s="9"/>
      <c r="R52" s="9"/>
      <c r="S52" s="9"/>
      <c r="T52" s="9"/>
    </row>
    <row r="53" spans="1:20" ht="27" customHeight="1">
      <c r="A53" s="1"/>
      <c r="B53" s="463" t="s">
        <v>14</v>
      </c>
      <c r="C53" s="270" t="s">
        <v>276</v>
      </c>
      <c r="D53" s="279" t="s">
        <v>315</v>
      </c>
      <c r="E53" s="294" t="s">
        <v>225</v>
      </c>
      <c r="F53" s="295">
        <v>187232</v>
      </c>
      <c r="G53" s="308" t="s">
        <v>405</v>
      </c>
      <c r="H53" s="9"/>
      <c r="I53" s="9"/>
      <c r="J53" s="102"/>
      <c r="K53" s="102"/>
      <c r="L53" s="102"/>
      <c r="M53" s="102"/>
      <c r="N53" s="102"/>
      <c r="O53" s="102"/>
      <c r="P53" s="9"/>
      <c r="Q53" s="9"/>
      <c r="R53" s="9"/>
      <c r="S53" s="9"/>
      <c r="T53" s="9"/>
    </row>
    <row r="54" spans="1:20" ht="27" customHeight="1">
      <c r="A54" s="1"/>
      <c r="B54" s="483"/>
      <c r="C54" s="271" t="s">
        <v>284</v>
      </c>
      <c r="D54" s="280" t="s">
        <v>265</v>
      </c>
      <c r="E54" s="296" t="s">
        <v>225</v>
      </c>
      <c r="F54" s="297">
        <v>114569</v>
      </c>
      <c r="G54" s="309" t="s">
        <v>405</v>
      </c>
      <c r="H54" s="9"/>
      <c r="I54" s="9"/>
      <c r="J54" s="102"/>
      <c r="K54" s="102"/>
      <c r="L54" s="102"/>
      <c r="M54" s="102"/>
      <c r="N54" s="102"/>
      <c r="O54" s="102"/>
      <c r="P54" s="9"/>
      <c r="Q54" s="9"/>
      <c r="R54" s="9"/>
      <c r="S54" s="9"/>
      <c r="T54" s="9"/>
    </row>
    <row r="55" spans="1:20" ht="27" customHeight="1">
      <c r="A55" s="1"/>
      <c r="B55" s="483"/>
      <c r="C55" s="271" t="s">
        <v>280</v>
      </c>
      <c r="D55" s="280" t="s">
        <v>265</v>
      </c>
      <c r="E55" s="296" t="s">
        <v>225</v>
      </c>
      <c r="F55" s="297">
        <v>23475</v>
      </c>
      <c r="G55" s="309" t="s">
        <v>405</v>
      </c>
      <c r="H55" s="9"/>
      <c r="I55" s="9"/>
      <c r="J55" s="102"/>
      <c r="K55" s="102"/>
      <c r="L55" s="102"/>
      <c r="M55" s="102"/>
      <c r="N55" s="102"/>
      <c r="O55" s="102"/>
      <c r="P55" s="9"/>
      <c r="Q55" s="9"/>
      <c r="R55" s="9"/>
      <c r="S55" s="9"/>
      <c r="T55" s="9"/>
    </row>
    <row r="56" spans="1:20" ht="27" customHeight="1">
      <c r="A56" s="1"/>
      <c r="B56" s="483"/>
      <c r="C56" s="272" t="s">
        <v>301</v>
      </c>
      <c r="D56" s="281" t="s">
        <v>265</v>
      </c>
      <c r="E56" s="298" t="s">
        <v>225</v>
      </c>
      <c r="F56" s="299">
        <v>32043</v>
      </c>
      <c r="G56" s="310" t="s">
        <v>405</v>
      </c>
      <c r="H56" s="9"/>
      <c r="I56" s="9"/>
      <c r="J56" s="102"/>
      <c r="K56" s="102"/>
      <c r="L56" s="102"/>
      <c r="M56" s="102"/>
      <c r="N56" s="102"/>
      <c r="O56" s="102"/>
      <c r="P56" s="9"/>
      <c r="Q56" s="9"/>
      <c r="R56" s="9"/>
      <c r="S56" s="9"/>
      <c r="T56" s="9"/>
    </row>
    <row r="57" spans="1:20" ht="27" customHeight="1">
      <c r="A57" s="1"/>
      <c r="B57" s="464"/>
      <c r="C57" s="273" t="s">
        <v>429</v>
      </c>
      <c r="D57" s="277" t="s">
        <v>265</v>
      </c>
      <c r="E57" s="291" t="s">
        <v>225</v>
      </c>
      <c r="F57" s="290">
        <v>321127</v>
      </c>
      <c r="G57" s="306" t="s">
        <v>405</v>
      </c>
      <c r="H57" s="9"/>
      <c r="I57" s="9"/>
      <c r="J57" s="102"/>
      <c r="K57" s="102"/>
      <c r="L57" s="102"/>
      <c r="M57" s="102"/>
      <c r="N57" s="102"/>
      <c r="O57" s="102"/>
      <c r="P57" s="9"/>
      <c r="Q57" s="9"/>
      <c r="R57" s="9"/>
      <c r="S57" s="9"/>
      <c r="T57" s="9"/>
    </row>
    <row r="58" spans="1:20" ht="27" customHeight="1">
      <c r="A58" s="1"/>
      <c r="B58" s="465"/>
      <c r="C58" s="265" t="s">
        <v>430</v>
      </c>
      <c r="D58" s="278" t="s">
        <v>265</v>
      </c>
      <c r="E58" s="292" t="s">
        <v>225</v>
      </c>
      <c r="F58" s="293">
        <v>84715</v>
      </c>
      <c r="G58" s="307" t="s">
        <v>405</v>
      </c>
      <c r="H58" s="9"/>
      <c r="I58" s="9"/>
      <c r="J58" s="102"/>
      <c r="K58" s="102"/>
      <c r="L58" s="102"/>
      <c r="M58" s="102"/>
      <c r="N58" s="102"/>
      <c r="O58" s="102"/>
      <c r="P58" s="9"/>
      <c r="Q58" s="9"/>
      <c r="R58" s="9"/>
      <c r="S58" s="9"/>
      <c r="T58" s="9"/>
    </row>
    <row r="59" spans="1:20" ht="27" customHeight="1">
      <c r="A59" s="1"/>
      <c r="B59" s="463" t="s">
        <v>15</v>
      </c>
      <c r="C59" s="270" t="s">
        <v>276</v>
      </c>
      <c r="D59" s="279" t="s">
        <v>315</v>
      </c>
      <c r="E59" s="294" t="s">
        <v>225</v>
      </c>
      <c r="F59" s="295">
        <v>197811</v>
      </c>
      <c r="G59" s="308" t="s">
        <v>405</v>
      </c>
      <c r="H59" s="9"/>
      <c r="I59" s="9"/>
      <c r="J59" s="102"/>
      <c r="K59" s="102"/>
      <c r="L59" s="102"/>
      <c r="M59" s="102"/>
      <c r="N59" s="102"/>
      <c r="O59" s="102"/>
      <c r="P59" s="9"/>
      <c r="Q59" s="9"/>
      <c r="R59" s="9"/>
      <c r="S59" s="9"/>
      <c r="T59" s="9"/>
    </row>
    <row r="60" spans="1:20" ht="27" customHeight="1">
      <c r="A60" s="1"/>
      <c r="B60" s="483"/>
      <c r="C60" s="271" t="s">
        <v>284</v>
      </c>
      <c r="D60" s="280" t="s">
        <v>265</v>
      </c>
      <c r="E60" s="296" t="s">
        <v>225</v>
      </c>
      <c r="F60" s="297">
        <v>8375</v>
      </c>
      <c r="G60" s="309" t="s">
        <v>405</v>
      </c>
      <c r="H60" s="9"/>
      <c r="I60" s="9"/>
      <c r="J60" s="102"/>
      <c r="K60" s="102"/>
      <c r="L60" s="102"/>
      <c r="M60" s="102"/>
      <c r="N60" s="102"/>
      <c r="O60" s="102"/>
      <c r="P60" s="9"/>
      <c r="Q60" s="9"/>
      <c r="R60" s="9"/>
      <c r="S60" s="9"/>
      <c r="T60" s="9"/>
    </row>
    <row r="61" spans="1:20" ht="27" customHeight="1">
      <c r="A61" s="1"/>
      <c r="B61" s="483"/>
      <c r="C61" s="271" t="s">
        <v>278</v>
      </c>
      <c r="D61" s="280" t="s">
        <v>265</v>
      </c>
      <c r="E61" s="296" t="s">
        <v>225</v>
      </c>
      <c r="F61" s="297">
        <v>149840</v>
      </c>
      <c r="G61" s="309" t="s">
        <v>405</v>
      </c>
      <c r="H61" s="9"/>
      <c r="I61" s="9"/>
      <c r="J61" s="102"/>
      <c r="K61" s="102"/>
      <c r="L61" s="102"/>
      <c r="M61" s="102"/>
      <c r="N61" s="102"/>
      <c r="O61" s="102"/>
      <c r="P61" s="9"/>
      <c r="Q61" s="9"/>
      <c r="R61" s="9"/>
      <c r="S61" s="9"/>
      <c r="T61" s="9"/>
    </row>
    <row r="62" spans="1:20" ht="27" customHeight="1">
      <c r="A62" s="1"/>
      <c r="B62" s="483"/>
      <c r="C62" s="271" t="s">
        <v>302</v>
      </c>
      <c r="D62" s="280" t="s">
        <v>265</v>
      </c>
      <c r="E62" s="296" t="s">
        <v>225</v>
      </c>
      <c r="F62" s="297">
        <v>5232</v>
      </c>
      <c r="G62" s="309" t="s">
        <v>405</v>
      </c>
      <c r="H62" s="9"/>
      <c r="I62" s="9"/>
      <c r="J62" s="102"/>
      <c r="K62" s="102"/>
      <c r="L62" s="102"/>
      <c r="M62" s="102"/>
      <c r="N62" s="102"/>
      <c r="O62" s="102"/>
      <c r="P62" s="9"/>
      <c r="Q62" s="9"/>
      <c r="R62" s="9"/>
      <c r="S62" s="9"/>
      <c r="T62" s="9"/>
    </row>
    <row r="63" spans="1:20" ht="27" customHeight="1">
      <c r="A63" s="1"/>
      <c r="B63" s="483"/>
      <c r="C63" s="272" t="s">
        <v>303</v>
      </c>
      <c r="D63" s="281" t="s">
        <v>265</v>
      </c>
      <c r="E63" s="298" t="s">
        <v>225</v>
      </c>
      <c r="F63" s="299">
        <v>5545</v>
      </c>
      <c r="G63" s="310" t="s">
        <v>405</v>
      </c>
      <c r="H63" s="9"/>
      <c r="I63" s="9"/>
      <c r="J63" s="102"/>
      <c r="K63" s="102"/>
      <c r="L63" s="102"/>
      <c r="M63" s="102"/>
      <c r="N63" s="102"/>
      <c r="O63" s="102"/>
      <c r="P63" s="9"/>
      <c r="Q63" s="9"/>
      <c r="R63" s="9"/>
      <c r="S63" s="9"/>
      <c r="T63" s="9"/>
    </row>
    <row r="64" spans="1:20" ht="27" customHeight="1" thickBot="1">
      <c r="A64" s="1"/>
      <c r="B64" s="469"/>
      <c r="C64" s="275" t="s">
        <v>304</v>
      </c>
      <c r="D64" s="283" t="s">
        <v>265</v>
      </c>
      <c r="E64" s="302" t="s">
        <v>225</v>
      </c>
      <c r="F64" s="303">
        <v>966</v>
      </c>
      <c r="G64" s="312" t="s">
        <v>405</v>
      </c>
      <c r="H64" s="9"/>
      <c r="I64" s="9"/>
      <c r="J64" s="102"/>
      <c r="K64" s="102"/>
      <c r="L64" s="102"/>
      <c r="M64" s="102"/>
      <c r="N64" s="102"/>
      <c r="O64" s="102"/>
      <c r="P64" s="9"/>
      <c r="Q64" s="9"/>
      <c r="R64" s="9"/>
      <c r="S64" s="9"/>
      <c r="T64" s="9"/>
    </row>
    <row r="65" spans="9:20" ht="14.25">
      <c r="I65" s="9"/>
      <c r="J65" s="9"/>
      <c r="K65" s="9"/>
      <c r="L65" s="9"/>
      <c r="M65" s="9"/>
      <c r="N65" s="9"/>
      <c r="O65" s="9"/>
      <c r="P65" s="9"/>
      <c r="Q65" s="9"/>
      <c r="R65" s="9"/>
      <c r="S65" s="9"/>
      <c r="T65" s="9"/>
    </row>
    <row r="66" spans="9:20" ht="14.25">
      <c r="I66" s="9"/>
      <c r="J66" s="9"/>
      <c r="K66" s="9"/>
      <c r="L66" s="9"/>
      <c r="M66" s="9"/>
      <c r="N66" s="9"/>
      <c r="O66" s="9"/>
      <c r="P66" s="9"/>
      <c r="Q66" s="9"/>
      <c r="R66" s="9"/>
      <c r="S66" s="9"/>
      <c r="T66" s="9"/>
    </row>
    <row r="67" spans="9:20" ht="14.25">
      <c r="I67" s="9"/>
      <c r="J67" s="9"/>
      <c r="K67" s="9"/>
      <c r="L67" s="9"/>
      <c r="M67" s="9"/>
      <c r="N67" s="9"/>
      <c r="O67" s="9"/>
      <c r="P67" s="9"/>
      <c r="Q67" s="9"/>
      <c r="R67" s="9"/>
      <c r="S67" s="9"/>
      <c r="T67" s="9"/>
    </row>
    <row r="68" spans="9:20" ht="14.25">
      <c r="I68" s="9"/>
      <c r="J68" s="9"/>
      <c r="K68" s="9"/>
      <c r="L68" s="9"/>
      <c r="M68" s="9"/>
      <c r="N68" s="9"/>
      <c r="O68" s="9"/>
      <c r="P68" s="9"/>
      <c r="Q68" s="9"/>
      <c r="R68" s="9"/>
      <c r="S68" s="9"/>
      <c r="T68" s="9"/>
    </row>
    <row r="69" spans="9:20" ht="14.25">
      <c r="I69" s="9"/>
      <c r="J69" s="9"/>
      <c r="K69" s="9"/>
      <c r="L69" s="9"/>
      <c r="M69" s="9"/>
      <c r="N69" s="9"/>
      <c r="O69" s="9"/>
      <c r="P69" s="9"/>
      <c r="Q69" s="9"/>
      <c r="R69" s="9"/>
      <c r="S69" s="9"/>
      <c r="T69" s="9"/>
    </row>
    <row r="70" spans="9:20" ht="14.25">
      <c r="I70" s="9"/>
      <c r="J70" s="9"/>
      <c r="K70" s="9"/>
      <c r="L70" s="9"/>
      <c r="M70" s="9"/>
      <c r="N70" s="9"/>
      <c r="O70" s="9"/>
      <c r="P70" s="9"/>
      <c r="Q70" s="9"/>
      <c r="R70" s="9"/>
      <c r="S70" s="9"/>
      <c r="T70" s="9"/>
    </row>
    <row r="71" spans="9:20" ht="14.25">
      <c r="I71" s="9"/>
      <c r="J71" s="9"/>
      <c r="K71" s="9"/>
      <c r="L71" s="9"/>
      <c r="M71" s="9"/>
      <c r="N71" s="9"/>
      <c r="O71" s="9"/>
      <c r="P71" s="9"/>
      <c r="Q71" s="9"/>
      <c r="R71" s="9"/>
      <c r="S71" s="9"/>
      <c r="T71" s="9"/>
    </row>
    <row r="72" spans="9:20" ht="14.25">
      <c r="I72" s="9"/>
      <c r="J72" s="9"/>
      <c r="K72" s="9"/>
      <c r="L72" s="9"/>
      <c r="M72" s="9"/>
      <c r="N72" s="9"/>
      <c r="O72" s="9"/>
      <c r="P72" s="9"/>
      <c r="Q72" s="9"/>
      <c r="R72" s="9"/>
      <c r="S72" s="9"/>
      <c r="T72" s="9"/>
    </row>
    <row r="73" spans="9:20" ht="14.25">
      <c r="I73" s="9"/>
      <c r="J73" s="9"/>
      <c r="K73" s="9"/>
      <c r="L73" s="9"/>
      <c r="M73" s="9"/>
      <c r="N73" s="9"/>
      <c r="O73" s="9"/>
      <c r="P73" s="9"/>
      <c r="Q73" s="9"/>
      <c r="R73" s="9"/>
      <c r="S73" s="9"/>
      <c r="T73" s="9"/>
    </row>
    <row r="74" spans="9:20" ht="14.25">
      <c r="I74" s="9"/>
      <c r="J74" s="9"/>
      <c r="K74" s="9"/>
      <c r="L74" s="9"/>
      <c r="M74" s="9"/>
      <c r="N74" s="9"/>
      <c r="O74" s="9"/>
      <c r="P74" s="9"/>
      <c r="Q74" s="9"/>
      <c r="R74" s="9"/>
      <c r="S74" s="9"/>
      <c r="T74" s="9"/>
    </row>
    <row r="75" spans="9:20" ht="14.25">
      <c r="I75" s="9"/>
      <c r="J75" s="9"/>
      <c r="K75" s="9"/>
      <c r="L75" s="9"/>
      <c r="M75" s="9"/>
      <c r="N75" s="9"/>
      <c r="O75" s="9"/>
      <c r="P75" s="9"/>
      <c r="Q75" s="9"/>
      <c r="R75" s="9"/>
      <c r="S75" s="9"/>
      <c r="T75" s="9"/>
    </row>
    <row r="76" spans="9:20" ht="14.25">
      <c r="I76" s="9"/>
      <c r="J76" s="9"/>
      <c r="K76" s="9"/>
      <c r="L76" s="9"/>
      <c r="M76" s="9"/>
      <c r="N76" s="9"/>
      <c r="O76" s="9"/>
      <c r="P76" s="9"/>
      <c r="Q76" s="9"/>
      <c r="R76" s="9"/>
      <c r="S76" s="9"/>
      <c r="T76" s="9"/>
    </row>
    <row r="77" spans="9:20" ht="14.25">
      <c r="I77" s="9"/>
      <c r="J77" s="9"/>
      <c r="K77" s="9"/>
      <c r="L77" s="9"/>
      <c r="M77" s="9"/>
      <c r="N77" s="9"/>
      <c r="O77" s="9"/>
      <c r="P77" s="9"/>
      <c r="Q77" s="9"/>
      <c r="R77" s="9"/>
      <c r="S77" s="9"/>
      <c r="T77" s="9"/>
    </row>
    <row r="78" spans="9:20" ht="14.25">
      <c r="I78" s="9"/>
      <c r="J78" s="9"/>
      <c r="K78" s="9"/>
      <c r="L78" s="9"/>
      <c r="M78" s="9"/>
      <c r="N78" s="9"/>
      <c r="O78" s="9"/>
      <c r="P78" s="9"/>
      <c r="Q78" s="9"/>
      <c r="R78" s="9"/>
      <c r="S78" s="9"/>
      <c r="T78" s="9"/>
    </row>
    <row r="79" spans="9:20" ht="14.25">
      <c r="I79" s="9"/>
      <c r="J79" s="9"/>
      <c r="K79" s="9"/>
      <c r="L79" s="9"/>
      <c r="M79" s="9"/>
      <c r="N79" s="9"/>
      <c r="O79" s="9"/>
      <c r="P79" s="9"/>
      <c r="Q79" s="9"/>
      <c r="R79" s="9"/>
      <c r="S79" s="9"/>
      <c r="T79" s="9"/>
    </row>
    <row r="80" spans="9:20" ht="14.25">
      <c r="I80" s="9"/>
      <c r="J80" s="9"/>
      <c r="K80" s="9"/>
      <c r="L80" s="9"/>
      <c r="M80" s="9"/>
      <c r="N80" s="9"/>
      <c r="O80" s="9"/>
      <c r="P80" s="9"/>
      <c r="Q80" s="9"/>
      <c r="R80" s="9"/>
      <c r="S80" s="9"/>
      <c r="T80" s="9"/>
    </row>
    <row r="81" spans="9:20" ht="14.25">
      <c r="I81" s="9"/>
      <c r="J81" s="9"/>
      <c r="K81" s="9"/>
      <c r="L81" s="9"/>
      <c r="M81" s="9"/>
      <c r="N81" s="9"/>
      <c r="O81" s="9"/>
      <c r="P81" s="9"/>
      <c r="Q81" s="9"/>
      <c r="R81" s="9"/>
      <c r="S81" s="9"/>
      <c r="T81" s="9"/>
    </row>
    <row r="82" spans="9:20" ht="14.25">
      <c r="I82" s="9"/>
      <c r="J82" s="9"/>
      <c r="K82" s="9"/>
      <c r="L82" s="9"/>
      <c r="M82" s="9"/>
      <c r="N82" s="9"/>
      <c r="O82" s="9"/>
      <c r="P82" s="9"/>
      <c r="Q82" s="9"/>
      <c r="R82" s="9"/>
      <c r="S82" s="9"/>
      <c r="T82" s="9"/>
    </row>
    <row r="83" spans="9:20" ht="14.25">
      <c r="I83" s="9"/>
      <c r="J83" s="9"/>
      <c r="K83" s="9"/>
      <c r="L83" s="9"/>
      <c r="M83" s="9"/>
      <c r="N83" s="9"/>
      <c r="O83" s="9"/>
      <c r="P83" s="9"/>
      <c r="Q83" s="9"/>
      <c r="R83" s="9"/>
      <c r="S83" s="9"/>
      <c r="T83" s="9"/>
    </row>
    <row r="84" spans="9:20" ht="14.25">
      <c r="I84" s="9"/>
      <c r="J84" s="9"/>
      <c r="K84" s="9"/>
      <c r="L84" s="9"/>
      <c r="M84" s="9"/>
      <c r="N84" s="9"/>
      <c r="O84" s="9"/>
      <c r="P84" s="9"/>
      <c r="Q84" s="9"/>
      <c r="R84" s="9"/>
      <c r="S84" s="9"/>
      <c r="T84" s="9"/>
    </row>
    <row r="85" spans="9:20" ht="14.25">
      <c r="I85" s="9"/>
      <c r="J85" s="9"/>
      <c r="K85" s="9"/>
      <c r="L85" s="9"/>
      <c r="M85" s="9"/>
      <c r="N85" s="9"/>
      <c r="O85" s="9"/>
      <c r="P85" s="9"/>
      <c r="Q85" s="9"/>
      <c r="R85" s="9"/>
      <c r="S85" s="9"/>
      <c r="T85" s="9"/>
    </row>
    <row r="86" spans="9:20" ht="14.25">
      <c r="I86" s="9"/>
      <c r="J86" s="9"/>
      <c r="K86" s="9"/>
      <c r="L86" s="9"/>
      <c r="M86" s="9"/>
      <c r="N86" s="9"/>
      <c r="O86" s="9"/>
      <c r="P86" s="9"/>
      <c r="Q86" s="9"/>
      <c r="R86" s="9"/>
      <c r="S86" s="9"/>
      <c r="T86" s="9"/>
    </row>
    <row r="87" spans="9:20" ht="14.25">
      <c r="I87" s="9"/>
      <c r="J87" s="9"/>
      <c r="K87" s="9"/>
      <c r="L87" s="9"/>
      <c r="M87" s="9"/>
      <c r="N87" s="9"/>
      <c r="O87" s="9"/>
      <c r="P87" s="9"/>
      <c r="Q87" s="9"/>
      <c r="R87" s="9"/>
      <c r="S87" s="9"/>
      <c r="T87" s="9"/>
    </row>
    <row r="88" spans="9:20" ht="14.25">
      <c r="I88" s="9"/>
      <c r="J88" s="9"/>
      <c r="K88" s="9"/>
      <c r="L88" s="9"/>
      <c r="M88" s="9"/>
      <c r="N88" s="9"/>
      <c r="O88" s="9"/>
      <c r="P88" s="9"/>
      <c r="Q88" s="9"/>
      <c r="R88" s="9"/>
      <c r="S88" s="9"/>
      <c r="T88" s="9"/>
    </row>
    <row r="89" spans="9:20" ht="14.25">
      <c r="I89" s="9"/>
      <c r="J89" s="9"/>
      <c r="K89" s="9"/>
      <c r="L89" s="9"/>
      <c r="M89" s="9"/>
      <c r="N89" s="9"/>
      <c r="O89" s="9"/>
      <c r="P89" s="9"/>
      <c r="Q89" s="9"/>
      <c r="R89" s="9"/>
      <c r="S89" s="9"/>
      <c r="T89" s="9"/>
    </row>
    <row r="90" spans="9:20" ht="14.25">
      <c r="I90" s="9"/>
      <c r="J90" s="9"/>
      <c r="K90" s="9"/>
      <c r="L90" s="9"/>
      <c r="M90" s="9"/>
      <c r="N90" s="9"/>
      <c r="O90" s="9"/>
      <c r="P90" s="9"/>
      <c r="Q90" s="9"/>
      <c r="R90" s="9"/>
      <c r="S90" s="9"/>
      <c r="T90" s="9"/>
    </row>
    <row r="91" spans="9:20" ht="14.25">
      <c r="I91" s="9"/>
      <c r="J91" s="9"/>
      <c r="K91" s="9"/>
      <c r="L91" s="9"/>
      <c r="M91" s="9"/>
      <c r="N91" s="9"/>
      <c r="O91" s="9"/>
      <c r="P91" s="9"/>
      <c r="Q91" s="9"/>
      <c r="R91" s="9"/>
      <c r="S91" s="9"/>
      <c r="T91" s="9"/>
    </row>
    <row r="92" spans="9:20" ht="14.25">
      <c r="I92" s="9"/>
      <c r="J92" s="9"/>
      <c r="K92" s="9"/>
      <c r="L92" s="9"/>
      <c r="M92" s="9"/>
      <c r="N92" s="9"/>
      <c r="O92" s="9"/>
      <c r="P92" s="9"/>
      <c r="Q92" s="9"/>
      <c r="R92" s="9"/>
      <c r="S92" s="9"/>
      <c r="T92" s="9"/>
    </row>
    <row r="93" spans="9:20" ht="14.25">
      <c r="I93" s="9"/>
      <c r="J93" s="9"/>
      <c r="K93" s="9"/>
      <c r="L93" s="9"/>
      <c r="M93" s="9"/>
      <c r="N93" s="9"/>
      <c r="O93" s="9"/>
      <c r="P93" s="9"/>
      <c r="Q93" s="9"/>
      <c r="R93" s="9"/>
      <c r="S93" s="9"/>
      <c r="T93" s="9"/>
    </row>
  </sheetData>
  <mergeCells count="15">
    <mergeCell ref="B59:B64"/>
    <mergeCell ref="G6:G7"/>
    <mergeCell ref="B6:B8"/>
    <mergeCell ref="B9:B13"/>
    <mergeCell ref="C6:D8"/>
    <mergeCell ref="E6:E7"/>
    <mergeCell ref="F6:F7"/>
    <mergeCell ref="B31:B41"/>
    <mergeCell ref="B42:B49"/>
    <mergeCell ref="B50:B52"/>
    <mergeCell ref="B53:B58"/>
    <mergeCell ref="F1:G1"/>
    <mergeCell ref="B14:B17"/>
    <mergeCell ref="B18:B25"/>
    <mergeCell ref="B26:B30"/>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3" r:id="rId1"/>
  <headerFooter alignWithMargins="0">
    <oddFooter>&amp;C&amp;26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T97"/>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4" width="15.625" style="5" customWidth="1"/>
    <col min="5" max="7" width="25.625" style="5" customWidth="1"/>
    <col min="8" max="8" width="2.625" style="5" customWidth="1"/>
    <col min="9" max="16384" width="11.75390625" style="5" customWidth="1"/>
  </cols>
  <sheetData>
    <row r="1" ht="37.5" customHeight="1">
      <c r="A1" s="1"/>
    </row>
    <row r="2" spans="1:2" ht="37.5">
      <c r="A2" s="1"/>
      <c r="B2" s="116"/>
    </row>
    <row r="3" spans="1:7" ht="42">
      <c r="A3" s="1"/>
      <c r="B3" s="28" t="s">
        <v>397</v>
      </c>
      <c r="C3" s="2"/>
      <c r="D3" s="2"/>
      <c r="E3" s="2"/>
      <c r="F3" s="2"/>
      <c r="G3" s="2"/>
    </row>
    <row r="4" spans="1:7" ht="42">
      <c r="A4" s="1"/>
      <c r="B4" s="124"/>
      <c r="C4" s="2"/>
      <c r="D4" s="2"/>
      <c r="E4" s="2"/>
      <c r="F4" s="2"/>
      <c r="G4" s="2"/>
    </row>
    <row r="5" spans="1:7" ht="34.5" customHeight="1" thickBot="1">
      <c r="A5" s="1"/>
      <c r="B5" s="117"/>
      <c r="C5" s="3"/>
      <c r="D5" s="3"/>
      <c r="E5" s="3"/>
      <c r="F5" s="3"/>
      <c r="G5" s="8" t="s">
        <v>403</v>
      </c>
    </row>
    <row r="6" spans="1:20" ht="39.75" customHeight="1">
      <c r="A6" s="1"/>
      <c r="B6" s="445" t="s">
        <v>3</v>
      </c>
      <c r="C6" s="539" t="s">
        <v>169</v>
      </c>
      <c r="D6" s="540"/>
      <c r="E6" s="451" t="s">
        <v>399</v>
      </c>
      <c r="F6" s="490" t="s">
        <v>400</v>
      </c>
      <c r="G6" s="445" t="s">
        <v>401</v>
      </c>
      <c r="H6" s="9"/>
      <c r="I6" s="9"/>
      <c r="J6" s="9"/>
      <c r="K6" s="9"/>
      <c r="L6" s="9"/>
      <c r="M6" s="9"/>
      <c r="N6" s="9"/>
      <c r="O6" s="9"/>
      <c r="P6" s="9"/>
      <c r="Q6" s="9"/>
      <c r="R6" s="9"/>
      <c r="S6" s="9"/>
      <c r="T6" s="9"/>
    </row>
    <row r="7" spans="1:20" ht="39.75" customHeight="1">
      <c r="A7" s="1"/>
      <c r="B7" s="446"/>
      <c r="C7" s="541"/>
      <c r="D7" s="542"/>
      <c r="E7" s="491"/>
      <c r="F7" s="545"/>
      <c r="G7" s="508"/>
      <c r="H7" s="9"/>
      <c r="I7" s="9"/>
      <c r="J7" s="9"/>
      <c r="K7" s="9"/>
      <c r="L7" s="9"/>
      <c r="M7" s="9"/>
      <c r="N7" s="9"/>
      <c r="O7" s="9"/>
      <c r="P7" s="9"/>
      <c r="Q7" s="9"/>
      <c r="R7" s="9"/>
      <c r="S7" s="9"/>
      <c r="T7" s="9"/>
    </row>
    <row r="8" spans="1:20" ht="39.75" customHeight="1" thickBot="1">
      <c r="A8" s="1"/>
      <c r="B8" s="447"/>
      <c r="C8" s="543"/>
      <c r="D8" s="544"/>
      <c r="E8" s="114" t="s">
        <v>317</v>
      </c>
      <c r="F8" s="114" t="s">
        <v>318</v>
      </c>
      <c r="G8" s="284" t="s">
        <v>402</v>
      </c>
      <c r="H8" s="9"/>
      <c r="I8" s="9"/>
      <c r="J8" s="102"/>
      <c r="K8" s="9"/>
      <c r="L8" s="102"/>
      <c r="M8" s="9"/>
      <c r="N8" s="102"/>
      <c r="O8" s="9"/>
      <c r="P8" s="9"/>
      <c r="Q8" s="9"/>
      <c r="R8" s="9"/>
      <c r="S8" s="9"/>
      <c r="T8" s="9"/>
    </row>
    <row r="9" spans="1:20" ht="27" customHeight="1">
      <c r="A9" s="1"/>
      <c r="B9" s="463" t="s">
        <v>16</v>
      </c>
      <c r="C9" s="270" t="s">
        <v>276</v>
      </c>
      <c r="D9" s="286" t="s">
        <v>315</v>
      </c>
      <c r="E9" s="294" t="s">
        <v>404</v>
      </c>
      <c r="F9" s="295">
        <v>383844</v>
      </c>
      <c r="G9" s="308" t="s">
        <v>225</v>
      </c>
      <c r="H9" s="9"/>
      <c r="I9" s="9"/>
      <c r="J9" s="102"/>
      <c r="K9" s="102"/>
      <c r="L9" s="102"/>
      <c r="M9" s="102"/>
      <c r="N9" s="102"/>
      <c r="O9" s="102"/>
      <c r="P9" s="9"/>
      <c r="Q9" s="9"/>
      <c r="R9" s="9"/>
      <c r="S9" s="9"/>
      <c r="T9" s="9"/>
    </row>
    <row r="10" spans="1:20" ht="27" customHeight="1">
      <c r="A10" s="1"/>
      <c r="B10" s="483"/>
      <c r="C10" s="271" t="s">
        <v>305</v>
      </c>
      <c r="D10" s="280" t="s">
        <v>315</v>
      </c>
      <c r="E10" s="296" t="s">
        <v>404</v>
      </c>
      <c r="F10" s="297">
        <v>15854</v>
      </c>
      <c r="G10" s="309" t="s">
        <v>225</v>
      </c>
      <c r="H10" s="9"/>
      <c r="I10" s="9"/>
      <c r="J10" s="102"/>
      <c r="K10" s="102"/>
      <c r="L10" s="102"/>
      <c r="M10" s="102"/>
      <c r="N10" s="102"/>
      <c r="O10" s="102"/>
      <c r="P10" s="9"/>
      <c r="Q10" s="9"/>
      <c r="R10" s="9"/>
      <c r="S10" s="9"/>
      <c r="T10" s="9"/>
    </row>
    <row r="11" spans="1:20" ht="27" customHeight="1">
      <c r="A11" s="1"/>
      <c r="B11" s="483"/>
      <c r="C11" s="271" t="s">
        <v>306</v>
      </c>
      <c r="D11" s="280" t="s">
        <v>315</v>
      </c>
      <c r="E11" s="296" t="s">
        <v>404</v>
      </c>
      <c r="F11" s="297">
        <v>2022165</v>
      </c>
      <c r="G11" s="309" t="s">
        <v>225</v>
      </c>
      <c r="H11" s="9"/>
      <c r="I11" s="9"/>
      <c r="J11" s="102"/>
      <c r="K11" s="102"/>
      <c r="L11" s="102"/>
      <c r="M11" s="102"/>
      <c r="N11" s="102"/>
      <c r="O11" s="102"/>
      <c r="P11" s="9"/>
      <c r="Q11" s="9"/>
      <c r="R11" s="9"/>
      <c r="S11" s="9"/>
      <c r="T11" s="9"/>
    </row>
    <row r="12" spans="1:20" ht="27" customHeight="1">
      <c r="A12" s="1"/>
      <c r="B12" s="483"/>
      <c r="C12" s="271" t="s">
        <v>284</v>
      </c>
      <c r="D12" s="280" t="s">
        <v>265</v>
      </c>
      <c r="E12" s="296" t="s">
        <v>404</v>
      </c>
      <c r="F12" s="297">
        <v>61358</v>
      </c>
      <c r="G12" s="309" t="s">
        <v>225</v>
      </c>
      <c r="H12" s="9"/>
      <c r="I12" s="9"/>
      <c r="J12" s="102"/>
      <c r="K12" s="102"/>
      <c r="L12" s="102"/>
      <c r="M12" s="102"/>
      <c r="N12" s="102"/>
      <c r="O12" s="102"/>
      <c r="P12" s="9"/>
      <c r="Q12" s="9"/>
      <c r="R12" s="9"/>
      <c r="S12" s="9"/>
      <c r="T12" s="9"/>
    </row>
    <row r="13" spans="1:20" ht="27" customHeight="1">
      <c r="A13" s="1"/>
      <c r="B13" s="483"/>
      <c r="C13" s="272" t="s">
        <v>280</v>
      </c>
      <c r="D13" s="281" t="s">
        <v>265</v>
      </c>
      <c r="E13" s="298" t="s">
        <v>404</v>
      </c>
      <c r="F13" s="299">
        <v>28973</v>
      </c>
      <c r="G13" s="310" t="s">
        <v>225</v>
      </c>
      <c r="H13" s="9"/>
      <c r="I13" s="9"/>
      <c r="J13" s="102"/>
      <c r="K13" s="102"/>
      <c r="L13" s="102"/>
      <c r="M13" s="102"/>
      <c r="N13" s="102"/>
      <c r="O13" s="102"/>
      <c r="P13" s="9"/>
      <c r="Q13" s="9"/>
      <c r="R13" s="9"/>
      <c r="S13" s="9"/>
      <c r="T13" s="9"/>
    </row>
    <row r="14" spans="1:20" ht="27" customHeight="1">
      <c r="A14" s="1"/>
      <c r="B14" s="464"/>
      <c r="C14" s="273" t="s">
        <v>278</v>
      </c>
      <c r="D14" s="277" t="s">
        <v>265</v>
      </c>
      <c r="E14" s="291" t="s">
        <v>404</v>
      </c>
      <c r="F14" s="290">
        <v>59172</v>
      </c>
      <c r="G14" s="306" t="s">
        <v>225</v>
      </c>
      <c r="H14" s="9"/>
      <c r="I14" s="9"/>
      <c r="J14" s="102"/>
      <c r="K14" s="102"/>
      <c r="L14" s="102"/>
      <c r="M14" s="102"/>
      <c r="N14" s="102"/>
      <c r="O14" s="102"/>
      <c r="P14" s="9"/>
      <c r="Q14" s="9"/>
      <c r="R14" s="9"/>
      <c r="S14" s="9"/>
      <c r="T14" s="9"/>
    </row>
    <row r="15" spans="1:20" ht="27" customHeight="1">
      <c r="A15" s="1"/>
      <c r="B15" s="465"/>
      <c r="C15" s="265" t="s">
        <v>285</v>
      </c>
      <c r="D15" s="278" t="s">
        <v>265</v>
      </c>
      <c r="E15" s="292" t="s">
        <v>404</v>
      </c>
      <c r="F15" s="293">
        <v>27674</v>
      </c>
      <c r="G15" s="307" t="s">
        <v>225</v>
      </c>
      <c r="H15" s="9"/>
      <c r="I15" s="9"/>
      <c r="J15" s="102"/>
      <c r="K15" s="102"/>
      <c r="L15" s="102"/>
      <c r="M15" s="102"/>
      <c r="N15" s="102"/>
      <c r="O15" s="102"/>
      <c r="P15" s="9"/>
      <c r="Q15" s="9"/>
      <c r="R15" s="9"/>
      <c r="S15" s="9"/>
      <c r="T15" s="9"/>
    </row>
    <row r="16" spans="1:20" ht="27" customHeight="1">
      <c r="A16" s="1"/>
      <c r="B16" s="463" t="s">
        <v>17</v>
      </c>
      <c r="C16" s="270" t="s">
        <v>276</v>
      </c>
      <c r="D16" s="279" t="s">
        <v>315</v>
      </c>
      <c r="E16" s="294" t="s">
        <v>404</v>
      </c>
      <c r="F16" s="295">
        <v>515336</v>
      </c>
      <c r="G16" s="308" t="s">
        <v>225</v>
      </c>
      <c r="H16" s="9"/>
      <c r="I16" s="9"/>
      <c r="J16" s="102"/>
      <c r="K16" s="102"/>
      <c r="L16" s="102"/>
      <c r="M16" s="102"/>
      <c r="N16" s="102"/>
      <c r="O16" s="102"/>
      <c r="P16" s="9"/>
      <c r="Q16" s="9"/>
      <c r="R16" s="9"/>
      <c r="S16" s="9"/>
      <c r="T16" s="9"/>
    </row>
    <row r="17" spans="1:20" ht="27" customHeight="1">
      <c r="A17" s="1"/>
      <c r="B17" s="483"/>
      <c r="C17" s="271" t="s">
        <v>284</v>
      </c>
      <c r="D17" s="280" t="s">
        <v>265</v>
      </c>
      <c r="E17" s="296" t="s">
        <v>404</v>
      </c>
      <c r="F17" s="297">
        <v>153861</v>
      </c>
      <c r="G17" s="309" t="s">
        <v>225</v>
      </c>
      <c r="H17" s="9"/>
      <c r="I17" s="9"/>
      <c r="J17" s="102"/>
      <c r="K17" s="102"/>
      <c r="L17" s="102"/>
      <c r="M17" s="102"/>
      <c r="N17" s="102"/>
      <c r="O17" s="102"/>
      <c r="P17" s="9"/>
      <c r="Q17" s="9"/>
      <c r="R17" s="9"/>
      <c r="S17" s="9"/>
      <c r="T17" s="9"/>
    </row>
    <row r="18" spans="1:20" ht="27" customHeight="1">
      <c r="A18" s="1"/>
      <c r="B18" s="483"/>
      <c r="C18" s="272" t="s">
        <v>278</v>
      </c>
      <c r="D18" s="281" t="s">
        <v>265</v>
      </c>
      <c r="E18" s="298" t="s">
        <v>404</v>
      </c>
      <c r="F18" s="299">
        <v>170593</v>
      </c>
      <c r="G18" s="310" t="s">
        <v>225</v>
      </c>
      <c r="H18" s="9"/>
      <c r="I18" s="9"/>
      <c r="J18" s="102"/>
      <c r="K18" s="102"/>
      <c r="L18" s="102"/>
      <c r="M18" s="102"/>
      <c r="N18" s="102"/>
      <c r="O18" s="102"/>
      <c r="P18" s="9"/>
      <c r="Q18" s="9"/>
      <c r="R18" s="9"/>
      <c r="S18" s="9"/>
      <c r="T18" s="9"/>
    </row>
    <row r="19" spans="1:20" ht="27" customHeight="1">
      <c r="A19" s="1"/>
      <c r="B19" s="464"/>
      <c r="C19" s="273" t="s">
        <v>285</v>
      </c>
      <c r="D19" s="277" t="s">
        <v>265</v>
      </c>
      <c r="E19" s="291" t="s">
        <v>404</v>
      </c>
      <c r="F19" s="290">
        <v>14885</v>
      </c>
      <c r="G19" s="306" t="s">
        <v>225</v>
      </c>
      <c r="H19" s="9"/>
      <c r="I19" s="9"/>
      <c r="J19" s="102"/>
      <c r="K19" s="102"/>
      <c r="L19" s="102"/>
      <c r="M19" s="102"/>
      <c r="N19" s="102"/>
      <c r="O19" s="102"/>
      <c r="P19" s="9"/>
      <c r="Q19" s="9"/>
      <c r="R19" s="9"/>
      <c r="S19" s="9"/>
      <c r="T19" s="9"/>
    </row>
    <row r="20" spans="1:20" ht="27" customHeight="1">
      <c r="A20" s="1"/>
      <c r="B20" s="465"/>
      <c r="C20" s="265" t="s">
        <v>280</v>
      </c>
      <c r="D20" s="278" t="s">
        <v>265</v>
      </c>
      <c r="E20" s="292" t="s">
        <v>404</v>
      </c>
      <c r="F20" s="293">
        <v>25620</v>
      </c>
      <c r="G20" s="307" t="s">
        <v>225</v>
      </c>
      <c r="H20" s="9"/>
      <c r="I20" s="9"/>
      <c r="J20" s="102"/>
      <c r="K20" s="102"/>
      <c r="L20" s="102"/>
      <c r="M20" s="102"/>
      <c r="N20" s="102"/>
      <c r="O20" s="102"/>
      <c r="P20" s="9"/>
      <c r="Q20" s="9"/>
      <c r="R20" s="9"/>
      <c r="S20" s="9"/>
      <c r="T20" s="9"/>
    </row>
    <row r="21" spans="1:20" ht="27" customHeight="1">
      <c r="A21" s="1"/>
      <c r="B21" s="463" t="s">
        <v>18</v>
      </c>
      <c r="C21" s="270" t="s">
        <v>431</v>
      </c>
      <c r="D21" s="279" t="s">
        <v>315</v>
      </c>
      <c r="E21" s="294" t="s">
        <v>404</v>
      </c>
      <c r="F21" s="295">
        <v>252574</v>
      </c>
      <c r="G21" s="308" t="s">
        <v>225</v>
      </c>
      <c r="H21" s="9"/>
      <c r="I21" s="9"/>
      <c r="J21" s="102"/>
      <c r="K21" s="102"/>
      <c r="L21" s="102"/>
      <c r="M21" s="102"/>
      <c r="N21" s="102"/>
      <c r="O21" s="102"/>
      <c r="P21" s="9"/>
      <c r="Q21" s="9"/>
      <c r="R21" s="9"/>
      <c r="S21" s="9"/>
      <c r="T21" s="9"/>
    </row>
    <row r="22" spans="1:20" ht="27" customHeight="1">
      <c r="A22" s="1"/>
      <c r="B22" s="483"/>
      <c r="C22" s="285" t="s">
        <v>432</v>
      </c>
      <c r="D22" s="287" t="s">
        <v>315</v>
      </c>
      <c r="E22" s="313" t="s">
        <v>404</v>
      </c>
      <c r="F22" s="314">
        <v>2012573</v>
      </c>
      <c r="G22" s="315" t="s">
        <v>225</v>
      </c>
      <c r="H22" s="9"/>
      <c r="I22" s="9"/>
      <c r="J22" s="102"/>
      <c r="K22" s="102"/>
      <c r="L22" s="102"/>
      <c r="M22" s="102"/>
      <c r="N22" s="102"/>
      <c r="O22" s="102"/>
      <c r="P22" s="9"/>
      <c r="Q22" s="9"/>
      <c r="R22" s="9"/>
      <c r="S22" s="9"/>
      <c r="T22" s="9"/>
    </row>
    <row r="23" spans="1:20" ht="27" customHeight="1">
      <c r="A23" s="1"/>
      <c r="B23" s="464"/>
      <c r="C23" s="271" t="s">
        <v>433</v>
      </c>
      <c r="D23" s="280" t="s">
        <v>265</v>
      </c>
      <c r="E23" s="296" t="s">
        <v>404</v>
      </c>
      <c r="F23" s="297">
        <v>60381</v>
      </c>
      <c r="G23" s="309" t="s">
        <v>225</v>
      </c>
      <c r="H23" s="9"/>
      <c r="I23" s="9"/>
      <c r="J23" s="102"/>
      <c r="K23" s="102"/>
      <c r="L23" s="102"/>
      <c r="M23" s="102"/>
      <c r="N23" s="102"/>
      <c r="O23" s="102"/>
      <c r="P23" s="9"/>
      <c r="Q23" s="9"/>
      <c r="R23" s="9"/>
      <c r="S23" s="9"/>
      <c r="T23" s="9"/>
    </row>
    <row r="24" spans="1:20" ht="27" customHeight="1">
      <c r="A24" s="1"/>
      <c r="B24" s="464"/>
      <c r="C24" s="271" t="s">
        <v>434</v>
      </c>
      <c r="D24" s="280" t="s">
        <v>265</v>
      </c>
      <c r="E24" s="296" t="s">
        <v>404</v>
      </c>
      <c r="F24" s="297">
        <v>16126</v>
      </c>
      <c r="G24" s="309" t="s">
        <v>225</v>
      </c>
      <c r="H24" s="9"/>
      <c r="I24" s="9"/>
      <c r="J24" s="102"/>
      <c r="K24" s="102"/>
      <c r="L24" s="102"/>
      <c r="M24" s="102"/>
      <c r="N24" s="102"/>
      <c r="O24" s="102"/>
      <c r="P24" s="9"/>
      <c r="Q24" s="9"/>
      <c r="R24" s="9"/>
      <c r="S24" s="9"/>
      <c r="T24" s="9"/>
    </row>
    <row r="25" spans="1:20" ht="27" customHeight="1">
      <c r="A25" s="1"/>
      <c r="B25" s="464"/>
      <c r="C25" s="271" t="s">
        <v>435</v>
      </c>
      <c r="D25" s="280" t="s">
        <v>265</v>
      </c>
      <c r="E25" s="296" t="s">
        <v>404</v>
      </c>
      <c r="F25" s="297">
        <v>24749</v>
      </c>
      <c r="G25" s="309" t="s">
        <v>225</v>
      </c>
      <c r="H25" s="9"/>
      <c r="I25" s="9"/>
      <c r="J25" s="102"/>
      <c r="K25" s="102"/>
      <c r="L25" s="102"/>
      <c r="M25" s="102"/>
      <c r="N25" s="102"/>
      <c r="O25" s="102"/>
      <c r="P25" s="9"/>
      <c r="Q25" s="9"/>
      <c r="R25" s="9"/>
      <c r="S25" s="9"/>
      <c r="T25" s="9"/>
    </row>
    <row r="26" spans="1:20" ht="27" customHeight="1">
      <c r="A26" s="1"/>
      <c r="B26" s="465"/>
      <c r="C26" s="272" t="s">
        <v>436</v>
      </c>
      <c r="D26" s="281" t="s">
        <v>265</v>
      </c>
      <c r="E26" s="298" t="s">
        <v>404</v>
      </c>
      <c r="F26" s="299">
        <v>184301</v>
      </c>
      <c r="G26" s="310" t="s">
        <v>225</v>
      </c>
      <c r="H26" s="9"/>
      <c r="I26" s="9"/>
      <c r="J26" s="102"/>
      <c r="K26" s="102"/>
      <c r="L26" s="102"/>
      <c r="M26" s="102"/>
      <c r="N26" s="102"/>
      <c r="O26" s="102"/>
      <c r="P26" s="9"/>
      <c r="Q26" s="9"/>
      <c r="R26" s="9"/>
      <c r="S26" s="9"/>
      <c r="T26" s="9"/>
    </row>
    <row r="27" spans="1:20" ht="27" customHeight="1">
      <c r="A27" s="1"/>
      <c r="B27" s="463" t="s">
        <v>201</v>
      </c>
      <c r="C27" s="270" t="s">
        <v>276</v>
      </c>
      <c r="D27" s="279" t="s">
        <v>315</v>
      </c>
      <c r="E27" s="294" t="s">
        <v>404</v>
      </c>
      <c r="F27" s="295">
        <v>492548</v>
      </c>
      <c r="G27" s="308" t="s">
        <v>225</v>
      </c>
      <c r="H27" s="9"/>
      <c r="I27" s="9"/>
      <c r="J27" s="102"/>
      <c r="K27" s="102"/>
      <c r="L27" s="102"/>
      <c r="M27" s="102"/>
      <c r="N27" s="102"/>
      <c r="O27" s="102"/>
      <c r="P27" s="9"/>
      <c r="Q27" s="9"/>
      <c r="R27" s="9"/>
      <c r="S27" s="9"/>
      <c r="T27" s="9"/>
    </row>
    <row r="28" spans="1:20" ht="27" customHeight="1">
      <c r="A28" s="1"/>
      <c r="B28" s="483"/>
      <c r="C28" s="271" t="s">
        <v>284</v>
      </c>
      <c r="D28" s="280" t="s">
        <v>265</v>
      </c>
      <c r="E28" s="296" t="s">
        <v>404</v>
      </c>
      <c r="F28" s="297">
        <v>137361</v>
      </c>
      <c r="G28" s="309" t="s">
        <v>225</v>
      </c>
      <c r="H28" s="9"/>
      <c r="I28" s="9"/>
      <c r="J28" s="102"/>
      <c r="K28" s="102"/>
      <c r="L28" s="102"/>
      <c r="M28" s="102"/>
      <c r="N28" s="102"/>
      <c r="O28" s="102"/>
      <c r="P28" s="9"/>
      <c r="Q28" s="9"/>
      <c r="R28" s="9"/>
      <c r="S28" s="9"/>
      <c r="T28" s="9"/>
    </row>
    <row r="29" spans="1:20" ht="27" customHeight="1">
      <c r="A29" s="1"/>
      <c r="B29" s="483"/>
      <c r="C29" s="271" t="s">
        <v>307</v>
      </c>
      <c r="D29" s="280" t="s">
        <v>265</v>
      </c>
      <c r="E29" s="296" t="s">
        <v>404</v>
      </c>
      <c r="F29" s="297">
        <v>0</v>
      </c>
      <c r="G29" s="309" t="s">
        <v>225</v>
      </c>
      <c r="H29" s="9"/>
      <c r="I29" s="9"/>
      <c r="J29" s="102"/>
      <c r="K29" s="102"/>
      <c r="L29" s="102"/>
      <c r="M29" s="102"/>
      <c r="N29" s="102"/>
      <c r="O29" s="102"/>
      <c r="P29" s="9"/>
      <c r="Q29" s="9"/>
      <c r="R29" s="9"/>
      <c r="S29" s="9"/>
      <c r="T29" s="9"/>
    </row>
    <row r="30" spans="1:20" ht="27" customHeight="1">
      <c r="A30" s="1"/>
      <c r="B30" s="483"/>
      <c r="C30" s="272" t="s">
        <v>280</v>
      </c>
      <c r="D30" s="281" t="s">
        <v>265</v>
      </c>
      <c r="E30" s="298" t="s">
        <v>404</v>
      </c>
      <c r="F30" s="299">
        <v>19520</v>
      </c>
      <c r="G30" s="310" t="s">
        <v>225</v>
      </c>
      <c r="H30" s="9"/>
      <c r="I30" s="9"/>
      <c r="J30" s="102"/>
      <c r="K30" s="102"/>
      <c r="L30" s="102"/>
      <c r="M30" s="102"/>
      <c r="N30" s="102"/>
      <c r="O30" s="102"/>
      <c r="P30" s="9"/>
      <c r="Q30" s="9"/>
      <c r="R30" s="9"/>
      <c r="S30" s="9"/>
      <c r="T30" s="9"/>
    </row>
    <row r="31" spans="1:20" ht="27" customHeight="1">
      <c r="A31" s="1"/>
      <c r="B31" s="465"/>
      <c r="C31" s="265" t="s">
        <v>437</v>
      </c>
      <c r="D31" s="278" t="s">
        <v>265</v>
      </c>
      <c r="E31" s="292" t="s">
        <v>404</v>
      </c>
      <c r="F31" s="293">
        <v>24910</v>
      </c>
      <c r="G31" s="307" t="s">
        <v>225</v>
      </c>
      <c r="H31" s="9"/>
      <c r="I31" s="9"/>
      <c r="J31" s="102"/>
      <c r="K31" s="102"/>
      <c r="L31" s="102"/>
      <c r="M31" s="102"/>
      <c r="N31" s="102"/>
      <c r="O31" s="102"/>
      <c r="P31" s="9"/>
      <c r="Q31" s="9"/>
      <c r="R31" s="9"/>
      <c r="S31" s="9"/>
      <c r="T31" s="9"/>
    </row>
    <row r="32" spans="1:20" ht="27" customHeight="1">
      <c r="A32" s="1"/>
      <c r="B32" s="463" t="s">
        <v>20</v>
      </c>
      <c r="C32" s="272" t="s">
        <v>308</v>
      </c>
      <c r="D32" s="281" t="s">
        <v>315</v>
      </c>
      <c r="E32" s="298" t="s">
        <v>404</v>
      </c>
      <c r="F32" s="299">
        <v>24002</v>
      </c>
      <c r="G32" s="310" t="s">
        <v>225</v>
      </c>
      <c r="H32" s="9"/>
      <c r="I32" s="9"/>
      <c r="J32" s="102"/>
      <c r="K32" s="102"/>
      <c r="L32" s="102"/>
      <c r="M32" s="102"/>
      <c r="N32" s="102"/>
      <c r="O32" s="102"/>
      <c r="P32" s="9"/>
      <c r="Q32" s="9"/>
      <c r="R32" s="9"/>
      <c r="S32" s="9"/>
      <c r="T32" s="9"/>
    </row>
    <row r="33" spans="1:20" ht="27" customHeight="1">
      <c r="A33" s="1"/>
      <c r="B33" s="464"/>
      <c r="C33" s="273" t="s">
        <v>309</v>
      </c>
      <c r="D33" s="277" t="s">
        <v>315</v>
      </c>
      <c r="E33" s="291" t="s">
        <v>404</v>
      </c>
      <c r="F33" s="290">
        <v>3412099</v>
      </c>
      <c r="G33" s="306" t="s">
        <v>225</v>
      </c>
      <c r="H33" s="9"/>
      <c r="I33" s="9"/>
      <c r="J33" s="102"/>
      <c r="K33" s="102"/>
      <c r="L33" s="102"/>
      <c r="M33" s="102"/>
      <c r="N33" s="102"/>
      <c r="O33" s="102"/>
      <c r="P33" s="9"/>
      <c r="Q33" s="9"/>
      <c r="R33" s="9"/>
      <c r="S33" s="9"/>
      <c r="T33" s="9"/>
    </row>
    <row r="34" spans="1:20" ht="27" customHeight="1">
      <c r="A34" s="1"/>
      <c r="B34" s="464"/>
      <c r="C34" s="273" t="s">
        <v>284</v>
      </c>
      <c r="D34" s="277" t="s">
        <v>265</v>
      </c>
      <c r="E34" s="291" t="s">
        <v>404</v>
      </c>
      <c r="F34" s="290">
        <v>285455</v>
      </c>
      <c r="G34" s="306" t="s">
        <v>225</v>
      </c>
      <c r="H34" s="9"/>
      <c r="I34" s="9"/>
      <c r="J34" s="102"/>
      <c r="K34" s="102"/>
      <c r="L34" s="102"/>
      <c r="M34" s="102"/>
      <c r="N34" s="102"/>
      <c r="O34" s="102"/>
      <c r="P34" s="9"/>
      <c r="Q34" s="9"/>
      <c r="R34" s="9"/>
      <c r="S34" s="9"/>
      <c r="T34" s="9"/>
    </row>
    <row r="35" spans="1:20" ht="27" customHeight="1">
      <c r="A35" s="1"/>
      <c r="B35" s="464"/>
      <c r="C35" s="273" t="s">
        <v>278</v>
      </c>
      <c r="D35" s="277" t="s">
        <v>265</v>
      </c>
      <c r="E35" s="291" t="s">
        <v>404</v>
      </c>
      <c r="F35" s="290">
        <v>60473</v>
      </c>
      <c r="G35" s="306" t="s">
        <v>225</v>
      </c>
      <c r="H35" s="9"/>
      <c r="I35" s="9"/>
      <c r="J35" s="102"/>
      <c r="K35" s="102"/>
      <c r="L35" s="102"/>
      <c r="M35" s="102"/>
      <c r="N35" s="102"/>
      <c r="O35" s="102"/>
      <c r="P35" s="9"/>
      <c r="Q35" s="9"/>
      <c r="R35" s="9"/>
      <c r="S35" s="9"/>
      <c r="T35" s="9"/>
    </row>
    <row r="36" spans="1:20" ht="27" customHeight="1">
      <c r="A36" s="1"/>
      <c r="B36" s="464"/>
      <c r="C36" s="273" t="s">
        <v>285</v>
      </c>
      <c r="D36" s="277" t="s">
        <v>265</v>
      </c>
      <c r="E36" s="291" t="s">
        <v>404</v>
      </c>
      <c r="F36" s="290">
        <v>150746</v>
      </c>
      <c r="G36" s="306" t="s">
        <v>225</v>
      </c>
      <c r="H36" s="9"/>
      <c r="I36" s="9"/>
      <c r="J36" s="102"/>
      <c r="K36" s="102"/>
      <c r="L36" s="102"/>
      <c r="M36" s="102"/>
      <c r="N36" s="102"/>
      <c r="O36" s="102"/>
      <c r="P36" s="9"/>
      <c r="Q36" s="9"/>
      <c r="R36" s="9"/>
      <c r="S36" s="9"/>
      <c r="T36" s="9"/>
    </row>
    <row r="37" spans="1:20" ht="27" customHeight="1">
      <c r="A37" s="1"/>
      <c r="B37" s="464"/>
      <c r="C37" s="273" t="s">
        <v>310</v>
      </c>
      <c r="D37" s="277" t="s">
        <v>265</v>
      </c>
      <c r="E37" s="291" t="s">
        <v>404</v>
      </c>
      <c r="F37" s="290">
        <v>1023</v>
      </c>
      <c r="G37" s="306" t="s">
        <v>225</v>
      </c>
      <c r="H37" s="9"/>
      <c r="I37" s="9"/>
      <c r="J37" s="102"/>
      <c r="K37" s="102"/>
      <c r="L37" s="102"/>
      <c r="M37" s="102"/>
      <c r="N37" s="102"/>
      <c r="O37" s="102"/>
      <c r="P37" s="9"/>
      <c r="Q37" s="9"/>
      <c r="R37" s="9"/>
      <c r="S37" s="9"/>
      <c r="T37" s="9"/>
    </row>
    <row r="38" spans="1:20" ht="27" customHeight="1">
      <c r="A38" s="1"/>
      <c r="B38" s="464"/>
      <c r="C38" s="273" t="s">
        <v>311</v>
      </c>
      <c r="D38" s="277" t="s">
        <v>265</v>
      </c>
      <c r="E38" s="291" t="s">
        <v>404</v>
      </c>
      <c r="F38" s="290">
        <v>972</v>
      </c>
      <c r="G38" s="306" t="s">
        <v>225</v>
      </c>
      <c r="H38" s="9"/>
      <c r="I38" s="9"/>
      <c r="J38" s="102"/>
      <c r="K38" s="102"/>
      <c r="L38" s="102"/>
      <c r="M38" s="102"/>
      <c r="N38" s="102"/>
      <c r="O38" s="102"/>
      <c r="P38" s="9"/>
      <c r="Q38" s="9"/>
      <c r="R38" s="9"/>
      <c r="S38" s="9"/>
      <c r="T38" s="9"/>
    </row>
    <row r="39" spans="1:20" ht="27" customHeight="1">
      <c r="A39" s="1"/>
      <c r="B39" s="465"/>
      <c r="C39" s="265" t="s">
        <v>288</v>
      </c>
      <c r="D39" s="278" t="s">
        <v>265</v>
      </c>
      <c r="E39" s="292" t="s">
        <v>404</v>
      </c>
      <c r="F39" s="293">
        <v>33744</v>
      </c>
      <c r="G39" s="307" t="s">
        <v>225</v>
      </c>
      <c r="H39" s="9"/>
      <c r="I39" s="9"/>
      <c r="J39" s="102"/>
      <c r="K39" s="102"/>
      <c r="L39" s="102"/>
      <c r="M39" s="102"/>
      <c r="N39" s="102"/>
      <c r="O39" s="102"/>
      <c r="P39" s="9"/>
      <c r="Q39" s="9"/>
      <c r="R39" s="9"/>
      <c r="S39" s="9"/>
      <c r="T39" s="9"/>
    </row>
    <row r="40" spans="1:20" ht="27" customHeight="1">
      <c r="A40" s="1"/>
      <c r="B40" s="463" t="s">
        <v>21</v>
      </c>
      <c r="C40" s="270" t="s">
        <v>284</v>
      </c>
      <c r="D40" s="279" t="s">
        <v>265</v>
      </c>
      <c r="E40" s="294" t="s">
        <v>404</v>
      </c>
      <c r="F40" s="295">
        <v>49564</v>
      </c>
      <c r="G40" s="308" t="s">
        <v>225</v>
      </c>
      <c r="H40" s="9"/>
      <c r="I40" s="9"/>
      <c r="J40" s="102"/>
      <c r="K40" s="102"/>
      <c r="L40" s="102"/>
      <c r="M40" s="102"/>
      <c r="N40" s="102"/>
      <c r="O40" s="102"/>
      <c r="P40" s="9"/>
      <c r="Q40" s="9"/>
      <c r="R40" s="9"/>
      <c r="S40" s="9"/>
      <c r="T40" s="9"/>
    </row>
    <row r="41" spans="1:20" ht="27" customHeight="1">
      <c r="A41" s="1"/>
      <c r="B41" s="483"/>
      <c r="C41" s="271" t="s">
        <v>312</v>
      </c>
      <c r="D41" s="280" t="s">
        <v>265</v>
      </c>
      <c r="E41" s="297">
        <v>17640</v>
      </c>
      <c r="F41" s="297">
        <v>247520</v>
      </c>
      <c r="G41" s="316">
        <f>ROUNDDOWN(E41/F41*100,1)</f>
        <v>7.1</v>
      </c>
      <c r="H41" s="9"/>
      <c r="I41" s="9"/>
      <c r="J41" s="102"/>
      <c r="K41" s="102"/>
      <c r="L41" s="102"/>
      <c r="M41" s="102"/>
      <c r="N41" s="102"/>
      <c r="O41" s="102"/>
      <c r="P41" s="9"/>
      <c r="Q41" s="9"/>
      <c r="R41" s="9"/>
      <c r="S41" s="9"/>
      <c r="T41" s="9"/>
    </row>
    <row r="42" spans="1:20" ht="27" customHeight="1">
      <c r="A42" s="1"/>
      <c r="B42" s="464"/>
      <c r="C42" s="273" t="s">
        <v>313</v>
      </c>
      <c r="D42" s="277" t="s">
        <v>265</v>
      </c>
      <c r="E42" s="291" t="s">
        <v>404</v>
      </c>
      <c r="F42" s="290">
        <v>19600</v>
      </c>
      <c r="G42" s="306" t="s">
        <v>225</v>
      </c>
      <c r="H42" s="9"/>
      <c r="I42" s="9"/>
      <c r="J42" s="102"/>
      <c r="K42" s="102"/>
      <c r="L42" s="102"/>
      <c r="M42" s="102"/>
      <c r="N42" s="102"/>
      <c r="O42" s="102"/>
      <c r="P42" s="9"/>
      <c r="Q42" s="9"/>
      <c r="R42" s="9"/>
      <c r="S42" s="9"/>
      <c r="T42" s="9"/>
    </row>
    <row r="43" spans="1:20" ht="27" customHeight="1">
      <c r="A43" s="1"/>
      <c r="B43" s="465"/>
      <c r="C43" s="265" t="s">
        <v>294</v>
      </c>
      <c r="D43" s="278" t="s">
        <v>265</v>
      </c>
      <c r="E43" s="292" t="s">
        <v>404</v>
      </c>
      <c r="F43" s="293">
        <v>3830</v>
      </c>
      <c r="G43" s="307" t="s">
        <v>225</v>
      </c>
      <c r="H43" s="9"/>
      <c r="I43" s="9"/>
      <c r="J43" s="102"/>
      <c r="K43" s="102"/>
      <c r="L43" s="102"/>
      <c r="M43" s="102"/>
      <c r="N43" s="102"/>
      <c r="O43" s="102"/>
      <c r="P43" s="9"/>
      <c r="Q43" s="9"/>
      <c r="R43" s="9"/>
      <c r="S43" s="9"/>
      <c r="T43" s="9"/>
    </row>
    <row r="44" spans="1:20" ht="27" customHeight="1">
      <c r="A44" s="1"/>
      <c r="B44" s="463" t="s">
        <v>22</v>
      </c>
      <c r="C44" s="270" t="s">
        <v>276</v>
      </c>
      <c r="D44" s="279" t="s">
        <v>315</v>
      </c>
      <c r="E44" s="294" t="s">
        <v>404</v>
      </c>
      <c r="F44" s="295">
        <v>399131</v>
      </c>
      <c r="G44" s="308" t="s">
        <v>225</v>
      </c>
      <c r="H44" s="9"/>
      <c r="I44" s="9"/>
      <c r="J44" s="102"/>
      <c r="K44" s="102"/>
      <c r="L44" s="102"/>
      <c r="M44" s="102"/>
      <c r="N44" s="102"/>
      <c r="O44" s="102"/>
      <c r="P44" s="9"/>
      <c r="Q44" s="9"/>
      <c r="R44" s="9"/>
      <c r="S44" s="9"/>
      <c r="T44" s="9"/>
    </row>
    <row r="45" spans="1:20" ht="27" customHeight="1">
      <c r="A45" s="1"/>
      <c r="B45" s="483"/>
      <c r="C45" s="271" t="s">
        <v>436</v>
      </c>
      <c r="D45" s="280" t="s">
        <v>265</v>
      </c>
      <c r="E45" s="296" t="s">
        <v>404</v>
      </c>
      <c r="F45" s="297">
        <v>7654</v>
      </c>
      <c r="G45" s="309" t="s">
        <v>225</v>
      </c>
      <c r="H45" s="9"/>
      <c r="I45" s="9"/>
      <c r="J45" s="102"/>
      <c r="K45" s="102"/>
      <c r="L45" s="102"/>
      <c r="M45" s="102"/>
      <c r="N45" s="102"/>
      <c r="O45" s="102"/>
      <c r="P45" s="9"/>
      <c r="Q45" s="9"/>
      <c r="R45" s="9"/>
      <c r="S45" s="9"/>
      <c r="T45" s="9"/>
    </row>
    <row r="46" spans="1:20" ht="27" customHeight="1">
      <c r="A46" s="1"/>
      <c r="B46" s="483"/>
      <c r="C46" s="271" t="s">
        <v>307</v>
      </c>
      <c r="D46" s="280" t="s">
        <v>265</v>
      </c>
      <c r="E46" s="296" t="s">
        <v>404</v>
      </c>
      <c r="F46" s="297">
        <v>178279</v>
      </c>
      <c r="G46" s="309" t="s">
        <v>225</v>
      </c>
      <c r="H46" s="9"/>
      <c r="I46" s="9"/>
      <c r="J46" s="102"/>
      <c r="K46" s="102"/>
      <c r="L46" s="102"/>
      <c r="M46" s="102"/>
      <c r="N46" s="102"/>
      <c r="O46" s="102"/>
      <c r="P46" s="9"/>
      <c r="Q46" s="9"/>
      <c r="R46" s="9"/>
      <c r="S46" s="9"/>
      <c r="T46" s="9"/>
    </row>
    <row r="47" spans="1:20" ht="27" customHeight="1">
      <c r="A47" s="1"/>
      <c r="B47" s="483"/>
      <c r="C47" s="272" t="s">
        <v>280</v>
      </c>
      <c r="D47" s="281" t="s">
        <v>265</v>
      </c>
      <c r="E47" s="298" t="s">
        <v>404</v>
      </c>
      <c r="F47" s="299">
        <v>8422</v>
      </c>
      <c r="G47" s="310" t="s">
        <v>225</v>
      </c>
      <c r="H47" s="9"/>
      <c r="I47" s="9"/>
      <c r="J47" s="102"/>
      <c r="K47" s="102"/>
      <c r="L47" s="102"/>
      <c r="M47" s="102"/>
      <c r="N47" s="102"/>
      <c r="O47" s="102"/>
      <c r="P47" s="9"/>
      <c r="Q47" s="9"/>
      <c r="R47" s="9"/>
      <c r="S47" s="9"/>
      <c r="T47" s="9"/>
    </row>
    <row r="48" spans="1:20" ht="27" customHeight="1">
      <c r="A48" s="1"/>
      <c r="B48" s="465"/>
      <c r="C48" s="265" t="s">
        <v>294</v>
      </c>
      <c r="D48" s="278" t="s">
        <v>265</v>
      </c>
      <c r="E48" s="292" t="s">
        <v>404</v>
      </c>
      <c r="F48" s="293">
        <v>8314</v>
      </c>
      <c r="G48" s="307" t="s">
        <v>225</v>
      </c>
      <c r="H48" s="9"/>
      <c r="I48" s="9"/>
      <c r="J48" s="102"/>
      <c r="K48" s="102"/>
      <c r="L48" s="102"/>
      <c r="M48" s="102"/>
      <c r="N48" s="102"/>
      <c r="O48" s="102"/>
      <c r="P48" s="9"/>
      <c r="Q48" s="9"/>
      <c r="R48" s="9"/>
      <c r="S48" s="9"/>
      <c r="T48" s="9"/>
    </row>
    <row r="49" spans="1:20" ht="27" customHeight="1">
      <c r="A49" s="1"/>
      <c r="B49" s="157" t="s">
        <v>23</v>
      </c>
      <c r="C49" s="272" t="s">
        <v>314</v>
      </c>
      <c r="D49" s="281" t="s">
        <v>265</v>
      </c>
      <c r="E49" s="298" t="s">
        <v>404</v>
      </c>
      <c r="F49" s="299">
        <v>97051</v>
      </c>
      <c r="G49" s="310" t="s">
        <v>225</v>
      </c>
      <c r="H49" s="9"/>
      <c r="I49" s="9"/>
      <c r="J49" s="102"/>
      <c r="K49" s="102"/>
      <c r="L49" s="102"/>
      <c r="M49" s="102"/>
      <c r="N49" s="102"/>
      <c r="O49" s="102"/>
      <c r="P49" s="9"/>
      <c r="Q49" s="9"/>
      <c r="R49" s="9"/>
      <c r="S49" s="9"/>
      <c r="T49" s="9"/>
    </row>
    <row r="50" spans="1:20" ht="27" customHeight="1">
      <c r="A50" s="1"/>
      <c r="B50" s="463" t="s">
        <v>24</v>
      </c>
      <c r="C50" s="270" t="s">
        <v>276</v>
      </c>
      <c r="D50" s="279" t="s">
        <v>315</v>
      </c>
      <c r="E50" s="294" t="s">
        <v>404</v>
      </c>
      <c r="F50" s="295">
        <v>139366</v>
      </c>
      <c r="G50" s="308" t="s">
        <v>225</v>
      </c>
      <c r="H50" s="9"/>
      <c r="I50" s="9"/>
      <c r="J50" s="102"/>
      <c r="K50" s="102"/>
      <c r="L50" s="102"/>
      <c r="M50" s="102"/>
      <c r="N50" s="102"/>
      <c r="O50" s="102"/>
      <c r="P50" s="9"/>
      <c r="Q50" s="9"/>
      <c r="R50" s="9"/>
      <c r="S50" s="9"/>
      <c r="T50" s="9"/>
    </row>
    <row r="51" spans="1:20" ht="27" customHeight="1" thickBot="1">
      <c r="A51" s="1"/>
      <c r="B51" s="469"/>
      <c r="C51" s="275" t="s">
        <v>436</v>
      </c>
      <c r="D51" s="283" t="s">
        <v>265</v>
      </c>
      <c r="E51" s="302" t="s">
        <v>404</v>
      </c>
      <c r="F51" s="303">
        <v>21414</v>
      </c>
      <c r="G51" s="312" t="s">
        <v>225</v>
      </c>
      <c r="H51" s="9"/>
      <c r="I51" s="9"/>
      <c r="J51" s="102"/>
      <c r="K51" s="102"/>
      <c r="L51" s="102"/>
      <c r="M51" s="102"/>
      <c r="N51" s="102"/>
      <c r="O51" s="102"/>
      <c r="P51" s="9"/>
      <c r="Q51" s="9"/>
      <c r="R51" s="9"/>
      <c r="S51" s="9"/>
      <c r="T51" s="9"/>
    </row>
    <row r="52" spans="9:20" ht="14.25">
      <c r="I52" s="9"/>
      <c r="J52" s="9"/>
      <c r="K52" s="9"/>
      <c r="L52" s="9"/>
      <c r="M52" s="9"/>
      <c r="N52" s="9"/>
      <c r="O52" s="9"/>
      <c r="P52" s="9"/>
      <c r="Q52" s="9"/>
      <c r="R52" s="9"/>
      <c r="S52" s="9"/>
      <c r="T52" s="9"/>
    </row>
    <row r="53" spans="9:20" ht="14.25">
      <c r="I53" s="9"/>
      <c r="J53" s="102"/>
      <c r="K53" s="9"/>
      <c r="L53" s="9"/>
      <c r="M53" s="9"/>
      <c r="N53" s="9"/>
      <c r="O53" s="9"/>
      <c r="P53" s="9"/>
      <c r="Q53" s="9"/>
      <c r="R53" s="9"/>
      <c r="S53" s="9"/>
      <c r="T53" s="9"/>
    </row>
    <row r="54" spans="9:20" ht="14.25">
      <c r="I54" s="9"/>
      <c r="J54" s="9"/>
      <c r="K54" s="9"/>
      <c r="L54" s="9"/>
      <c r="M54" s="9"/>
      <c r="N54" s="9"/>
      <c r="O54" s="9"/>
      <c r="P54" s="9"/>
      <c r="Q54" s="9"/>
      <c r="R54" s="9"/>
      <c r="S54" s="9"/>
      <c r="T54" s="9"/>
    </row>
    <row r="55" spans="9:20" ht="14.25">
      <c r="I55" s="9"/>
      <c r="J55" s="102"/>
      <c r="K55" s="9"/>
      <c r="L55" s="9"/>
      <c r="M55" s="9"/>
      <c r="N55" s="9"/>
      <c r="O55" s="9"/>
      <c r="P55" s="9"/>
      <c r="Q55" s="9"/>
      <c r="R55" s="9"/>
      <c r="S55" s="9"/>
      <c r="T55" s="9"/>
    </row>
    <row r="56" spans="9:20" ht="14.25">
      <c r="I56" s="9"/>
      <c r="J56" s="9"/>
      <c r="K56" s="9"/>
      <c r="L56" s="9"/>
      <c r="M56" s="9"/>
      <c r="N56" s="9"/>
      <c r="O56" s="9"/>
      <c r="P56" s="9"/>
      <c r="Q56" s="9"/>
      <c r="R56" s="9"/>
      <c r="S56" s="9"/>
      <c r="T56" s="9"/>
    </row>
    <row r="57" spans="9:20" ht="14.25">
      <c r="I57" s="9"/>
      <c r="J57" s="9"/>
      <c r="K57" s="9"/>
      <c r="L57" s="9"/>
      <c r="M57" s="9"/>
      <c r="N57" s="9"/>
      <c r="O57" s="9"/>
      <c r="P57" s="9"/>
      <c r="Q57" s="9"/>
      <c r="R57" s="9"/>
      <c r="S57" s="9"/>
      <c r="T57" s="9"/>
    </row>
    <row r="58" spans="9:20" ht="14.25">
      <c r="I58" s="9"/>
      <c r="J58" s="9"/>
      <c r="K58" s="9"/>
      <c r="L58" s="9"/>
      <c r="M58" s="9"/>
      <c r="N58" s="9"/>
      <c r="O58" s="9"/>
      <c r="P58" s="9"/>
      <c r="Q58" s="9"/>
      <c r="R58" s="9"/>
      <c r="S58" s="9"/>
      <c r="T58" s="9"/>
    </row>
    <row r="59" spans="9:20" ht="14.25">
      <c r="I59" s="9"/>
      <c r="J59" s="9"/>
      <c r="K59" s="9"/>
      <c r="L59" s="9"/>
      <c r="M59" s="9"/>
      <c r="N59" s="9"/>
      <c r="O59" s="9"/>
      <c r="P59" s="9"/>
      <c r="Q59" s="9"/>
      <c r="R59" s="9"/>
      <c r="S59" s="9"/>
      <c r="T59" s="9"/>
    </row>
    <row r="60" spans="9:20" ht="14.25">
      <c r="I60" s="9"/>
      <c r="J60" s="9"/>
      <c r="K60" s="9"/>
      <c r="L60" s="9"/>
      <c r="M60" s="9"/>
      <c r="N60" s="9"/>
      <c r="O60" s="9"/>
      <c r="P60" s="9"/>
      <c r="Q60" s="9"/>
      <c r="R60" s="9"/>
      <c r="S60" s="9"/>
      <c r="T60" s="9"/>
    </row>
    <row r="61" spans="9:20" ht="14.25">
      <c r="I61" s="9"/>
      <c r="J61" s="9"/>
      <c r="K61" s="9"/>
      <c r="L61" s="9"/>
      <c r="M61" s="9"/>
      <c r="N61" s="9"/>
      <c r="O61" s="9"/>
      <c r="P61" s="9"/>
      <c r="Q61" s="9"/>
      <c r="R61" s="9"/>
      <c r="S61" s="9"/>
      <c r="T61" s="9"/>
    </row>
    <row r="62" spans="9:20" ht="14.25">
      <c r="I62" s="9"/>
      <c r="J62" s="9"/>
      <c r="K62" s="9"/>
      <c r="L62" s="9"/>
      <c r="M62" s="9"/>
      <c r="N62" s="9"/>
      <c r="O62" s="9"/>
      <c r="P62" s="9"/>
      <c r="Q62" s="9"/>
      <c r="R62" s="9"/>
      <c r="S62" s="9"/>
      <c r="T62" s="9"/>
    </row>
    <row r="63" spans="9:20" ht="14.25">
      <c r="I63" s="9"/>
      <c r="J63" s="9"/>
      <c r="K63" s="9"/>
      <c r="L63" s="9"/>
      <c r="M63" s="9"/>
      <c r="N63" s="9"/>
      <c r="O63" s="9"/>
      <c r="P63" s="9"/>
      <c r="Q63" s="9"/>
      <c r="R63" s="9"/>
      <c r="S63" s="9"/>
      <c r="T63" s="9"/>
    </row>
    <row r="64" spans="9:20" ht="14.25">
      <c r="I64" s="9"/>
      <c r="J64" s="9"/>
      <c r="K64" s="9"/>
      <c r="L64" s="9"/>
      <c r="M64" s="9"/>
      <c r="N64" s="9"/>
      <c r="O64" s="9"/>
      <c r="P64" s="9"/>
      <c r="Q64" s="9"/>
      <c r="R64" s="9"/>
      <c r="S64" s="9"/>
      <c r="T64" s="9"/>
    </row>
    <row r="65" spans="9:20" ht="14.25">
      <c r="I65" s="9"/>
      <c r="J65" s="9"/>
      <c r="K65" s="9"/>
      <c r="L65" s="9"/>
      <c r="M65" s="9"/>
      <c r="N65" s="9"/>
      <c r="O65" s="9"/>
      <c r="P65" s="9"/>
      <c r="Q65" s="9"/>
      <c r="R65" s="9"/>
      <c r="S65" s="9"/>
      <c r="T65" s="9"/>
    </row>
    <row r="66" spans="9:20" ht="14.25">
      <c r="I66" s="9"/>
      <c r="J66" s="9"/>
      <c r="K66" s="9"/>
      <c r="L66" s="9"/>
      <c r="M66" s="9"/>
      <c r="N66" s="9"/>
      <c r="O66" s="9"/>
      <c r="P66" s="9"/>
      <c r="Q66" s="9"/>
      <c r="R66" s="9"/>
      <c r="S66" s="9"/>
      <c r="T66" s="9"/>
    </row>
    <row r="67" spans="9:20" ht="14.25">
      <c r="I67" s="9"/>
      <c r="J67" s="9"/>
      <c r="K67" s="9"/>
      <c r="L67" s="9"/>
      <c r="M67" s="9"/>
      <c r="N67" s="9"/>
      <c r="O67" s="9"/>
      <c r="P67" s="9"/>
      <c r="Q67" s="9"/>
      <c r="R67" s="9"/>
      <c r="S67" s="9"/>
      <c r="T67" s="9"/>
    </row>
    <row r="68" spans="9:20" ht="14.25">
      <c r="I68" s="9"/>
      <c r="J68" s="9"/>
      <c r="K68" s="9"/>
      <c r="L68" s="9"/>
      <c r="M68" s="9"/>
      <c r="N68" s="9"/>
      <c r="O68" s="9"/>
      <c r="P68" s="9"/>
      <c r="Q68" s="9"/>
      <c r="R68" s="9"/>
      <c r="S68" s="9"/>
      <c r="T68" s="9"/>
    </row>
    <row r="69" spans="9:20" ht="14.25">
      <c r="I69" s="9"/>
      <c r="J69" s="9"/>
      <c r="K69" s="9"/>
      <c r="L69" s="9"/>
      <c r="M69" s="9"/>
      <c r="N69" s="9"/>
      <c r="O69" s="9"/>
      <c r="P69" s="9"/>
      <c r="Q69" s="9"/>
      <c r="R69" s="9"/>
      <c r="S69" s="9"/>
      <c r="T69" s="9"/>
    </row>
    <row r="70" spans="9:20" ht="14.25">
      <c r="I70" s="9"/>
      <c r="J70" s="9"/>
      <c r="K70" s="9"/>
      <c r="L70" s="9"/>
      <c r="M70" s="9"/>
      <c r="N70" s="9"/>
      <c r="O70" s="9"/>
      <c r="P70" s="9"/>
      <c r="Q70" s="9"/>
      <c r="R70" s="9"/>
      <c r="S70" s="9"/>
      <c r="T70" s="9"/>
    </row>
    <row r="71" spans="9:20" ht="14.25">
      <c r="I71" s="9"/>
      <c r="J71" s="9"/>
      <c r="K71" s="9"/>
      <c r="L71" s="9"/>
      <c r="M71" s="9"/>
      <c r="N71" s="9"/>
      <c r="O71" s="9"/>
      <c r="P71" s="9"/>
      <c r="Q71" s="9"/>
      <c r="R71" s="9"/>
      <c r="S71" s="9"/>
      <c r="T71" s="9"/>
    </row>
    <row r="72" spans="9:20" ht="14.25">
      <c r="I72" s="9"/>
      <c r="J72" s="9"/>
      <c r="K72" s="9"/>
      <c r="L72" s="9"/>
      <c r="M72" s="9"/>
      <c r="N72" s="9"/>
      <c r="O72" s="9"/>
      <c r="P72" s="9"/>
      <c r="Q72" s="9"/>
      <c r="R72" s="9"/>
      <c r="S72" s="9"/>
      <c r="T72" s="9"/>
    </row>
    <row r="73" spans="9:20" ht="14.25">
      <c r="I73" s="9"/>
      <c r="J73" s="9"/>
      <c r="K73" s="9"/>
      <c r="L73" s="9"/>
      <c r="M73" s="9"/>
      <c r="N73" s="9"/>
      <c r="O73" s="9"/>
      <c r="P73" s="9"/>
      <c r="Q73" s="9"/>
      <c r="R73" s="9"/>
      <c r="S73" s="9"/>
      <c r="T73" s="9"/>
    </row>
    <row r="74" spans="9:20" ht="14.25">
      <c r="I74" s="9"/>
      <c r="J74" s="9"/>
      <c r="K74" s="9"/>
      <c r="L74" s="9"/>
      <c r="M74" s="9"/>
      <c r="N74" s="9"/>
      <c r="O74" s="9"/>
      <c r="P74" s="9"/>
      <c r="Q74" s="9"/>
      <c r="R74" s="9"/>
      <c r="S74" s="9"/>
      <c r="T74" s="9"/>
    </row>
    <row r="75" spans="9:20" ht="14.25">
      <c r="I75" s="9"/>
      <c r="J75" s="9"/>
      <c r="K75" s="9"/>
      <c r="L75" s="9"/>
      <c r="M75" s="9"/>
      <c r="N75" s="9"/>
      <c r="O75" s="9"/>
      <c r="P75" s="9"/>
      <c r="Q75" s="9"/>
      <c r="R75" s="9"/>
      <c r="S75" s="9"/>
      <c r="T75" s="9"/>
    </row>
    <row r="76" spans="9:20" ht="14.25">
      <c r="I76" s="9"/>
      <c r="J76" s="9"/>
      <c r="K76" s="9"/>
      <c r="L76" s="9"/>
      <c r="M76" s="9"/>
      <c r="N76" s="9"/>
      <c r="O76" s="9"/>
      <c r="P76" s="9"/>
      <c r="Q76" s="9"/>
      <c r="R76" s="9"/>
      <c r="S76" s="9"/>
      <c r="T76" s="9"/>
    </row>
    <row r="77" spans="9:20" ht="14.25">
      <c r="I77" s="9"/>
      <c r="J77" s="9"/>
      <c r="K77" s="9"/>
      <c r="L77" s="9"/>
      <c r="M77" s="9"/>
      <c r="N77" s="9"/>
      <c r="O77" s="9"/>
      <c r="P77" s="9"/>
      <c r="Q77" s="9"/>
      <c r="R77" s="9"/>
      <c r="S77" s="9"/>
      <c r="T77" s="9"/>
    </row>
    <row r="78" spans="9:20" ht="14.25">
      <c r="I78" s="9"/>
      <c r="J78" s="9"/>
      <c r="K78" s="9"/>
      <c r="L78" s="9"/>
      <c r="M78" s="9"/>
      <c r="N78" s="9"/>
      <c r="O78" s="9"/>
      <c r="P78" s="9"/>
      <c r="Q78" s="9"/>
      <c r="R78" s="9"/>
      <c r="S78" s="9"/>
      <c r="T78" s="9"/>
    </row>
    <row r="79" spans="9:20" ht="14.25">
      <c r="I79" s="9"/>
      <c r="J79" s="9"/>
      <c r="K79" s="9"/>
      <c r="L79" s="9"/>
      <c r="M79" s="9"/>
      <c r="N79" s="9"/>
      <c r="O79" s="9"/>
      <c r="P79" s="9"/>
      <c r="Q79" s="9"/>
      <c r="R79" s="9"/>
      <c r="S79" s="9"/>
      <c r="T79" s="9"/>
    </row>
    <row r="80" spans="9:20" ht="14.25">
      <c r="I80" s="9"/>
      <c r="J80" s="9"/>
      <c r="K80" s="9"/>
      <c r="L80" s="9"/>
      <c r="M80" s="9"/>
      <c r="N80" s="9"/>
      <c r="O80" s="9"/>
      <c r="P80" s="9"/>
      <c r="Q80" s="9"/>
      <c r="R80" s="9"/>
      <c r="S80" s="9"/>
      <c r="T80" s="9"/>
    </row>
    <row r="81" spans="9:20" ht="14.25">
      <c r="I81" s="9"/>
      <c r="J81" s="9"/>
      <c r="K81" s="9"/>
      <c r="L81" s="9"/>
      <c r="M81" s="9"/>
      <c r="N81" s="9"/>
      <c r="O81" s="9"/>
      <c r="P81" s="9"/>
      <c r="Q81" s="9"/>
      <c r="R81" s="9"/>
      <c r="S81" s="9"/>
      <c r="T81" s="9"/>
    </row>
    <row r="82" spans="9:20" ht="14.25">
      <c r="I82" s="9"/>
      <c r="J82" s="9"/>
      <c r="K82" s="9"/>
      <c r="L82" s="9"/>
      <c r="M82" s="9"/>
      <c r="N82" s="9"/>
      <c r="O82" s="9"/>
      <c r="P82" s="9"/>
      <c r="Q82" s="9"/>
      <c r="R82" s="9"/>
      <c r="S82" s="9"/>
      <c r="T82" s="9"/>
    </row>
    <row r="83" spans="9:20" ht="14.25">
      <c r="I83" s="9"/>
      <c r="J83" s="9"/>
      <c r="K83" s="9"/>
      <c r="L83" s="9"/>
      <c r="M83" s="9"/>
      <c r="N83" s="9"/>
      <c r="O83" s="9"/>
      <c r="P83" s="9"/>
      <c r="Q83" s="9"/>
      <c r="R83" s="9"/>
      <c r="S83" s="9"/>
      <c r="T83" s="9"/>
    </row>
    <row r="84" spans="9:20" ht="14.25">
      <c r="I84" s="9"/>
      <c r="J84" s="9"/>
      <c r="K84" s="9"/>
      <c r="L84" s="9"/>
      <c r="M84" s="9"/>
      <c r="N84" s="9"/>
      <c r="O84" s="9"/>
      <c r="P84" s="9"/>
      <c r="Q84" s="9"/>
      <c r="R84" s="9"/>
      <c r="S84" s="9"/>
      <c r="T84" s="9"/>
    </row>
    <row r="85" spans="9:20" ht="14.25">
      <c r="I85" s="9"/>
      <c r="J85" s="9"/>
      <c r="K85" s="9"/>
      <c r="L85" s="9"/>
      <c r="M85" s="9"/>
      <c r="N85" s="9"/>
      <c r="O85" s="9"/>
      <c r="P85" s="9"/>
      <c r="Q85" s="9"/>
      <c r="R85" s="9"/>
      <c r="S85" s="9"/>
      <c r="T85" s="9"/>
    </row>
    <row r="86" spans="9:20" ht="14.25">
      <c r="I86" s="9"/>
      <c r="J86" s="9"/>
      <c r="K86" s="9"/>
      <c r="L86" s="9"/>
      <c r="M86" s="9"/>
      <c r="N86" s="9"/>
      <c r="O86" s="9"/>
      <c r="P86" s="9"/>
      <c r="Q86" s="9"/>
      <c r="R86" s="9"/>
      <c r="S86" s="9"/>
      <c r="T86" s="9"/>
    </row>
    <row r="87" spans="9:20" ht="14.25">
      <c r="I87" s="9"/>
      <c r="J87" s="9"/>
      <c r="K87" s="9"/>
      <c r="L87" s="9"/>
      <c r="M87" s="9"/>
      <c r="N87" s="9"/>
      <c r="O87" s="9"/>
      <c r="P87" s="9"/>
      <c r="Q87" s="9"/>
      <c r="R87" s="9"/>
      <c r="S87" s="9"/>
      <c r="T87" s="9"/>
    </row>
    <row r="88" spans="9:20" ht="14.25">
      <c r="I88" s="9"/>
      <c r="J88" s="9"/>
      <c r="K88" s="9"/>
      <c r="L88" s="9"/>
      <c r="M88" s="9"/>
      <c r="N88" s="9"/>
      <c r="O88" s="9"/>
      <c r="P88" s="9"/>
      <c r="Q88" s="9"/>
      <c r="R88" s="9"/>
      <c r="S88" s="9"/>
      <c r="T88" s="9"/>
    </row>
    <row r="89" spans="9:20" ht="14.25">
      <c r="I89" s="9"/>
      <c r="J89" s="9"/>
      <c r="K89" s="9"/>
      <c r="L89" s="9"/>
      <c r="M89" s="9"/>
      <c r="N89" s="9"/>
      <c r="O89" s="9"/>
      <c r="P89" s="9"/>
      <c r="Q89" s="9"/>
      <c r="R89" s="9"/>
      <c r="S89" s="9"/>
      <c r="T89" s="9"/>
    </row>
    <row r="90" spans="9:20" ht="14.25">
      <c r="I90" s="9"/>
      <c r="J90" s="9"/>
      <c r="K90" s="9"/>
      <c r="L90" s="9"/>
      <c r="M90" s="9"/>
      <c r="N90" s="9"/>
      <c r="O90" s="9"/>
      <c r="P90" s="9"/>
      <c r="Q90" s="9"/>
      <c r="R90" s="9"/>
      <c r="S90" s="9"/>
      <c r="T90" s="9"/>
    </row>
    <row r="91" spans="9:20" ht="14.25">
      <c r="I91" s="9"/>
      <c r="J91" s="9"/>
      <c r="K91" s="9"/>
      <c r="L91" s="9"/>
      <c r="M91" s="9"/>
      <c r="N91" s="9"/>
      <c r="O91" s="9"/>
      <c r="P91" s="9"/>
      <c r="Q91" s="9"/>
      <c r="R91" s="9"/>
      <c r="S91" s="9"/>
      <c r="T91" s="9"/>
    </row>
    <row r="92" spans="9:20" ht="14.25">
      <c r="I92" s="9"/>
      <c r="J92" s="9"/>
      <c r="K92" s="9"/>
      <c r="L92" s="9"/>
      <c r="M92" s="9"/>
      <c r="N92" s="9"/>
      <c r="O92" s="9"/>
      <c r="P92" s="9"/>
      <c r="Q92" s="9"/>
      <c r="R92" s="9"/>
      <c r="S92" s="9"/>
      <c r="T92" s="9"/>
    </row>
    <row r="93" spans="9:20" ht="14.25">
      <c r="I93" s="9"/>
      <c r="J93" s="9"/>
      <c r="K93" s="9"/>
      <c r="L93" s="9"/>
      <c r="M93" s="9"/>
      <c r="N93" s="9"/>
      <c r="O93" s="9"/>
      <c r="P93" s="9"/>
      <c r="Q93" s="9"/>
      <c r="R93" s="9"/>
      <c r="S93" s="9"/>
      <c r="T93" s="9"/>
    </row>
    <row r="94" spans="9:20" ht="14.25">
      <c r="I94" s="9"/>
      <c r="J94" s="9"/>
      <c r="K94" s="9"/>
      <c r="L94" s="9"/>
      <c r="M94" s="9"/>
      <c r="N94" s="9"/>
      <c r="O94" s="9"/>
      <c r="P94" s="9"/>
      <c r="Q94" s="9"/>
      <c r="R94" s="9"/>
      <c r="S94" s="9"/>
      <c r="T94" s="9"/>
    </row>
    <row r="95" spans="9:20" ht="14.25">
      <c r="I95" s="9"/>
      <c r="J95" s="9"/>
      <c r="K95" s="9"/>
      <c r="L95" s="9"/>
      <c r="M95" s="9"/>
      <c r="N95" s="9"/>
      <c r="O95" s="9"/>
      <c r="P95" s="9"/>
      <c r="Q95" s="9"/>
      <c r="R95" s="9"/>
      <c r="S95" s="9"/>
      <c r="T95" s="9"/>
    </row>
    <row r="96" spans="9:20" ht="14.25">
      <c r="I96" s="9"/>
      <c r="J96" s="9"/>
      <c r="K96" s="9"/>
      <c r="L96" s="9"/>
      <c r="M96" s="9"/>
      <c r="N96" s="9"/>
      <c r="O96" s="9"/>
      <c r="P96" s="9"/>
      <c r="Q96" s="9"/>
      <c r="R96" s="9"/>
      <c r="S96" s="9"/>
      <c r="T96" s="9"/>
    </row>
    <row r="97" spans="9:20" ht="14.25">
      <c r="I97" s="9"/>
      <c r="J97" s="9"/>
      <c r="K97" s="9"/>
      <c r="L97" s="9"/>
      <c r="M97" s="9"/>
      <c r="N97" s="9"/>
      <c r="O97" s="9"/>
      <c r="P97" s="9"/>
      <c r="Q97" s="9"/>
      <c r="R97" s="9"/>
      <c r="S97" s="9"/>
      <c r="T97" s="9"/>
    </row>
  </sheetData>
  <mergeCells count="13">
    <mergeCell ref="G6:G7"/>
    <mergeCell ref="B21:B26"/>
    <mergeCell ref="B6:B8"/>
    <mergeCell ref="B40:B43"/>
    <mergeCell ref="B27:B31"/>
    <mergeCell ref="B32:B39"/>
    <mergeCell ref="B16:B20"/>
    <mergeCell ref="B9:B15"/>
    <mergeCell ref="E6:E7"/>
    <mergeCell ref="F6:F7"/>
    <mergeCell ref="C6:D8"/>
    <mergeCell ref="B50:B51"/>
    <mergeCell ref="B44:B48"/>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7" r:id="rId1"/>
  <headerFooter alignWithMargins="0">
    <oddFooter>&amp;C&amp;24 16</oddFooter>
  </headerFooter>
</worksheet>
</file>

<file path=xl/worksheets/sheet2.xml><?xml version="1.0" encoding="utf-8"?>
<worksheet xmlns="http://schemas.openxmlformats.org/spreadsheetml/2006/main" xmlns:r="http://schemas.openxmlformats.org/officeDocument/2006/relationships">
  <dimension ref="A1:AF97"/>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68</v>
      </c>
    </row>
    <row r="2" ht="24.75" customHeight="1"/>
    <row r="3" ht="24.75" customHeight="1">
      <c r="A3" s="15" t="s">
        <v>69</v>
      </c>
    </row>
    <row r="4" spans="1:7" ht="24.75" customHeight="1">
      <c r="A4" s="50" t="s">
        <v>98</v>
      </c>
      <c r="B4" s="19" t="s">
        <v>107</v>
      </c>
      <c r="C4" s="19"/>
      <c r="D4" s="19"/>
      <c r="E4" s="19"/>
      <c r="F4" s="19"/>
      <c r="G4" s="19"/>
    </row>
    <row r="5" ht="24.75" customHeight="1"/>
    <row r="6" spans="1:3" ht="21.75" customHeight="1">
      <c r="A6" s="16"/>
      <c r="B6" s="17" t="s">
        <v>70</v>
      </c>
      <c r="C6" s="17"/>
    </row>
    <row r="7" spans="2:9" ht="21.75" customHeight="1" thickBot="1">
      <c r="B7" s="19"/>
      <c r="C7" s="19"/>
      <c r="D7" s="19"/>
      <c r="E7" s="19"/>
      <c r="F7" s="19"/>
      <c r="G7" s="50" t="s">
        <v>54</v>
      </c>
      <c r="H7" s="19"/>
      <c r="I7" s="29"/>
    </row>
    <row r="8" spans="2:9" ht="21.75" customHeight="1">
      <c r="B8" s="394" t="s">
        <v>92</v>
      </c>
      <c r="C8" s="388"/>
      <c r="D8" s="395" t="s">
        <v>62</v>
      </c>
      <c r="E8" s="379" t="s">
        <v>93</v>
      </c>
      <c r="F8" s="379" t="s">
        <v>94</v>
      </c>
      <c r="G8" s="31" t="s">
        <v>95</v>
      </c>
      <c r="H8" s="30"/>
      <c r="I8" s="30"/>
    </row>
    <row r="9" spans="2:9" ht="21.75" customHeight="1" thickBot="1">
      <c r="B9" s="381"/>
      <c r="C9" s="382"/>
      <c r="D9" s="396"/>
      <c r="E9" s="380"/>
      <c r="F9" s="380"/>
      <c r="G9" s="32" t="s">
        <v>102</v>
      </c>
      <c r="H9" s="30"/>
      <c r="I9" s="30"/>
    </row>
    <row r="10" spans="2:9" ht="21.75" customHeight="1">
      <c r="B10" s="383" t="s">
        <v>71</v>
      </c>
      <c r="C10" s="384"/>
      <c r="D10" s="33" t="s">
        <v>96</v>
      </c>
      <c r="E10" s="35">
        <v>11.25</v>
      </c>
      <c r="F10" s="35">
        <v>20</v>
      </c>
      <c r="G10" s="36">
        <v>-5.7</v>
      </c>
      <c r="H10" s="24"/>
      <c r="I10" s="24"/>
    </row>
    <row r="11" spans="2:9" ht="21.75" customHeight="1">
      <c r="B11" s="385" t="s">
        <v>72</v>
      </c>
      <c r="C11" s="386"/>
      <c r="D11" s="37" t="s">
        <v>96</v>
      </c>
      <c r="E11" s="38">
        <v>12.25</v>
      </c>
      <c r="F11" s="38">
        <v>20</v>
      </c>
      <c r="G11" s="39">
        <v>-2.01</v>
      </c>
      <c r="H11" s="24"/>
      <c r="I11" s="24"/>
    </row>
    <row r="12" spans="2:9" ht="21.75" customHeight="1">
      <c r="B12" s="385" t="s">
        <v>73</v>
      </c>
      <c r="C12" s="386"/>
      <c r="D12" s="37" t="s">
        <v>96</v>
      </c>
      <c r="E12" s="38">
        <v>12.35</v>
      </c>
      <c r="F12" s="38">
        <v>20</v>
      </c>
      <c r="G12" s="39">
        <v>-5.26</v>
      </c>
      <c r="H12" s="24"/>
      <c r="I12" s="24"/>
    </row>
    <row r="13" spans="2:9" ht="21.75" customHeight="1">
      <c r="B13" s="385" t="s">
        <v>74</v>
      </c>
      <c r="C13" s="386"/>
      <c r="D13" s="37" t="s">
        <v>96</v>
      </c>
      <c r="E13" s="38">
        <v>12.38</v>
      </c>
      <c r="F13" s="38">
        <v>20</v>
      </c>
      <c r="G13" s="39">
        <v>-4.93</v>
      </c>
      <c r="H13" s="24"/>
      <c r="I13" s="24"/>
    </row>
    <row r="14" spans="2:9" ht="21.75" customHeight="1">
      <c r="B14" s="385" t="s">
        <v>75</v>
      </c>
      <c r="C14" s="386"/>
      <c r="D14" s="37" t="s">
        <v>96</v>
      </c>
      <c r="E14" s="38">
        <v>12</v>
      </c>
      <c r="F14" s="38">
        <v>20</v>
      </c>
      <c r="G14" s="39">
        <v>-2.88</v>
      </c>
      <c r="H14" s="24"/>
      <c r="I14" s="24"/>
    </row>
    <row r="15" spans="2:9" ht="21.75" customHeight="1">
      <c r="B15" s="385" t="s">
        <v>76</v>
      </c>
      <c r="C15" s="386"/>
      <c r="D15" s="37" t="s">
        <v>96</v>
      </c>
      <c r="E15" s="38">
        <v>13.21</v>
      </c>
      <c r="F15" s="38">
        <v>20</v>
      </c>
      <c r="G15" s="39">
        <v>-2.91</v>
      </c>
      <c r="H15" s="24"/>
      <c r="I15" s="24"/>
    </row>
    <row r="16" spans="2:9" ht="21.75" customHeight="1">
      <c r="B16" s="385" t="s">
        <v>77</v>
      </c>
      <c r="C16" s="386"/>
      <c r="D16" s="37" t="s">
        <v>96</v>
      </c>
      <c r="E16" s="38">
        <v>14.63</v>
      </c>
      <c r="F16" s="38">
        <v>20</v>
      </c>
      <c r="G16" s="39">
        <v>-1.15</v>
      </c>
      <c r="H16" s="24"/>
      <c r="I16" s="24"/>
    </row>
    <row r="17" spans="2:9" ht="21.75" customHeight="1">
      <c r="B17" s="385" t="s">
        <v>78</v>
      </c>
      <c r="C17" s="386"/>
      <c r="D17" s="37" t="s">
        <v>96</v>
      </c>
      <c r="E17" s="38">
        <v>13.3</v>
      </c>
      <c r="F17" s="38">
        <v>20</v>
      </c>
      <c r="G17" s="39">
        <v>-3.64</v>
      </c>
      <c r="H17" s="24"/>
      <c r="I17" s="24"/>
    </row>
    <row r="18" spans="2:9" ht="21.75" customHeight="1">
      <c r="B18" s="385" t="s">
        <v>79</v>
      </c>
      <c r="C18" s="386"/>
      <c r="D18" s="37" t="s">
        <v>96</v>
      </c>
      <c r="E18" s="38">
        <v>13.61</v>
      </c>
      <c r="F18" s="38">
        <v>20</v>
      </c>
      <c r="G18" s="39">
        <v>-3.23</v>
      </c>
      <c r="H18" s="24"/>
      <c r="I18" s="24"/>
    </row>
    <row r="19" spans="2:9" ht="21.75" customHeight="1">
      <c r="B19" s="385" t="s">
        <v>80</v>
      </c>
      <c r="C19" s="386"/>
      <c r="D19" s="37" t="s">
        <v>96</v>
      </c>
      <c r="E19" s="38">
        <v>13.32</v>
      </c>
      <c r="F19" s="38">
        <v>20</v>
      </c>
      <c r="G19" s="39">
        <v>-4.65</v>
      </c>
      <c r="H19" s="24"/>
      <c r="I19" s="24"/>
    </row>
    <row r="20" spans="2:9" ht="21.75" customHeight="1">
      <c r="B20" s="385" t="s">
        <v>81</v>
      </c>
      <c r="C20" s="386"/>
      <c r="D20" s="37" t="s">
        <v>96</v>
      </c>
      <c r="E20" s="38">
        <v>12.71</v>
      </c>
      <c r="F20" s="38">
        <v>20</v>
      </c>
      <c r="G20" s="39">
        <v>-5.75</v>
      </c>
      <c r="H20" s="24"/>
      <c r="I20" s="24"/>
    </row>
    <row r="21" spans="2:9" ht="21.75" customHeight="1">
      <c r="B21" s="385" t="s">
        <v>82</v>
      </c>
      <c r="C21" s="386"/>
      <c r="D21" s="37" t="s">
        <v>96</v>
      </c>
      <c r="E21" s="38">
        <v>12.69</v>
      </c>
      <c r="F21" s="38">
        <v>20</v>
      </c>
      <c r="G21" s="39">
        <v>-6.13</v>
      </c>
      <c r="H21" s="24"/>
      <c r="I21" s="24"/>
    </row>
    <row r="22" spans="2:9" ht="21.75" customHeight="1">
      <c r="B22" s="385" t="s">
        <v>83</v>
      </c>
      <c r="C22" s="386"/>
      <c r="D22" s="37" t="s">
        <v>96</v>
      </c>
      <c r="E22" s="38">
        <v>13.39</v>
      </c>
      <c r="F22" s="38">
        <v>20</v>
      </c>
      <c r="G22" s="39">
        <v>-5.51</v>
      </c>
      <c r="H22" s="24"/>
      <c r="I22" s="24"/>
    </row>
    <row r="23" spans="2:9" ht="21.75" customHeight="1">
      <c r="B23" s="385" t="s">
        <v>84</v>
      </c>
      <c r="C23" s="386"/>
      <c r="D23" s="37" t="s">
        <v>96</v>
      </c>
      <c r="E23" s="38">
        <v>12.95</v>
      </c>
      <c r="F23" s="38">
        <v>20</v>
      </c>
      <c r="G23" s="39">
        <v>-4.23</v>
      </c>
      <c r="H23" s="24"/>
      <c r="I23" s="24"/>
    </row>
    <row r="24" spans="2:9" ht="21.75" customHeight="1">
      <c r="B24" s="385" t="s">
        <v>85</v>
      </c>
      <c r="C24" s="386"/>
      <c r="D24" s="37" t="s">
        <v>96</v>
      </c>
      <c r="E24" s="38">
        <v>15</v>
      </c>
      <c r="F24" s="38">
        <v>20</v>
      </c>
      <c r="G24" s="39">
        <v>-8.83</v>
      </c>
      <c r="H24" s="24"/>
      <c r="I24" s="24"/>
    </row>
    <row r="25" spans="2:9" ht="21.75" customHeight="1">
      <c r="B25" s="385" t="s">
        <v>86</v>
      </c>
      <c r="C25" s="386"/>
      <c r="D25" s="37" t="s">
        <v>96</v>
      </c>
      <c r="E25" s="38">
        <v>14.5</v>
      </c>
      <c r="F25" s="38">
        <v>20</v>
      </c>
      <c r="G25" s="39">
        <v>-1.8</v>
      </c>
      <c r="H25" s="24"/>
      <c r="I25" s="24"/>
    </row>
    <row r="26" spans="2:9" ht="21.75" customHeight="1">
      <c r="B26" s="385" t="s">
        <v>87</v>
      </c>
      <c r="C26" s="386"/>
      <c r="D26" s="37" t="s">
        <v>96</v>
      </c>
      <c r="E26" s="38">
        <v>15</v>
      </c>
      <c r="F26" s="38">
        <v>20</v>
      </c>
      <c r="G26" s="39">
        <v>-9.34</v>
      </c>
      <c r="H26" s="24"/>
      <c r="I26" s="24"/>
    </row>
    <row r="27" spans="2:9" ht="21.75" customHeight="1" thickBot="1">
      <c r="B27" s="370" t="s">
        <v>88</v>
      </c>
      <c r="C27" s="371"/>
      <c r="D27" s="40" t="s">
        <v>96</v>
      </c>
      <c r="E27" s="41">
        <v>15</v>
      </c>
      <c r="F27" s="41">
        <v>20</v>
      </c>
      <c r="G27" s="42">
        <v>-6.37</v>
      </c>
      <c r="H27" s="23"/>
      <c r="I27" s="23"/>
    </row>
    <row r="28" spans="2:9" ht="21.75" customHeight="1">
      <c r="B28" s="377" t="s">
        <v>89</v>
      </c>
      <c r="C28" s="378"/>
      <c r="D28" s="43" t="s">
        <v>96</v>
      </c>
      <c r="E28" s="44" t="s">
        <v>96</v>
      </c>
      <c r="F28" s="44" t="s">
        <v>96</v>
      </c>
      <c r="G28" s="45">
        <v>-4.68</v>
      </c>
      <c r="H28" s="23"/>
      <c r="I28" s="23"/>
    </row>
    <row r="29" spans="2:9" ht="21.75" customHeight="1">
      <c r="B29" s="385" t="s">
        <v>90</v>
      </c>
      <c r="C29" s="386"/>
      <c r="D29" s="37" t="s">
        <v>96</v>
      </c>
      <c r="E29" s="46" t="s">
        <v>96</v>
      </c>
      <c r="F29" s="46" t="s">
        <v>96</v>
      </c>
      <c r="G29" s="39">
        <v>-4.63</v>
      </c>
      <c r="H29" s="23"/>
      <c r="I29" s="23"/>
    </row>
    <row r="30" spans="2:9" ht="21.75" customHeight="1" thickBot="1">
      <c r="B30" s="387" t="s">
        <v>91</v>
      </c>
      <c r="C30" s="376"/>
      <c r="D30" s="47" t="s">
        <v>96</v>
      </c>
      <c r="E30" s="48" t="s">
        <v>96</v>
      </c>
      <c r="F30" s="48" t="s">
        <v>96</v>
      </c>
      <c r="G30" s="49">
        <v>-5.58</v>
      </c>
      <c r="H30" s="23"/>
      <c r="I30" s="23"/>
    </row>
    <row r="31" ht="24.75" customHeight="1"/>
    <row r="32" spans="1:32" ht="24.75" customHeight="1">
      <c r="A32" s="15" t="s">
        <v>97</v>
      </c>
      <c r="AA32" s="25"/>
      <c r="AB32" s="27"/>
      <c r="AC32" s="27"/>
      <c r="AD32" s="27"/>
      <c r="AE32" s="27"/>
      <c r="AF32" s="27"/>
    </row>
    <row r="33" spans="1:7" ht="24.75" customHeight="1">
      <c r="A33" s="50" t="s">
        <v>98</v>
      </c>
      <c r="B33" s="17" t="s">
        <v>62</v>
      </c>
      <c r="C33" s="19"/>
      <c r="D33" s="19"/>
      <c r="E33" s="19"/>
      <c r="F33" s="19"/>
      <c r="G33" s="19"/>
    </row>
    <row r="34" spans="1:7" ht="24.75" customHeight="1">
      <c r="A34" s="50"/>
      <c r="B34" s="19" t="s">
        <v>104</v>
      </c>
      <c r="C34" s="19"/>
      <c r="D34" s="19"/>
      <c r="E34" s="19"/>
      <c r="F34" s="19"/>
      <c r="G34" s="19"/>
    </row>
    <row r="35" spans="1:7" ht="24.75" customHeight="1">
      <c r="A35" s="19"/>
      <c r="B35" s="19" t="s">
        <v>103</v>
      </c>
      <c r="D35" s="372" t="s">
        <v>99</v>
      </c>
      <c r="E35" s="373" t="s">
        <v>100</v>
      </c>
      <c r="F35" s="374"/>
      <c r="G35" s="19"/>
    </row>
    <row r="36" spans="1:7" ht="24.75" customHeight="1">
      <c r="A36" s="19"/>
      <c r="B36" s="19"/>
      <c r="D36" s="372"/>
      <c r="E36" s="375" t="s">
        <v>49</v>
      </c>
      <c r="F36" s="369"/>
      <c r="G36" s="19"/>
    </row>
    <row r="37" spans="1:7" ht="24.75" customHeight="1">
      <c r="A37" s="19"/>
      <c r="B37" s="19"/>
      <c r="C37" s="19" t="s">
        <v>408</v>
      </c>
      <c r="D37" s="51"/>
      <c r="E37" s="52"/>
      <c r="F37" s="77"/>
      <c r="G37" s="19"/>
    </row>
    <row r="38" spans="1:7" ht="24.75" customHeight="1">
      <c r="A38" s="50"/>
      <c r="B38" s="19"/>
      <c r="C38" s="19"/>
      <c r="D38" s="19"/>
      <c r="E38" s="19"/>
      <c r="F38" s="19"/>
      <c r="G38" s="19"/>
    </row>
    <row r="39" spans="1:7" ht="24.75" customHeight="1">
      <c r="A39" s="50" t="s">
        <v>101</v>
      </c>
      <c r="B39" s="17" t="s">
        <v>93</v>
      </c>
      <c r="C39" s="19"/>
      <c r="D39" s="19"/>
      <c r="E39" s="19"/>
      <c r="F39" s="19"/>
      <c r="G39" s="19"/>
    </row>
    <row r="40" spans="1:7" ht="24.75" customHeight="1">
      <c r="A40" s="19"/>
      <c r="B40" s="19"/>
      <c r="C40" s="19" t="s">
        <v>417</v>
      </c>
      <c r="D40" s="19"/>
      <c r="E40" s="19"/>
      <c r="F40" s="19"/>
      <c r="G40" s="19"/>
    </row>
    <row r="41" spans="1:7" ht="24.75" customHeight="1">
      <c r="A41" s="19"/>
      <c r="B41" s="19"/>
      <c r="C41" s="19" t="s">
        <v>418</v>
      </c>
      <c r="D41" s="19"/>
      <c r="E41" s="19"/>
      <c r="F41" s="19"/>
      <c r="G41" s="19"/>
    </row>
    <row r="42" spans="1:7" ht="24.75" customHeight="1">
      <c r="A42" s="19"/>
      <c r="B42" s="19"/>
      <c r="C42" s="19" t="s">
        <v>416</v>
      </c>
      <c r="D42" s="19"/>
      <c r="E42" s="19"/>
      <c r="F42" s="19"/>
      <c r="G42" s="19"/>
    </row>
    <row r="43" spans="1:7" ht="24.75" customHeight="1">
      <c r="A43" s="19"/>
      <c r="B43" s="19"/>
      <c r="C43" s="19"/>
      <c r="D43" s="19"/>
      <c r="E43" s="19"/>
      <c r="F43" s="19"/>
      <c r="G43" s="19"/>
    </row>
    <row r="44" spans="1:7" ht="24.75" customHeight="1">
      <c r="A44" s="50" t="s">
        <v>105</v>
      </c>
      <c r="B44" s="17" t="s">
        <v>94</v>
      </c>
      <c r="C44" s="19"/>
      <c r="D44" s="19"/>
      <c r="E44" s="19"/>
      <c r="F44" s="19"/>
      <c r="G44" s="19"/>
    </row>
    <row r="45" spans="1:7" ht="24.75" customHeight="1">
      <c r="A45" s="19"/>
      <c r="B45" s="19"/>
      <c r="C45" s="19" t="s">
        <v>106</v>
      </c>
      <c r="D45" s="19"/>
      <c r="E45" s="19"/>
      <c r="F45" s="19"/>
      <c r="G45" s="19"/>
    </row>
    <row r="46" spans="1:7" ht="24.75" customHeight="1">
      <c r="A46" s="19"/>
      <c r="B46" s="19"/>
      <c r="C46" s="19" t="s">
        <v>414</v>
      </c>
      <c r="D46" s="19"/>
      <c r="E46" s="19"/>
      <c r="F46" s="19"/>
      <c r="G46" s="19"/>
    </row>
    <row r="47" spans="1:7" ht="24.75" customHeight="1">
      <c r="A47" s="19"/>
      <c r="B47" s="19"/>
      <c r="C47" s="19"/>
      <c r="D47" s="19"/>
      <c r="E47" s="19"/>
      <c r="F47" s="19"/>
      <c r="G47" s="19"/>
    </row>
    <row r="48" spans="1:7" ht="24.75" customHeight="1">
      <c r="A48" s="19"/>
      <c r="B48" s="19"/>
      <c r="C48" s="19"/>
      <c r="D48" s="19"/>
      <c r="E48" s="19"/>
      <c r="F48" s="19"/>
      <c r="G48" s="19"/>
    </row>
    <row r="49" spans="1:7" ht="24.75" customHeight="1">
      <c r="A49" s="19"/>
      <c r="B49" s="19"/>
      <c r="C49" s="19"/>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spans="1:7" ht="24.75" customHeight="1">
      <c r="A94" s="19"/>
      <c r="B94" s="19"/>
      <c r="C94" s="19"/>
      <c r="D94" s="19"/>
      <c r="E94" s="19"/>
      <c r="F94" s="19"/>
      <c r="G94" s="19"/>
    </row>
    <row r="95" spans="1:7" ht="24.75" customHeight="1">
      <c r="A95" s="19"/>
      <c r="B95" s="19"/>
      <c r="C95" s="19"/>
      <c r="D95" s="19"/>
      <c r="E95" s="19"/>
      <c r="F95" s="19"/>
      <c r="G95" s="19"/>
    </row>
    <row r="96" spans="1:7" ht="24.75" customHeight="1">
      <c r="A96" s="19"/>
      <c r="B96" s="19"/>
      <c r="C96" s="19"/>
      <c r="D96" s="19"/>
      <c r="E96" s="19"/>
      <c r="F96" s="19"/>
      <c r="G96" s="19"/>
    </row>
    <row r="97" spans="1:7" ht="24.75" customHeight="1">
      <c r="A97" s="19"/>
      <c r="B97" s="19"/>
      <c r="C97" s="19"/>
      <c r="D97" s="19"/>
      <c r="E97" s="19"/>
      <c r="F97" s="19"/>
      <c r="G97" s="19"/>
    </row>
    <row r="98" ht="24.75" customHeight="1"/>
    <row r="99" ht="24.75" customHeight="1"/>
    <row r="100" ht="24.75" customHeight="1"/>
    <row r="101" ht="24.75" customHeight="1"/>
    <row r="102" ht="24.75" customHeight="1"/>
    <row r="103" ht="24.75" customHeight="1"/>
    <row r="104" ht="24.75" customHeight="1"/>
    <row r="105" ht="24.75" customHeight="1"/>
    <row r="106" ht="24.75" customHeight="1"/>
  </sheetData>
  <mergeCells count="28">
    <mergeCell ref="D35:D36"/>
    <mergeCell ref="E35:F35"/>
    <mergeCell ref="E36:F36"/>
    <mergeCell ref="F8:F9"/>
    <mergeCell ref="D8:D9"/>
    <mergeCell ref="B29:C29"/>
    <mergeCell ref="B30:C30"/>
    <mergeCell ref="B28:C28"/>
    <mergeCell ref="E8:E9"/>
    <mergeCell ref="B24:C24"/>
    <mergeCell ref="B25:C25"/>
    <mergeCell ref="B26:C26"/>
    <mergeCell ref="B27:C27"/>
    <mergeCell ref="B20:C20"/>
    <mergeCell ref="B21:C21"/>
    <mergeCell ref="B23:C23"/>
    <mergeCell ref="B16:C16"/>
    <mergeCell ref="B17:C17"/>
    <mergeCell ref="B18:C18"/>
    <mergeCell ref="B19:C19"/>
    <mergeCell ref="B13:C13"/>
    <mergeCell ref="B14:C14"/>
    <mergeCell ref="B15:C15"/>
    <mergeCell ref="B22:C22"/>
    <mergeCell ref="B8:C9"/>
    <mergeCell ref="B10:C10"/>
    <mergeCell ref="B11:C11"/>
    <mergeCell ref="B12:C12"/>
  </mergeCells>
  <printOptions/>
  <pageMargins left="0.5905511811023623" right="0.984251968503937" top="0.7874015748031497" bottom="0.7874015748031497" header="0.5118110236220472" footer="0.5118110236220472"/>
  <pageSetup horizontalDpi="600" verticalDpi="600" orientation="portrait" paperSize="9" scale="68" r:id="rId1"/>
  <headerFooter alignWithMargins="0">
    <oddFooter>&amp;C&amp;16 1</oddFooter>
  </headerFooter>
</worksheet>
</file>

<file path=xl/worksheets/sheet3.xml><?xml version="1.0" encoding="utf-8"?>
<worksheet xmlns="http://schemas.openxmlformats.org/spreadsheetml/2006/main" xmlns:r="http://schemas.openxmlformats.org/officeDocument/2006/relationships">
  <dimension ref="A1:AF100"/>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117</v>
      </c>
    </row>
    <row r="2" ht="24.75" customHeight="1"/>
    <row r="3" ht="24.75" customHeight="1">
      <c r="A3" s="15" t="s">
        <v>69</v>
      </c>
    </row>
    <row r="4" spans="1:7" ht="24.75" customHeight="1">
      <c r="A4" s="50" t="s">
        <v>108</v>
      </c>
      <c r="B4" s="19" t="s">
        <v>119</v>
      </c>
      <c r="C4" s="19"/>
      <c r="D4" s="19"/>
      <c r="E4" s="19"/>
      <c r="F4" s="19"/>
      <c r="G4" s="19"/>
    </row>
    <row r="5" ht="24.75" customHeight="1"/>
    <row r="6" spans="1:3" ht="21.75" customHeight="1">
      <c r="A6" s="16"/>
      <c r="B6" s="17" t="s">
        <v>70</v>
      </c>
      <c r="C6" s="17"/>
    </row>
    <row r="7" spans="2:9" ht="21.75" customHeight="1" thickBot="1">
      <c r="B7" s="19"/>
      <c r="C7" s="19"/>
      <c r="D7" s="19"/>
      <c r="E7" s="19"/>
      <c r="F7" s="19"/>
      <c r="G7" s="50" t="s">
        <v>54</v>
      </c>
      <c r="H7" s="19"/>
      <c r="I7" s="29"/>
    </row>
    <row r="8" spans="2:9" ht="21.75" customHeight="1">
      <c r="B8" s="394" t="s">
        <v>92</v>
      </c>
      <c r="C8" s="388"/>
      <c r="D8" s="395" t="s">
        <v>63</v>
      </c>
      <c r="E8" s="379" t="s">
        <v>93</v>
      </c>
      <c r="F8" s="379" t="s">
        <v>94</v>
      </c>
      <c r="G8" s="31" t="s">
        <v>95</v>
      </c>
      <c r="H8" s="30"/>
      <c r="I8" s="30"/>
    </row>
    <row r="9" spans="2:9" ht="21.75" customHeight="1" thickBot="1">
      <c r="B9" s="381"/>
      <c r="C9" s="382"/>
      <c r="D9" s="398"/>
      <c r="E9" s="397"/>
      <c r="F9" s="397"/>
      <c r="G9" s="53" t="s">
        <v>118</v>
      </c>
      <c r="H9" s="30"/>
      <c r="I9" s="30"/>
    </row>
    <row r="10" spans="2:9" ht="21.75" customHeight="1">
      <c r="B10" s="383" t="s">
        <v>71</v>
      </c>
      <c r="C10" s="403"/>
      <c r="D10" s="33" t="s">
        <v>109</v>
      </c>
      <c r="E10" s="35">
        <v>16.25</v>
      </c>
      <c r="F10" s="35">
        <v>40</v>
      </c>
      <c r="G10" s="36">
        <v>-12.81</v>
      </c>
      <c r="H10" s="24"/>
      <c r="I10" s="24"/>
    </row>
    <row r="11" spans="2:9" ht="21.75" customHeight="1">
      <c r="B11" s="385" t="s">
        <v>72</v>
      </c>
      <c r="C11" s="399"/>
      <c r="D11" s="37" t="s">
        <v>109</v>
      </c>
      <c r="E11" s="38">
        <v>17.25</v>
      </c>
      <c r="F11" s="38">
        <v>40</v>
      </c>
      <c r="G11" s="39">
        <v>-10.15</v>
      </c>
      <c r="H11" s="24"/>
      <c r="I11" s="24"/>
    </row>
    <row r="12" spans="2:9" ht="21.75" customHeight="1">
      <c r="B12" s="385" t="s">
        <v>73</v>
      </c>
      <c r="C12" s="399"/>
      <c r="D12" s="37" t="s">
        <v>109</v>
      </c>
      <c r="E12" s="38">
        <v>17.35</v>
      </c>
      <c r="F12" s="38">
        <v>40</v>
      </c>
      <c r="G12" s="39">
        <v>-22.31</v>
      </c>
      <c r="H12" s="24"/>
      <c r="I12" s="24"/>
    </row>
    <row r="13" spans="2:9" ht="21.75" customHeight="1">
      <c r="B13" s="385" t="s">
        <v>74</v>
      </c>
      <c r="C13" s="399"/>
      <c r="D13" s="37" t="s">
        <v>110</v>
      </c>
      <c r="E13" s="38">
        <v>17.38</v>
      </c>
      <c r="F13" s="38">
        <v>40</v>
      </c>
      <c r="G13" s="39">
        <v>-9.7</v>
      </c>
      <c r="H13" s="24"/>
      <c r="I13" s="24"/>
    </row>
    <row r="14" spans="2:9" ht="21.75" customHeight="1">
      <c r="B14" s="385" t="s">
        <v>75</v>
      </c>
      <c r="C14" s="399"/>
      <c r="D14" s="37" t="s">
        <v>109</v>
      </c>
      <c r="E14" s="38">
        <v>17</v>
      </c>
      <c r="F14" s="38">
        <v>40</v>
      </c>
      <c r="G14" s="39">
        <v>-8.05</v>
      </c>
      <c r="H14" s="24"/>
      <c r="I14" s="24"/>
    </row>
    <row r="15" spans="2:9" ht="21.75" customHeight="1">
      <c r="B15" s="385" t="s">
        <v>76</v>
      </c>
      <c r="C15" s="399"/>
      <c r="D15" s="37" t="s">
        <v>109</v>
      </c>
      <c r="E15" s="38">
        <v>18.21</v>
      </c>
      <c r="F15" s="38">
        <v>40</v>
      </c>
      <c r="G15" s="39">
        <v>-9.95</v>
      </c>
      <c r="H15" s="24"/>
      <c r="I15" s="24"/>
    </row>
    <row r="16" spans="2:9" ht="21.75" customHeight="1">
      <c r="B16" s="385" t="s">
        <v>77</v>
      </c>
      <c r="C16" s="399"/>
      <c r="D16" s="37" t="s">
        <v>109</v>
      </c>
      <c r="E16" s="38">
        <v>19.63</v>
      </c>
      <c r="F16" s="38">
        <v>40</v>
      </c>
      <c r="G16" s="39">
        <v>-7.38</v>
      </c>
      <c r="H16" s="24"/>
      <c r="I16" s="24"/>
    </row>
    <row r="17" spans="2:9" ht="21.75" customHeight="1">
      <c r="B17" s="385" t="s">
        <v>78</v>
      </c>
      <c r="C17" s="399"/>
      <c r="D17" s="37" t="s">
        <v>109</v>
      </c>
      <c r="E17" s="38">
        <v>18.3</v>
      </c>
      <c r="F17" s="38">
        <v>40</v>
      </c>
      <c r="G17" s="39">
        <v>-5.63</v>
      </c>
      <c r="H17" s="24"/>
      <c r="I17" s="24"/>
    </row>
    <row r="18" spans="2:9" ht="21.75" customHeight="1">
      <c r="B18" s="385" t="s">
        <v>79</v>
      </c>
      <c r="C18" s="399"/>
      <c r="D18" s="37" t="s">
        <v>96</v>
      </c>
      <c r="E18" s="38">
        <v>18.61</v>
      </c>
      <c r="F18" s="38">
        <v>40</v>
      </c>
      <c r="G18" s="39">
        <v>-6.31</v>
      </c>
      <c r="H18" s="24"/>
      <c r="I18" s="24"/>
    </row>
    <row r="19" spans="2:9" ht="21.75" customHeight="1">
      <c r="B19" s="385" t="s">
        <v>80</v>
      </c>
      <c r="C19" s="399"/>
      <c r="D19" s="37" t="s">
        <v>109</v>
      </c>
      <c r="E19" s="38">
        <v>18.32</v>
      </c>
      <c r="F19" s="38">
        <v>40</v>
      </c>
      <c r="G19" s="39">
        <v>-15.02</v>
      </c>
      <c r="H19" s="24"/>
      <c r="I19" s="24"/>
    </row>
    <row r="20" spans="2:9" ht="21.75" customHeight="1">
      <c r="B20" s="385" t="s">
        <v>81</v>
      </c>
      <c r="C20" s="399"/>
      <c r="D20" s="37" t="s">
        <v>110</v>
      </c>
      <c r="E20" s="38">
        <v>17.71</v>
      </c>
      <c r="F20" s="38">
        <v>40</v>
      </c>
      <c r="G20" s="39">
        <v>-12.23</v>
      </c>
      <c r="H20" s="24"/>
      <c r="I20" s="24"/>
    </row>
    <row r="21" spans="2:9" ht="21.75" customHeight="1">
      <c r="B21" s="385" t="s">
        <v>82</v>
      </c>
      <c r="C21" s="399"/>
      <c r="D21" s="37" t="s">
        <v>96</v>
      </c>
      <c r="E21" s="38">
        <v>17.69</v>
      </c>
      <c r="F21" s="38">
        <v>40</v>
      </c>
      <c r="G21" s="39">
        <v>-17.38</v>
      </c>
      <c r="H21" s="24"/>
      <c r="I21" s="24"/>
    </row>
    <row r="22" spans="2:9" ht="21.75" customHeight="1">
      <c r="B22" s="385" t="s">
        <v>83</v>
      </c>
      <c r="C22" s="399"/>
      <c r="D22" s="37" t="s">
        <v>111</v>
      </c>
      <c r="E22" s="38">
        <v>18.39</v>
      </c>
      <c r="F22" s="38">
        <v>40</v>
      </c>
      <c r="G22" s="39">
        <v>-18.78</v>
      </c>
      <c r="H22" s="24"/>
      <c r="I22" s="24"/>
    </row>
    <row r="23" spans="2:9" ht="21.75" customHeight="1">
      <c r="B23" s="385" t="s">
        <v>84</v>
      </c>
      <c r="C23" s="399"/>
      <c r="D23" s="37" t="s">
        <v>55</v>
      </c>
      <c r="E23" s="38">
        <v>17.95</v>
      </c>
      <c r="F23" s="38">
        <v>40</v>
      </c>
      <c r="G23" s="39">
        <v>-13.89</v>
      </c>
      <c r="H23" s="24"/>
      <c r="I23" s="24"/>
    </row>
    <row r="24" spans="2:9" ht="21.75" customHeight="1">
      <c r="B24" s="385" t="s">
        <v>85</v>
      </c>
      <c r="C24" s="399"/>
      <c r="D24" s="37" t="s">
        <v>55</v>
      </c>
      <c r="E24" s="38">
        <v>20</v>
      </c>
      <c r="F24" s="38">
        <v>40</v>
      </c>
      <c r="G24" s="39">
        <v>-9.59</v>
      </c>
      <c r="H24" s="24"/>
      <c r="I24" s="24"/>
    </row>
    <row r="25" spans="2:9" ht="21.75" customHeight="1">
      <c r="B25" s="385" t="s">
        <v>86</v>
      </c>
      <c r="C25" s="399"/>
      <c r="D25" s="37" t="s">
        <v>109</v>
      </c>
      <c r="E25" s="38">
        <v>19.5</v>
      </c>
      <c r="F25" s="38">
        <v>40</v>
      </c>
      <c r="G25" s="39">
        <v>-6.75</v>
      </c>
      <c r="H25" s="24"/>
      <c r="I25" s="24"/>
    </row>
    <row r="26" spans="2:9" ht="21.75" customHeight="1">
      <c r="B26" s="385" t="s">
        <v>87</v>
      </c>
      <c r="C26" s="399"/>
      <c r="D26" s="37" t="s">
        <v>109</v>
      </c>
      <c r="E26" s="38">
        <v>20</v>
      </c>
      <c r="F26" s="38">
        <v>40</v>
      </c>
      <c r="G26" s="39">
        <v>-9.94</v>
      </c>
      <c r="H26" s="24"/>
      <c r="I26" s="24"/>
    </row>
    <row r="27" spans="2:9" ht="21.75" customHeight="1" thickBot="1">
      <c r="B27" s="370" t="s">
        <v>88</v>
      </c>
      <c r="C27" s="402"/>
      <c r="D27" s="40" t="s">
        <v>109</v>
      </c>
      <c r="E27" s="41">
        <v>20</v>
      </c>
      <c r="F27" s="41">
        <v>40</v>
      </c>
      <c r="G27" s="42">
        <v>-12.39</v>
      </c>
      <c r="H27" s="23"/>
      <c r="I27" s="23"/>
    </row>
    <row r="28" spans="2:9" ht="21.75" customHeight="1">
      <c r="B28" s="377" t="s">
        <v>89</v>
      </c>
      <c r="C28" s="401"/>
      <c r="D28" s="43" t="s">
        <v>112</v>
      </c>
      <c r="E28" s="44" t="s">
        <v>112</v>
      </c>
      <c r="F28" s="44" t="s">
        <v>112</v>
      </c>
      <c r="G28" s="45">
        <v>-12.38</v>
      </c>
      <c r="H28" s="23"/>
      <c r="I28" s="23"/>
    </row>
    <row r="29" spans="2:9" ht="21.75" customHeight="1">
      <c r="B29" s="385" t="s">
        <v>90</v>
      </c>
      <c r="C29" s="399"/>
      <c r="D29" s="37" t="s">
        <v>112</v>
      </c>
      <c r="E29" s="46" t="s">
        <v>112</v>
      </c>
      <c r="F29" s="46" t="s">
        <v>112</v>
      </c>
      <c r="G29" s="39">
        <v>-12.54</v>
      </c>
      <c r="H29" s="23"/>
      <c r="I29" s="23"/>
    </row>
    <row r="30" spans="2:9" ht="21.75" customHeight="1" thickBot="1">
      <c r="B30" s="387" t="s">
        <v>91</v>
      </c>
      <c r="C30" s="400"/>
      <c r="D30" s="47" t="s">
        <v>113</v>
      </c>
      <c r="E30" s="48" t="s">
        <v>113</v>
      </c>
      <c r="F30" s="48" t="s">
        <v>113</v>
      </c>
      <c r="G30" s="49">
        <v>-9.45</v>
      </c>
      <c r="H30" s="23"/>
      <c r="I30" s="23"/>
    </row>
    <row r="31" ht="24.75" customHeight="1"/>
    <row r="32" spans="1:32" ht="24.75" customHeight="1">
      <c r="A32" s="15" t="s">
        <v>97</v>
      </c>
      <c r="AA32" s="25"/>
      <c r="AB32" s="27"/>
      <c r="AC32" s="27"/>
      <c r="AD32" s="27"/>
      <c r="AE32" s="27"/>
      <c r="AF32" s="27"/>
    </row>
    <row r="33" spans="1:7" ht="24.75" customHeight="1">
      <c r="A33" s="50" t="s">
        <v>114</v>
      </c>
      <c r="B33" s="17" t="s">
        <v>63</v>
      </c>
      <c r="C33" s="19"/>
      <c r="D33" s="19"/>
      <c r="E33" s="19"/>
      <c r="F33" s="19"/>
      <c r="G33" s="19"/>
    </row>
    <row r="34" spans="1:7" ht="24.75" customHeight="1">
      <c r="A34" s="50"/>
      <c r="B34" s="19" t="s">
        <v>120</v>
      </c>
      <c r="C34" s="19"/>
      <c r="D34" s="19"/>
      <c r="E34" s="19"/>
      <c r="F34" s="19"/>
      <c r="G34" s="19"/>
    </row>
    <row r="35" spans="1:7" ht="24.75" customHeight="1">
      <c r="A35" s="19"/>
      <c r="B35" s="19" t="s">
        <v>103</v>
      </c>
      <c r="D35" s="372" t="s">
        <v>121</v>
      </c>
      <c r="E35" s="373" t="s">
        <v>122</v>
      </c>
      <c r="F35" s="374"/>
      <c r="G35" s="19"/>
    </row>
    <row r="36" spans="1:7" ht="24.75" customHeight="1">
      <c r="A36" s="19"/>
      <c r="B36" s="19"/>
      <c r="D36" s="372"/>
      <c r="E36" s="375" t="s">
        <v>49</v>
      </c>
      <c r="F36" s="369"/>
      <c r="G36" s="19"/>
    </row>
    <row r="37" spans="1:7" ht="24.75" customHeight="1">
      <c r="A37" s="19"/>
      <c r="B37" s="19"/>
      <c r="C37" s="19" t="s">
        <v>419</v>
      </c>
      <c r="D37" s="51"/>
      <c r="E37" s="52"/>
      <c r="F37" s="54"/>
      <c r="G37" s="19"/>
    </row>
    <row r="38" spans="1:7" ht="24.75" customHeight="1">
      <c r="A38" s="19"/>
      <c r="B38" s="19"/>
      <c r="C38" s="19" t="s">
        <v>420</v>
      </c>
      <c r="D38" s="51"/>
      <c r="E38" s="52"/>
      <c r="F38" s="54"/>
      <c r="G38" s="19"/>
    </row>
    <row r="39" spans="1:7" ht="24.75" customHeight="1">
      <c r="A39" s="50"/>
      <c r="B39" s="19"/>
      <c r="C39" s="19"/>
      <c r="D39" s="19"/>
      <c r="E39" s="19"/>
      <c r="F39" s="19"/>
      <c r="G39" s="19"/>
    </row>
    <row r="40" spans="1:7" ht="24.75" customHeight="1">
      <c r="A40" s="50" t="s">
        <v>115</v>
      </c>
      <c r="B40" s="17" t="s">
        <v>93</v>
      </c>
      <c r="C40" s="19"/>
      <c r="D40" s="19"/>
      <c r="E40" s="19"/>
      <c r="F40" s="19"/>
      <c r="G40" s="19"/>
    </row>
    <row r="41" spans="1:7" ht="24.75" customHeight="1">
      <c r="A41" s="19"/>
      <c r="B41" s="19"/>
      <c r="C41" s="19" t="s">
        <v>421</v>
      </c>
      <c r="D41" s="19"/>
      <c r="E41" s="19"/>
      <c r="F41" s="19"/>
      <c r="G41" s="19"/>
    </row>
    <row r="42" spans="1:7" ht="24.75" customHeight="1">
      <c r="A42" s="19"/>
      <c r="B42" s="19"/>
      <c r="C42" s="19" t="s">
        <v>422</v>
      </c>
      <c r="D42" s="19"/>
      <c r="E42" s="19"/>
      <c r="F42" s="19"/>
      <c r="G42" s="19"/>
    </row>
    <row r="43" spans="1:7" ht="24.75" customHeight="1">
      <c r="A43" s="19"/>
      <c r="B43" s="19"/>
      <c r="C43" s="19" t="s">
        <v>416</v>
      </c>
      <c r="D43" s="19"/>
      <c r="E43" s="19"/>
      <c r="F43" s="19"/>
      <c r="G43" s="19"/>
    </row>
    <row r="44" spans="1:7" ht="24.75" customHeight="1">
      <c r="A44" s="19"/>
      <c r="B44" s="19"/>
      <c r="C44" s="19"/>
      <c r="D44" s="19"/>
      <c r="E44" s="19"/>
      <c r="F44" s="19"/>
      <c r="G44" s="19"/>
    </row>
    <row r="45" spans="1:7" ht="24.75" customHeight="1">
      <c r="A45" s="50" t="s">
        <v>116</v>
      </c>
      <c r="B45" s="17" t="s">
        <v>94</v>
      </c>
      <c r="C45" s="19"/>
      <c r="D45" s="19"/>
      <c r="E45" s="19"/>
      <c r="F45" s="19"/>
      <c r="G45" s="19"/>
    </row>
    <row r="46" spans="1:7" ht="24.75" customHeight="1">
      <c r="A46" s="19"/>
      <c r="B46" s="19"/>
      <c r="C46" s="19" t="s">
        <v>123</v>
      </c>
      <c r="D46" s="19"/>
      <c r="E46" s="19"/>
      <c r="F46" s="19"/>
      <c r="G46" s="19"/>
    </row>
    <row r="47" spans="1:7" ht="24.75" customHeight="1">
      <c r="A47" s="19"/>
      <c r="B47" s="19"/>
      <c r="C47" s="19" t="s">
        <v>423</v>
      </c>
      <c r="D47" s="19"/>
      <c r="E47" s="19"/>
      <c r="F47" s="19"/>
      <c r="G47" s="19"/>
    </row>
    <row r="48" spans="1:7" ht="24.75" customHeight="1">
      <c r="A48" s="19"/>
      <c r="B48" s="19"/>
      <c r="C48" s="19" t="s">
        <v>424</v>
      </c>
      <c r="D48" s="19"/>
      <c r="E48" s="19"/>
      <c r="F48" s="19"/>
      <c r="G48" s="19"/>
    </row>
    <row r="49" spans="1:7" ht="24.75" customHeight="1">
      <c r="A49" s="19"/>
      <c r="B49" s="19"/>
      <c r="C49" s="19" t="s">
        <v>414</v>
      </c>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spans="1:7" ht="24.75" customHeight="1">
      <c r="A94" s="19"/>
      <c r="B94" s="19"/>
      <c r="C94" s="19"/>
      <c r="D94" s="19"/>
      <c r="E94" s="19"/>
      <c r="F94" s="19"/>
      <c r="G94" s="19"/>
    </row>
    <row r="95" spans="1:7" ht="24.75" customHeight="1">
      <c r="A95" s="19"/>
      <c r="B95" s="19"/>
      <c r="C95" s="19"/>
      <c r="D95" s="19"/>
      <c r="E95" s="19"/>
      <c r="F95" s="19"/>
      <c r="G95" s="19"/>
    </row>
    <row r="96" spans="1:7" ht="24.75" customHeight="1">
      <c r="A96" s="19"/>
      <c r="B96" s="19"/>
      <c r="C96" s="19"/>
      <c r="D96" s="19"/>
      <c r="E96" s="19"/>
      <c r="F96" s="19"/>
      <c r="G96" s="19"/>
    </row>
    <row r="97" spans="1:7" ht="24.75" customHeight="1">
      <c r="A97" s="19"/>
      <c r="B97" s="19"/>
      <c r="C97" s="19"/>
      <c r="D97" s="19"/>
      <c r="E97" s="19"/>
      <c r="F97" s="19"/>
      <c r="G97" s="19"/>
    </row>
    <row r="98" spans="1:7" ht="24.75" customHeight="1">
      <c r="A98" s="19"/>
      <c r="B98" s="19"/>
      <c r="C98" s="19"/>
      <c r="D98" s="19"/>
      <c r="E98" s="19"/>
      <c r="F98" s="19"/>
      <c r="G98" s="19"/>
    </row>
    <row r="99" spans="1:7" ht="24.75" customHeight="1">
      <c r="A99" s="19"/>
      <c r="B99" s="19"/>
      <c r="C99" s="19"/>
      <c r="D99" s="19"/>
      <c r="E99" s="19"/>
      <c r="F99" s="19"/>
      <c r="G99" s="19"/>
    </row>
    <row r="100" spans="1:7" ht="24.75" customHeight="1">
      <c r="A100" s="19"/>
      <c r="B100" s="19"/>
      <c r="C100" s="19"/>
      <c r="D100" s="19"/>
      <c r="E100" s="19"/>
      <c r="F100" s="19"/>
      <c r="G100" s="19"/>
    </row>
    <row r="101" ht="24.75" customHeight="1"/>
    <row r="102" ht="24.75" customHeight="1"/>
    <row r="103" ht="24.75" customHeight="1"/>
    <row r="104" ht="24.75" customHeight="1"/>
    <row r="105" ht="24.75" customHeight="1"/>
    <row r="106" ht="24.75" customHeight="1"/>
    <row r="107" ht="24.75" customHeight="1"/>
    <row r="108" ht="24.75" customHeight="1"/>
    <row r="109" ht="24.75" customHeight="1"/>
  </sheetData>
  <mergeCells count="28">
    <mergeCell ref="B8:C9"/>
    <mergeCell ref="B10:C10"/>
    <mergeCell ref="B11:C11"/>
    <mergeCell ref="B12:C12"/>
    <mergeCell ref="B13:C13"/>
    <mergeCell ref="B14:C14"/>
    <mergeCell ref="B15:C15"/>
    <mergeCell ref="B22:C22"/>
    <mergeCell ref="B23:C23"/>
    <mergeCell ref="B16:C16"/>
    <mergeCell ref="B17:C17"/>
    <mergeCell ref="B18:C18"/>
    <mergeCell ref="B19:C19"/>
    <mergeCell ref="B29:C29"/>
    <mergeCell ref="B30:C30"/>
    <mergeCell ref="B28:C28"/>
    <mergeCell ref="E8:E9"/>
    <mergeCell ref="B24:C24"/>
    <mergeCell ref="B25:C25"/>
    <mergeCell ref="B26:C26"/>
    <mergeCell ref="B27:C27"/>
    <mergeCell ref="B20:C20"/>
    <mergeCell ref="B21:C21"/>
    <mergeCell ref="D35:D36"/>
    <mergeCell ref="E35:F35"/>
    <mergeCell ref="E36:F36"/>
    <mergeCell ref="F8:F9"/>
    <mergeCell ref="D8:D9"/>
  </mergeCells>
  <printOptions/>
  <pageMargins left="0.984251968503937" right="0.5905511811023623" top="0.7874015748031497" bottom="0.7874015748031497" header="0.5118110236220472" footer="0.5118110236220472"/>
  <pageSetup horizontalDpi="600" verticalDpi="600" orientation="portrait" paperSize="9" scale="68" r:id="rId1"/>
  <headerFooter alignWithMargins="0">
    <oddFooter>&amp;C&amp;16 2</oddFooter>
  </headerFooter>
</worksheet>
</file>

<file path=xl/worksheets/sheet4.xml><?xml version="1.0" encoding="utf-8"?>
<worksheet xmlns="http://schemas.openxmlformats.org/spreadsheetml/2006/main" xmlns:r="http://schemas.openxmlformats.org/officeDocument/2006/relationships">
  <dimension ref="A1:AH103"/>
  <sheetViews>
    <sheetView view="pageBreakPreview" zoomScale="60" workbookViewId="0" topLeftCell="A1">
      <selection activeCell="A1" sqref="A1"/>
    </sheetView>
  </sheetViews>
  <sheetFormatPr defaultColWidth="9.00390625" defaultRowHeight="14.25"/>
  <cols>
    <col min="1" max="1" width="9.00390625" style="14" customWidth="1"/>
    <col min="2" max="2" width="4.625" style="14" customWidth="1"/>
    <col min="3" max="8" width="16.625" style="14" customWidth="1"/>
    <col min="9" max="9" width="20.625" style="14" customWidth="1"/>
    <col min="10" max="11" width="13.625" style="14" customWidth="1"/>
    <col min="12" max="12" width="1.12109375" style="14" customWidth="1"/>
    <col min="13" max="28" width="9.00390625" style="14" customWidth="1"/>
    <col min="29" max="29" width="20.50390625" style="14" customWidth="1"/>
    <col min="30" max="16384" width="9.00390625" style="14" customWidth="1"/>
  </cols>
  <sheetData>
    <row r="1" ht="24.75" customHeight="1">
      <c r="A1" s="13" t="s">
        <v>125</v>
      </c>
    </row>
    <row r="2" ht="24.75" customHeight="1"/>
    <row r="3" ht="24.75" customHeight="1">
      <c r="A3" s="15" t="s">
        <v>69</v>
      </c>
    </row>
    <row r="4" spans="1:9" ht="24.75" customHeight="1">
      <c r="A4" s="50" t="s">
        <v>98</v>
      </c>
      <c r="B4" s="19" t="s">
        <v>135</v>
      </c>
      <c r="C4" s="19"/>
      <c r="D4" s="19"/>
      <c r="E4" s="19"/>
      <c r="F4" s="19"/>
      <c r="G4" s="19"/>
      <c r="H4" s="19"/>
      <c r="I4" s="19"/>
    </row>
    <row r="5" spans="1:9" ht="24.75" customHeight="1">
      <c r="A5" s="50"/>
      <c r="B5" s="19" t="s">
        <v>136</v>
      </c>
      <c r="C5" s="19"/>
      <c r="D5" s="19"/>
      <c r="E5" s="19"/>
      <c r="F5" s="19"/>
      <c r="G5" s="19"/>
      <c r="H5" s="19"/>
      <c r="I5" s="19"/>
    </row>
    <row r="6" spans="1:9" ht="24.75" customHeight="1">
      <c r="A6" s="50"/>
      <c r="B6" s="19" t="s">
        <v>412</v>
      </c>
      <c r="C6" s="19"/>
      <c r="D6" s="19"/>
      <c r="E6" s="19"/>
      <c r="F6" s="19"/>
      <c r="G6" s="19"/>
      <c r="H6" s="19"/>
      <c r="I6" s="19"/>
    </row>
    <row r="7" spans="1:9" ht="24.75" customHeight="1">
      <c r="A7" s="50"/>
      <c r="B7" s="19" t="s">
        <v>413</v>
      </c>
      <c r="C7" s="19"/>
      <c r="D7" s="19"/>
      <c r="E7" s="19"/>
      <c r="F7" s="19"/>
      <c r="G7" s="19"/>
      <c r="H7" s="19"/>
      <c r="I7" s="19"/>
    </row>
    <row r="8" spans="1:9" ht="24.75" customHeight="1">
      <c r="A8" s="50"/>
      <c r="B8" s="19" t="s">
        <v>409</v>
      </c>
      <c r="C8" s="19"/>
      <c r="D8" s="19"/>
      <c r="E8" s="19"/>
      <c r="F8" s="19"/>
      <c r="G8" s="19"/>
      <c r="H8" s="19"/>
      <c r="I8" s="19"/>
    </row>
    <row r="9" spans="1:9" ht="24.75" customHeight="1">
      <c r="A9" s="50"/>
      <c r="B9" s="19"/>
      <c r="C9" s="19"/>
      <c r="D9" s="19"/>
      <c r="E9" s="19"/>
      <c r="F9" s="19"/>
      <c r="G9" s="19"/>
      <c r="H9" s="19"/>
      <c r="I9" s="19"/>
    </row>
    <row r="10" spans="1:9" ht="24.75" customHeight="1">
      <c r="A10" s="50" t="s">
        <v>145</v>
      </c>
      <c r="B10" s="19" t="s">
        <v>146</v>
      </c>
      <c r="C10" s="19"/>
      <c r="D10" s="19"/>
      <c r="E10" s="19"/>
      <c r="F10" s="19"/>
      <c r="G10" s="19"/>
      <c r="H10" s="19"/>
      <c r="I10" s="19"/>
    </row>
    <row r="11" spans="1:9" ht="24.75" customHeight="1">
      <c r="A11" s="50"/>
      <c r="B11" s="19" t="s">
        <v>410</v>
      </c>
      <c r="C11" s="19"/>
      <c r="D11" s="19"/>
      <c r="E11" s="19"/>
      <c r="F11" s="19"/>
      <c r="G11" s="19"/>
      <c r="H11" s="19"/>
      <c r="I11" s="19"/>
    </row>
    <row r="12" spans="1:8" ht="24.75" customHeight="1">
      <c r="A12" s="19"/>
      <c r="B12" s="19"/>
      <c r="C12" s="19"/>
      <c r="D12" s="19"/>
      <c r="E12" s="19"/>
      <c r="F12" s="19"/>
      <c r="G12" s="19"/>
      <c r="H12" s="19"/>
    </row>
    <row r="13" spans="1:3" ht="24.75" customHeight="1">
      <c r="A13" s="16"/>
      <c r="B13" s="17" t="s">
        <v>70</v>
      </c>
      <c r="C13" s="17"/>
    </row>
    <row r="14" spans="2:11" ht="24.75" customHeight="1" thickBot="1">
      <c r="B14" s="19"/>
      <c r="C14" s="19"/>
      <c r="D14" s="19"/>
      <c r="E14" s="19"/>
      <c r="F14" s="19"/>
      <c r="G14" s="19"/>
      <c r="H14" s="50" t="s">
        <v>54</v>
      </c>
      <c r="I14" s="55"/>
      <c r="J14" s="19"/>
      <c r="K14" s="29"/>
    </row>
    <row r="15" spans="2:11" ht="24.75" customHeight="1">
      <c r="B15" s="394" t="s">
        <v>92</v>
      </c>
      <c r="C15" s="388"/>
      <c r="D15" s="377" t="s">
        <v>64</v>
      </c>
      <c r="E15" s="410"/>
      <c r="F15" s="411"/>
      <c r="G15" s="379" t="s">
        <v>93</v>
      </c>
      <c r="H15" s="408" t="s">
        <v>94</v>
      </c>
      <c r="I15" s="56"/>
      <c r="J15" s="30"/>
      <c r="K15" s="30"/>
    </row>
    <row r="16" spans="2:11" ht="24.75" customHeight="1" thickBot="1">
      <c r="B16" s="381"/>
      <c r="C16" s="382"/>
      <c r="D16" s="34" t="s">
        <v>60</v>
      </c>
      <c r="E16" s="34" t="s">
        <v>51</v>
      </c>
      <c r="F16" s="34" t="s">
        <v>52</v>
      </c>
      <c r="G16" s="397"/>
      <c r="H16" s="409"/>
      <c r="I16" s="57"/>
      <c r="J16" s="30"/>
      <c r="K16" s="30"/>
    </row>
    <row r="17" spans="2:11" ht="24.75" customHeight="1">
      <c r="B17" s="383" t="s">
        <v>71</v>
      </c>
      <c r="C17" s="403"/>
      <c r="D17" s="59">
        <v>12</v>
      </c>
      <c r="E17" s="59">
        <v>14.4</v>
      </c>
      <c r="F17" s="59">
        <f>D17-E17</f>
        <v>-2.4000000000000004</v>
      </c>
      <c r="G17" s="60">
        <v>25</v>
      </c>
      <c r="H17" s="61">
        <v>35</v>
      </c>
      <c r="I17" s="58"/>
      <c r="J17" s="24"/>
      <c r="K17" s="24"/>
    </row>
    <row r="18" spans="2:11" ht="24.75" customHeight="1">
      <c r="B18" s="385" t="s">
        <v>72</v>
      </c>
      <c r="C18" s="399"/>
      <c r="D18" s="62">
        <v>2.1</v>
      </c>
      <c r="E18" s="62">
        <v>7</v>
      </c>
      <c r="F18" s="62">
        <f aca="true" t="shared" si="0" ref="F18:F37">D18-E18</f>
        <v>-4.9</v>
      </c>
      <c r="G18" s="63">
        <v>25</v>
      </c>
      <c r="H18" s="64">
        <v>35</v>
      </c>
      <c r="I18" s="58"/>
      <c r="J18" s="24"/>
      <c r="K18" s="24"/>
    </row>
    <row r="19" spans="2:11" ht="24.75" customHeight="1">
      <c r="B19" s="385" t="s">
        <v>73</v>
      </c>
      <c r="C19" s="399"/>
      <c r="D19" s="62">
        <v>8.8</v>
      </c>
      <c r="E19" s="62">
        <v>11.3</v>
      </c>
      <c r="F19" s="62">
        <f t="shared" si="0"/>
        <v>-2.5</v>
      </c>
      <c r="G19" s="63">
        <v>25</v>
      </c>
      <c r="H19" s="64">
        <v>35</v>
      </c>
      <c r="I19" s="58"/>
      <c r="J19" s="24"/>
      <c r="K19" s="24"/>
    </row>
    <row r="20" spans="2:11" ht="24.75" customHeight="1">
      <c r="B20" s="385" t="s">
        <v>74</v>
      </c>
      <c r="C20" s="399"/>
      <c r="D20" s="62">
        <v>12</v>
      </c>
      <c r="E20" s="62">
        <v>15</v>
      </c>
      <c r="F20" s="62">
        <f t="shared" si="0"/>
        <v>-3</v>
      </c>
      <c r="G20" s="63">
        <v>25</v>
      </c>
      <c r="H20" s="64">
        <v>35</v>
      </c>
      <c r="I20" s="58"/>
      <c r="J20" s="24"/>
      <c r="K20" s="24"/>
    </row>
    <row r="21" spans="2:11" ht="24.75" customHeight="1">
      <c r="B21" s="385" t="s">
        <v>75</v>
      </c>
      <c r="C21" s="399"/>
      <c r="D21" s="62">
        <v>13.8</v>
      </c>
      <c r="E21" s="62">
        <v>14.8</v>
      </c>
      <c r="F21" s="62">
        <f t="shared" si="0"/>
        <v>-1</v>
      </c>
      <c r="G21" s="63">
        <v>25</v>
      </c>
      <c r="H21" s="64">
        <v>35</v>
      </c>
      <c r="I21" s="58"/>
      <c r="J21" s="24"/>
      <c r="K21" s="24"/>
    </row>
    <row r="22" spans="2:11" ht="24.75" customHeight="1">
      <c r="B22" s="385" t="s">
        <v>76</v>
      </c>
      <c r="C22" s="399"/>
      <c r="D22" s="62">
        <v>17.4</v>
      </c>
      <c r="E22" s="62">
        <v>17.4</v>
      </c>
      <c r="F22" s="62">
        <f t="shared" si="0"/>
        <v>0</v>
      </c>
      <c r="G22" s="63">
        <v>25</v>
      </c>
      <c r="H22" s="64">
        <v>35</v>
      </c>
      <c r="I22" s="58"/>
      <c r="J22" s="24"/>
      <c r="K22" s="24"/>
    </row>
    <row r="23" spans="2:11" ht="24.75" customHeight="1">
      <c r="B23" s="385" t="s">
        <v>77</v>
      </c>
      <c r="C23" s="399"/>
      <c r="D23" s="62">
        <v>13.8</v>
      </c>
      <c r="E23" s="62">
        <v>15.3</v>
      </c>
      <c r="F23" s="62">
        <f t="shared" si="0"/>
        <v>-1.5</v>
      </c>
      <c r="G23" s="63">
        <v>25</v>
      </c>
      <c r="H23" s="64">
        <v>35</v>
      </c>
      <c r="I23" s="58"/>
      <c r="J23" s="24"/>
      <c r="K23" s="24"/>
    </row>
    <row r="24" spans="2:11" ht="24.75" customHeight="1">
      <c r="B24" s="385" t="s">
        <v>78</v>
      </c>
      <c r="C24" s="399"/>
      <c r="D24" s="62">
        <v>12.4</v>
      </c>
      <c r="E24" s="62">
        <v>13</v>
      </c>
      <c r="F24" s="62">
        <f t="shared" si="0"/>
        <v>-0.5999999999999996</v>
      </c>
      <c r="G24" s="63">
        <v>25</v>
      </c>
      <c r="H24" s="64">
        <v>35</v>
      </c>
      <c r="I24" s="58"/>
      <c r="J24" s="24"/>
      <c r="K24" s="24"/>
    </row>
    <row r="25" spans="2:11" ht="24.75" customHeight="1">
      <c r="B25" s="385" t="s">
        <v>79</v>
      </c>
      <c r="C25" s="399"/>
      <c r="D25" s="62">
        <v>16</v>
      </c>
      <c r="E25" s="62">
        <v>15.7</v>
      </c>
      <c r="F25" s="62">
        <f t="shared" si="0"/>
        <v>0.3000000000000007</v>
      </c>
      <c r="G25" s="63">
        <v>25</v>
      </c>
      <c r="H25" s="64">
        <v>35</v>
      </c>
      <c r="I25" s="58"/>
      <c r="J25" s="24"/>
      <c r="K25" s="24"/>
    </row>
    <row r="26" spans="2:11" ht="24.75" customHeight="1">
      <c r="B26" s="385" t="s">
        <v>80</v>
      </c>
      <c r="C26" s="399"/>
      <c r="D26" s="62">
        <v>11.3</v>
      </c>
      <c r="E26" s="62">
        <v>12.3</v>
      </c>
      <c r="F26" s="62">
        <f t="shared" si="0"/>
        <v>-1</v>
      </c>
      <c r="G26" s="63">
        <v>25</v>
      </c>
      <c r="H26" s="64">
        <v>35</v>
      </c>
      <c r="I26" s="58"/>
      <c r="J26" s="24"/>
      <c r="K26" s="24"/>
    </row>
    <row r="27" spans="2:11" ht="24.75" customHeight="1">
      <c r="B27" s="385" t="s">
        <v>81</v>
      </c>
      <c r="C27" s="399"/>
      <c r="D27" s="62">
        <v>11.4</v>
      </c>
      <c r="E27" s="62">
        <v>13.7</v>
      </c>
      <c r="F27" s="62">
        <f t="shared" si="0"/>
        <v>-2.299999999999999</v>
      </c>
      <c r="G27" s="63">
        <v>25</v>
      </c>
      <c r="H27" s="64">
        <v>35</v>
      </c>
      <c r="I27" s="58"/>
      <c r="J27" s="24"/>
      <c r="K27" s="24"/>
    </row>
    <row r="28" spans="2:11" ht="24.75" customHeight="1">
      <c r="B28" s="385" t="s">
        <v>82</v>
      </c>
      <c r="C28" s="399"/>
      <c r="D28" s="62">
        <v>13.6</v>
      </c>
      <c r="E28" s="62">
        <v>14.7</v>
      </c>
      <c r="F28" s="62">
        <f t="shared" si="0"/>
        <v>-1.0999999999999996</v>
      </c>
      <c r="G28" s="63">
        <v>25</v>
      </c>
      <c r="H28" s="64">
        <v>35</v>
      </c>
      <c r="I28" s="58"/>
      <c r="J28" s="24"/>
      <c r="K28" s="24"/>
    </row>
    <row r="29" spans="2:11" ht="24.75" customHeight="1">
      <c r="B29" s="385" t="s">
        <v>83</v>
      </c>
      <c r="C29" s="399"/>
      <c r="D29" s="62">
        <v>13.3</v>
      </c>
      <c r="E29" s="62">
        <v>14.8</v>
      </c>
      <c r="F29" s="62">
        <f t="shared" si="0"/>
        <v>-1.5</v>
      </c>
      <c r="G29" s="63">
        <v>25</v>
      </c>
      <c r="H29" s="64">
        <v>35</v>
      </c>
      <c r="I29" s="58"/>
      <c r="J29" s="24"/>
      <c r="K29" s="24"/>
    </row>
    <row r="30" spans="2:11" ht="24.75" customHeight="1">
      <c r="B30" s="385" t="s">
        <v>84</v>
      </c>
      <c r="C30" s="399"/>
      <c r="D30" s="62">
        <v>16.5</v>
      </c>
      <c r="E30" s="62">
        <v>16</v>
      </c>
      <c r="F30" s="62">
        <f t="shared" si="0"/>
        <v>0.5</v>
      </c>
      <c r="G30" s="63">
        <v>25</v>
      </c>
      <c r="H30" s="64">
        <v>35</v>
      </c>
      <c r="I30" s="58"/>
      <c r="J30" s="24"/>
      <c r="K30" s="24"/>
    </row>
    <row r="31" spans="2:11" ht="24.75" customHeight="1">
      <c r="B31" s="385" t="s">
        <v>85</v>
      </c>
      <c r="C31" s="399"/>
      <c r="D31" s="62">
        <v>15.4</v>
      </c>
      <c r="E31" s="62">
        <v>15.8</v>
      </c>
      <c r="F31" s="62">
        <f t="shared" si="0"/>
        <v>-0.40000000000000036</v>
      </c>
      <c r="G31" s="63">
        <v>25</v>
      </c>
      <c r="H31" s="64">
        <v>35</v>
      </c>
      <c r="I31" s="58"/>
      <c r="J31" s="24"/>
      <c r="K31" s="24"/>
    </row>
    <row r="32" spans="2:11" ht="24.75" customHeight="1">
      <c r="B32" s="385" t="s">
        <v>86</v>
      </c>
      <c r="C32" s="399"/>
      <c r="D32" s="62">
        <v>13.4</v>
      </c>
      <c r="E32" s="62">
        <v>14.6</v>
      </c>
      <c r="F32" s="62">
        <f t="shared" si="0"/>
        <v>-1.1999999999999993</v>
      </c>
      <c r="G32" s="63">
        <v>25</v>
      </c>
      <c r="H32" s="64">
        <v>35</v>
      </c>
      <c r="I32" s="58"/>
      <c r="J32" s="24"/>
      <c r="K32" s="24"/>
    </row>
    <row r="33" spans="2:11" ht="24.75" customHeight="1">
      <c r="B33" s="385" t="s">
        <v>87</v>
      </c>
      <c r="C33" s="399"/>
      <c r="D33" s="62">
        <v>3.1</v>
      </c>
      <c r="E33" s="62">
        <v>2.2</v>
      </c>
      <c r="F33" s="62">
        <f t="shared" si="0"/>
        <v>0.8999999999999999</v>
      </c>
      <c r="G33" s="63">
        <v>25</v>
      </c>
      <c r="H33" s="64">
        <v>35</v>
      </c>
      <c r="I33" s="58"/>
      <c r="J33" s="24"/>
      <c r="K33" s="24"/>
    </row>
    <row r="34" spans="2:11" ht="24.75" customHeight="1" thickBot="1">
      <c r="B34" s="370" t="s">
        <v>88</v>
      </c>
      <c r="C34" s="402"/>
      <c r="D34" s="65">
        <v>9.6</v>
      </c>
      <c r="E34" s="65">
        <v>10</v>
      </c>
      <c r="F34" s="65">
        <f t="shared" si="0"/>
        <v>-0.40000000000000036</v>
      </c>
      <c r="G34" s="66">
        <v>25</v>
      </c>
      <c r="H34" s="67">
        <v>35</v>
      </c>
      <c r="I34" s="58"/>
      <c r="J34" s="23"/>
      <c r="K34" s="23"/>
    </row>
    <row r="35" spans="2:11" ht="24.75" customHeight="1">
      <c r="B35" s="377" t="s">
        <v>89</v>
      </c>
      <c r="C35" s="401"/>
      <c r="D35" s="68">
        <v>11.6</v>
      </c>
      <c r="E35" s="68">
        <v>13.5</v>
      </c>
      <c r="F35" s="68">
        <f t="shared" si="0"/>
        <v>-1.9000000000000004</v>
      </c>
      <c r="G35" s="70" t="s">
        <v>126</v>
      </c>
      <c r="H35" s="73" t="s">
        <v>126</v>
      </c>
      <c r="I35" s="58"/>
      <c r="J35" s="23"/>
      <c r="K35" s="23"/>
    </row>
    <row r="36" spans="2:11" ht="24.75" customHeight="1">
      <c r="B36" s="385" t="s">
        <v>90</v>
      </c>
      <c r="C36" s="399"/>
      <c r="D36" s="62">
        <v>11.7</v>
      </c>
      <c r="E36" s="62">
        <v>13.7</v>
      </c>
      <c r="F36" s="62">
        <f t="shared" si="0"/>
        <v>-2</v>
      </c>
      <c r="G36" s="71" t="s">
        <v>126</v>
      </c>
      <c r="H36" s="74" t="s">
        <v>126</v>
      </c>
      <c r="I36" s="58"/>
      <c r="J36" s="23"/>
      <c r="K36" s="23"/>
    </row>
    <row r="37" spans="2:11" ht="24.75" customHeight="1" thickBot="1">
      <c r="B37" s="387" t="s">
        <v>91</v>
      </c>
      <c r="C37" s="400"/>
      <c r="D37" s="69">
        <v>9.8</v>
      </c>
      <c r="E37" s="69">
        <v>10.2</v>
      </c>
      <c r="F37" s="69">
        <f t="shared" si="0"/>
        <v>-0.3999999999999986</v>
      </c>
      <c r="G37" s="72" t="s">
        <v>126</v>
      </c>
      <c r="H37" s="75" t="s">
        <v>126</v>
      </c>
      <c r="I37" s="58"/>
      <c r="J37" s="23"/>
      <c r="K37" s="23"/>
    </row>
    <row r="38" ht="24.75" customHeight="1"/>
    <row r="39" spans="2:34" ht="24.75" customHeight="1">
      <c r="B39" s="17" t="s">
        <v>95</v>
      </c>
      <c r="AC39" s="25"/>
      <c r="AD39" s="27"/>
      <c r="AE39" s="27"/>
      <c r="AF39" s="27"/>
      <c r="AG39" s="27"/>
      <c r="AH39" s="27"/>
    </row>
    <row r="40" spans="6:9" ht="24.75" customHeight="1" thickBot="1">
      <c r="F40" s="50" t="s">
        <v>54</v>
      </c>
      <c r="I40" s="19"/>
    </row>
    <row r="41" spans="2:9" ht="24.75" customHeight="1">
      <c r="B41" s="404" t="s">
        <v>406</v>
      </c>
      <c r="C41" s="405"/>
      <c r="D41" s="319" t="s">
        <v>60</v>
      </c>
      <c r="E41" s="319" t="s">
        <v>51</v>
      </c>
      <c r="F41" s="317" t="s">
        <v>52</v>
      </c>
      <c r="I41" s="19"/>
    </row>
    <row r="42" spans="2:9" ht="24.75" customHeight="1" thickBot="1">
      <c r="B42" s="406"/>
      <c r="C42" s="407"/>
      <c r="D42" s="320">
        <v>12.3</v>
      </c>
      <c r="E42" s="318">
        <v>15.1</v>
      </c>
      <c r="F42" s="321">
        <f>SUM(D42-E42)</f>
        <v>-2.799999999999999</v>
      </c>
      <c r="I42" s="19"/>
    </row>
    <row r="43" ht="24.75" customHeight="1">
      <c r="I43" s="19"/>
    </row>
    <row r="44" ht="24.75" customHeight="1">
      <c r="I44" s="19"/>
    </row>
    <row r="45" ht="24.75" customHeight="1">
      <c r="I45" s="19"/>
    </row>
    <row r="46" ht="24.75" customHeight="1">
      <c r="I46" s="19"/>
    </row>
    <row r="47" ht="24.75" customHeight="1">
      <c r="I47" s="19"/>
    </row>
    <row r="48" ht="24.75" customHeight="1">
      <c r="I48" s="19"/>
    </row>
    <row r="49" ht="24.75" customHeight="1">
      <c r="I49" s="19"/>
    </row>
    <row r="50" ht="24.75" customHeight="1">
      <c r="I50" s="19"/>
    </row>
    <row r="51" ht="24.75" customHeight="1">
      <c r="I51" s="19"/>
    </row>
    <row r="52" ht="24.75" customHeight="1">
      <c r="I52" s="19"/>
    </row>
    <row r="53" ht="24.75" customHeight="1">
      <c r="I53" s="19"/>
    </row>
    <row r="54" spans="1:9" ht="24.75" customHeight="1">
      <c r="A54" s="19"/>
      <c r="B54" s="19"/>
      <c r="C54" s="19"/>
      <c r="D54" s="19"/>
      <c r="E54" s="19"/>
      <c r="F54" s="19"/>
      <c r="G54" s="19"/>
      <c r="H54" s="19"/>
      <c r="I54" s="19"/>
    </row>
    <row r="55" spans="1:9" ht="24.75" customHeight="1">
      <c r="A55" s="19"/>
      <c r="B55" s="19"/>
      <c r="C55" s="19"/>
      <c r="D55" s="19"/>
      <c r="E55" s="19"/>
      <c r="F55" s="19"/>
      <c r="G55" s="19"/>
      <c r="H55" s="19"/>
      <c r="I55" s="19"/>
    </row>
    <row r="56" spans="1:9" ht="24.75" customHeight="1">
      <c r="A56" s="19"/>
      <c r="B56" s="19"/>
      <c r="C56" s="19"/>
      <c r="D56" s="19"/>
      <c r="E56" s="19"/>
      <c r="F56" s="19"/>
      <c r="G56" s="19"/>
      <c r="H56" s="19"/>
      <c r="I56" s="19"/>
    </row>
    <row r="57" spans="1:9" ht="24.75" customHeight="1">
      <c r="A57" s="19"/>
      <c r="B57" s="19"/>
      <c r="C57" s="19"/>
      <c r="D57" s="19"/>
      <c r="E57" s="19"/>
      <c r="F57" s="19"/>
      <c r="G57" s="19"/>
      <c r="H57" s="19"/>
      <c r="I57" s="19"/>
    </row>
    <row r="58" spans="1:9" ht="24.75" customHeight="1">
      <c r="A58" s="19"/>
      <c r="B58" s="19"/>
      <c r="C58" s="19"/>
      <c r="D58" s="19"/>
      <c r="E58" s="19"/>
      <c r="F58" s="19"/>
      <c r="G58" s="19"/>
      <c r="H58" s="19"/>
      <c r="I58" s="19"/>
    </row>
    <row r="59" spans="1:9" ht="24.75" customHeight="1">
      <c r="A59" s="19"/>
      <c r="B59" s="19"/>
      <c r="C59" s="19"/>
      <c r="D59" s="19"/>
      <c r="E59" s="19"/>
      <c r="F59" s="19"/>
      <c r="G59" s="19"/>
      <c r="H59" s="19"/>
      <c r="I59" s="19"/>
    </row>
    <row r="60" spans="1:9" ht="24.75" customHeight="1">
      <c r="A60" s="19"/>
      <c r="B60" s="19"/>
      <c r="C60" s="19"/>
      <c r="D60" s="19"/>
      <c r="E60" s="19"/>
      <c r="F60" s="19"/>
      <c r="G60" s="19"/>
      <c r="H60" s="19"/>
      <c r="I60" s="19"/>
    </row>
    <row r="61" spans="1:9" ht="24.75" customHeight="1">
      <c r="A61" s="19"/>
      <c r="B61" s="19"/>
      <c r="C61" s="19"/>
      <c r="D61" s="19"/>
      <c r="E61" s="19"/>
      <c r="F61" s="19"/>
      <c r="G61" s="19"/>
      <c r="H61" s="19"/>
      <c r="I61" s="19"/>
    </row>
    <row r="62" spans="1:9" ht="24.75" customHeight="1">
      <c r="A62" s="19"/>
      <c r="B62" s="19"/>
      <c r="C62" s="19"/>
      <c r="D62" s="19"/>
      <c r="E62" s="19"/>
      <c r="F62" s="19"/>
      <c r="G62" s="19"/>
      <c r="H62" s="19"/>
      <c r="I62" s="19"/>
    </row>
    <row r="63" spans="1:9" ht="24.75" customHeight="1">
      <c r="A63" s="19"/>
      <c r="B63" s="19"/>
      <c r="C63" s="19"/>
      <c r="D63" s="19"/>
      <c r="E63" s="19"/>
      <c r="F63" s="19"/>
      <c r="G63" s="19"/>
      <c r="H63" s="19"/>
      <c r="I63" s="19"/>
    </row>
    <row r="64" spans="1:9" ht="24.75" customHeight="1">
      <c r="A64" s="19"/>
      <c r="B64" s="19"/>
      <c r="C64" s="19"/>
      <c r="D64" s="19"/>
      <c r="E64" s="19"/>
      <c r="F64" s="19"/>
      <c r="G64" s="19"/>
      <c r="H64" s="19"/>
      <c r="I64" s="19"/>
    </row>
    <row r="65" spans="1:9" ht="24.75" customHeight="1">
      <c r="A65" s="19"/>
      <c r="B65" s="19"/>
      <c r="C65" s="19"/>
      <c r="D65" s="19"/>
      <c r="E65" s="19"/>
      <c r="F65" s="19"/>
      <c r="G65" s="19"/>
      <c r="H65" s="19"/>
      <c r="I65" s="19"/>
    </row>
    <row r="66" spans="1:9" ht="24.75" customHeight="1">
      <c r="A66" s="19"/>
      <c r="B66" s="19"/>
      <c r="C66" s="19"/>
      <c r="D66" s="19"/>
      <c r="E66" s="19"/>
      <c r="F66" s="19"/>
      <c r="G66" s="19"/>
      <c r="H66" s="19"/>
      <c r="I66" s="19"/>
    </row>
    <row r="67" spans="1:9" ht="24.75" customHeight="1">
      <c r="A67" s="19"/>
      <c r="B67" s="19"/>
      <c r="C67" s="19"/>
      <c r="D67" s="19"/>
      <c r="E67" s="19"/>
      <c r="F67" s="19"/>
      <c r="G67" s="19"/>
      <c r="H67" s="19"/>
      <c r="I67" s="19"/>
    </row>
    <row r="68" spans="1:9" ht="24.75" customHeight="1">
      <c r="A68" s="19"/>
      <c r="B68" s="19"/>
      <c r="C68" s="19"/>
      <c r="D68" s="19"/>
      <c r="E68" s="19"/>
      <c r="F68" s="19"/>
      <c r="G68" s="19"/>
      <c r="H68" s="19"/>
      <c r="I68" s="19"/>
    </row>
    <row r="69" spans="1:9" ht="24.75" customHeight="1">
      <c r="A69" s="19"/>
      <c r="B69" s="19"/>
      <c r="C69" s="19"/>
      <c r="D69" s="19"/>
      <c r="E69" s="19"/>
      <c r="F69" s="19"/>
      <c r="G69" s="19"/>
      <c r="H69" s="19"/>
      <c r="I69" s="19"/>
    </row>
    <row r="70" spans="1:9" ht="24.75" customHeight="1">
      <c r="A70" s="19"/>
      <c r="B70" s="19"/>
      <c r="C70" s="19"/>
      <c r="D70" s="19"/>
      <c r="E70" s="19"/>
      <c r="F70" s="19"/>
      <c r="G70" s="19"/>
      <c r="H70" s="19"/>
      <c r="I70" s="19"/>
    </row>
    <row r="71" spans="1:9" ht="24.75" customHeight="1">
      <c r="A71" s="19"/>
      <c r="B71" s="19"/>
      <c r="C71" s="19"/>
      <c r="D71" s="19"/>
      <c r="E71" s="19"/>
      <c r="F71" s="19"/>
      <c r="G71" s="19"/>
      <c r="H71" s="19"/>
      <c r="I71" s="19"/>
    </row>
    <row r="72" spans="1:9" ht="24.75" customHeight="1">
      <c r="A72" s="19"/>
      <c r="B72" s="19"/>
      <c r="C72" s="19"/>
      <c r="D72" s="19"/>
      <c r="E72" s="19"/>
      <c r="F72" s="19"/>
      <c r="G72" s="19"/>
      <c r="H72" s="19"/>
      <c r="I72" s="19"/>
    </row>
    <row r="73" spans="1:9" ht="24.75" customHeight="1">
      <c r="A73" s="19"/>
      <c r="B73" s="19"/>
      <c r="C73" s="19"/>
      <c r="D73" s="19"/>
      <c r="E73" s="19"/>
      <c r="F73" s="19"/>
      <c r="G73" s="19"/>
      <c r="H73" s="19"/>
      <c r="I73" s="19"/>
    </row>
    <row r="74" spans="1:9" ht="24.75" customHeight="1">
      <c r="A74" s="19"/>
      <c r="B74" s="19"/>
      <c r="C74" s="19"/>
      <c r="D74" s="19"/>
      <c r="E74" s="19"/>
      <c r="F74" s="19"/>
      <c r="G74" s="19"/>
      <c r="H74" s="19"/>
      <c r="I74" s="19"/>
    </row>
    <row r="75" spans="1:9" ht="24.75" customHeight="1">
      <c r="A75" s="19"/>
      <c r="B75" s="19"/>
      <c r="C75" s="19"/>
      <c r="D75" s="19"/>
      <c r="E75" s="19"/>
      <c r="F75" s="19"/>
      <c r="G75" s="19"/>
      <c r="H75" s="19"/>
      <c r="I75" s="19"/>
    </row>
    <row r="76" spans="1:9" ht="24.75" customHeight="1">
      <c r="A76" s="19"/>
      <c r="B76" s="19"/>
      <c r="C76" s="19"/>
      <c r="D76" s="19"/>
      <c r="E76" s="19"/>
      <c r="F76" s="19"/>
      <c r="G76" s="19"/>
      <c r="H76" s="19"/>
      <c r="I76" s="19"/>
    </row>
    <row r="77" spans="1:9" ht="24.75" customHeight="1">
      <c r="A77" s="19"/>
      <c r="B77" s="19"/>
      <c r="C77" s="19"/>
      <c r="D77" s="19"/>
      <c r="E77" s="19"/>
      <c r="F77" s="19"/>
      <c r="G77" s="19"/>
      <c r="H77" s="19"/>
      <c r="I77" s="19"/>
    </row>
    <row r="78" spans="1:9" ht="24.75" customHeight="1">
      <c r="A78" s="19"/>
      <c r="B78" s="19"/>
      <c r="C78" s="19"/>
      <c r="D78" s="19"/>
      <c r="E78" s="19"/>
      <c r="F78" s="19"/>
      <c r="G78" s="19"/>
      <c r="H78" s="19"/>
      <c r="I78" s="19"/>
    </row>
    <row r="79" spans="1:9" ht="24.75" customHeight="1">
      <c r="A79" s="19"/>
      <c r="B79" s="19"/>
      <c r="C79" s="19"/>
      <c r="D79" s="19"/>
      <c r="E79" s="19"/>
      <c r="F79" s="19"/>
      <c r="G79" s="19"/>
      <c r="H79" s="19"/>
      <c r="I79" s="19"/>
    </row>
    <row r="80" spans="1:9" ht="24.75" customHeight="1">
      <c r="A80" s="19"/>
      <c r="B80" s="19"/>
      <c r="C80" s="19"/>
      <c r="D80" s="19"/>
      <c r="E80" s="19"/>
      <c r="F80" s="19"/>
      <c r="G80" s="19"/>
      <c r="H80" s="19"/>
      <c r="I80" s="19"/>
    </row>
    <row r="81" spans="1:9" ht="24.75" customHeight="1">
      <c r="A81" s="19"/>
      <c r="B81" s="19"/>
      <c r="C81" s="19"/>
      <c r="D81" s="19"/>
      <c r="E81" s="19"/>
      <c r="F81" s="19"/>
      <c r="G81" s="19"/>
      <c r="H81" s="19"/>
      <c r="I81" s="19"/>
    </row>
    <row r="82" spans="1:9" ht="24.75" customHeight="1">
      <c r="A82" s="19"/>
      <c r="B82" s="19"/>
      <c r="C82" s="19"/>
      <c r="D82" s="19"/>
      <c r="E82" s="19"/>
      <c r="F82" s="19"/>
      <c r="G82" s="19"/>
      <c r="H82" s="19"/>
      <c r="I82" s="19"/>
    </row>
    <row r="83" spans="1:9" ht="24.75" customHeight="1">
      <c r="A83" s="19"/>
      <c r="B83" s="19"/>
      <c r="C83" s="19"/>
      <c r="D83" s="19"/>
      <c r="E83" s="19"/>
      <c r="F83" s="19"/>
      <c r="G83" s="19"/>
      <c r="H83" s="19"/>
      <c r="I83" s="19"/>
    </row>
    <row r="84" spans="1:9" ht="24.75" customHeight="1">
      <c r="A84" s="19"/>
      <c r="B84" s="19"/>
      <c r="C84" s="19"/>
      <c r="D84" s="19"/>
      <c r="E84" s="19"/>
      <c r="F84" s="19"/>
      <c r="G84" s="19"/>
      <c r="H84" s="19"/>
      <c r="I84" s="19"/>
    </row>
    <row r="85" spans="1:9" ht="24.75" customHeight="1">
      <c r="A85" s="19"/>
      <c r="B85" s="19"/>
      <c r="C85" s="19"/>
      <c r="D85" s="19"/>
      <c r="E85" s="19"/>
      <c r="F85" s="19"/>
      <c r="G85" s="19"/>
      <c r="H85" s="19"/>
      <c r="I85" s="19"/>
    </row>
    <row r="86" spans="1:9" ht="24.75" customHeight="1">
      <c r="A86" s="19"/>
      <c r="B86" s="19"/>
      <c r="C86" s="19"/>
      <c r="D86" s="19"/>
      <c r="E86" s="19"/>
      <c r="F86" s="19"/>
      <c r="G86" s="19"/>
      <c r="H86" s="19"/>
      <c r="I86" s="19"/>
    </row>
    <row r="87" spans="1:9" ht="24.75" customHeight="1">
      <c r="A87" s="19"/>
      <c r="B87" s="19"/>
      <c r="C87" s="19"/>
      <c r="D87" s="19"/>
      <c r="E87" s="19"/>
      <c r="F87" s="19"/>
      <c r="G87" s="19"/>
      <c r="H87" s="19"/>
      <c r="I87" s="19"/>
    </row>
    <row r="88" spans="1:9" ht="24.75" customHeight="1">
      <c r="A88" s="19"/>
      <c r="B88" s="19"/>
      <c r="C88" s="19"/>
      <c r="D88" s="19"/>
      <c r="E88" s="19"/>
      <c r="F88" s="19"/>
      <c r="G88" s="19"/>
      <c r="H88" s="19"/>
      <c r="I88" s="19"/>
    </row>
    <row r="89" spans="1:9" ht="24.75" customHeight="1">
      <c r="A89" s="19"/>
      <c r="B89" s="19"/>
      <c r="C89" s="19"/>
      <c r="D89" s="19"/>
      <c r="E89" s="19"/>
      <c r="F89" s="19"/>
      <c r="G89" s="19"/>
      <c r="H89" s="19"/>
      <c r="I89" s="19"/>
    </row>
    <row r="90" spans="1:9" ht="24.75" customHeight="1">
      <c r="A90" s="19"/>
      <c r="B90" s="19"/>
      <c r="C90" s="19"/>
      <c r="D90" s="19"/>
      <c r="E90" s="19"/>
      <c r="F90" s="19"/>
      <c r="G90" s="19"/>
      <c r="H90" s="19"/>
      <c r="I90" s="19"/>
    </row>
    <row r="91" spans="1:9" ht="24.75" customHeight="1">
      <c r="A91" s="19"/>
      <c r="B91" s="19"/>
      <c r="C91" s="19"/>
      <c r="D91" s="19"/>
      <c r="E91" s="19"/>
      <c r="F91" s="19"/>
      <c r="G91" s="19"/>
      <c r="H91" s="19"/>
      <c r="I91" s="19"/>
    </row>
    <row r="92" spans="1:9" ht="24.75" customHeight="1">
      <c r="A92" s="19"/>
      <c r="B92" s="19"/>
      <c r="C92" s="19"/>
      <c r="D92" s="19"/>
      <c r="E92" s="19"/>
      <c r="F92" s="19"/>
      <c r="G92" s="19"/>
      <c r="H92" s="19"/>
      <c r="I92" s="19"/>
    </row>
    <row r="93" spans="1:9" ht="24.75" customHeight="1">
      <c r="A93" s="19"/>
      <c r="B93" s="19"/>
      <c r="C93" s="19"/>
      <c r="D93" s="19"/>
      <c r="E93" s="19"/>
      <c r="F93" s="19"/>
      <c r="G93" s="19"/>
      <c r="H93" s="19"/>
      <c r="I93" s="19"/>
    </row>
    <row r="94" spans="1:9" ht="24.75" customHeight="1">
      <c r="A94" s="19"/>
      <c r="B94" s="19"/>
      <c r="C94" s="19"/>
      <c r="D94" s="19"/>
      <c r="E94" s="19"/>
      <c r="F94" s="19"/>
      <c r="G94" s="19"/>
      <c r="H94" s="19"/>
      <c r="I94" s="19"/>
    </row>
    <row r="95" spans="1:9" ht="24.75" customHeight="1">
      <c r="A95" s="19"/>
      <c r="B95" s="19"/>
      <c r="C95" s="19"/>
      <c r="D95" s="19"/>
      <c r="E95" s="19"/>
      <c r="F95" s="19"/>
      <c r="G95" s="19"/>
      <c r="H95" s="19"/>
      <c r="I95" s="19"/>
    </row>
    <row r="96" spans="1:9" ht="24.75" customHeight="1">
      <c r="A96" s="19"/>
      <c r="B96" s="19"/>
      <c r="C96" s="19"/>
      <c r="D96" s="19"/>
      <c r="E96" s="19"/>
      <c r="F96" s="19"/>
      <c r="G96" s="19"/>
      <c r="H96" s="19"/>
      <c r="I96" s="19"/>
    </row>
    <row r="97" spans="1:9" ht="24.75" customHeight="1">
      <c r="A97" s="19"/>
      <c r="B97" s="19"/>
      <c r="C97" s="19"/>
      <c r="D97" s="19"/>
      <c r="E97" s="19"/>
      <c r="F97" s="19"/>
      <c r="G97" s="19"/>
      <c r="H97" s="19"/>
      <c r="I97" s="19"/>
    </row>
    <row r="98" spans="1:9" ht="24.75" customHeight="1">
      <c r="A98" s="19"/>
      <c r="B98" s="19"/>
      <c r="C98" s="19"/>
      <c r="D98" s="19"/>
      <c r="E98" s="19"/>
      <c r="F98" s="19"/>
      <c r="G98" s="19"/>
      <c r="H98" s="19"/>
      <c r="I98" s="19"/>
    </row>
    <row r="99" spans="1:9" ht="24.75" customHeight="1">
      <c r="A99" s="19"/>
      <c r="B99" s="19"/>
      <c r="C99" s="19"/>
      <c r="D99" s="19"/>
      <c r="E99" s="19"/>
      <c r="F99" s="19"/>
      <c r="G99" s="19"/>
      <c r="H99" s="19"/>
      <c r="I99" s="19"/>
    </row>
    <row r="100" spans="1:9" ht="24.75" customHeight="1">
      <c r="A100" s="19"/>
      <c r="B100" s="19"/>
      <c r="C100" s="19"/>
      <c r="D100" s="19"/>
      <c r="E100" s="19"/>
      <c r="F100" s="19"/>
      <c r="G100" s="19"/>
      <c r="H100" s="19"/>
      <c r="I100" s="19"/>
    </row>
    <row r="101" spans="1:9" ht="24.75" customHeight="1">
      <c r="A101" s="19"/>
      <c r="B101" s="19"/>
      <c r="C101" s="19"/>
      <c r="D101" s="19"/>
      <c r="E101" s="19"/>
      <c r="F101" s="19"/>
      <c r="G101" s="19"/>
      <c r="H101" s="19"/>
      <c r="I101" s="19"/>
    </row>
    <row r="102" spans="1:9" ht="24.75" customHeight="1">
      <c r="A102" s="19"/>
      <c r="B102" s="19"/>
      <c r="C102" s="19"/>
      <c r="D102" s="19"/>
      <c r="E102" s="19"/>
      <c r="F102" s="19"/>
      <c r="G102" s="19"/>
      <c r="H102" s="19"/>
      <c r="I102" s="19"/>
    </row>
    <row r="103" spans="1:9" ht="24.75" customHeight="1">
      <c r="A103" s="19"/>
      <c r="B103" s="19"/>
      <c r="C103" s="19"/>
      <c r="D103" s="19"/>
      <c r="E103" s="19"/>
      <c r="F103" s="19"/>
      <c r="G103" s="19"/>
      <c r="H103" s="19"/>
      <c r="I103" s="19"/>
    </row>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26">
    <mergeCell ref="H15:H16"/>
    <mergeCell ref="D15:F15"/>
    <mergeCell ref="B36:C36"/>
    <mergeCell ref="B37:C37"/>
    <mergeCell ref="B35:C35"/>
    <mergeCell ref="G15:G16"/>
    <mergeCell ref="B31:C31"/>
    <mergeCell ref="B32:C32"/>
    <mergeCell ref="B33:C33"/>
    <mergeCell ref="B34:C34"/>
    <mergeCell ref="B28:C28"/>
    <mergeCell ref="B30:C30"/>
    <mergeCell ref="B23:C23"/>
    <mergeCell ref="B24:C24"/>
    <mergeCell ref="B25:C25"/>
    <mergeCell ref="B26:C26"/>
    <mergeCell ref="B41:C42"/>
    <mergeCell ref="B15:C16"/>
    <mergeCell ref="B17:C17"/>
    <mergeCell ref="B18:C18"/>
    <mergeCell ref="B19:C19"/>
    <mergeCell ref="B20:C20"/>
    <mergeCell ref="B21:C21"/>
    <mergeCell ref="B22:C22"/>
    <mergeCell ref="B29:C29"/>
    <mergeCell ref="B27:C27"/>
  </mergeCells>
  <printOptions/>
  <pageMargins left="0.5905511811023623" right="0.984251968503937" top="0.7874015748031497" bottom="0.7874015748031497" header="0.5118110236220472" footer="0.5118110236220472"/>
  <pageSetup horizontalDpi="600" verticalDpi="600" orientation="portrait" paperSize="9" scale="68"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dimension ref="A3:S52"/>
  <sheetViews>
    <sheetView workbookViewId="0" topLeftCell="A1">
      <selection activeCell="A1" sqref="A1"/>
    </sheetView>
  </sheetViews>
  <sheetFormatPr defaultColWidth="9.00390625" defaultRowHeight="14.25"/>
  <cols>
    <col min="1" max="1" width="9.00390625" style="14" customWidth="1"/>
    <col min="2" max="2" width="4.625" style="14" customWidth="1"/>
    <col min="3" max="8" width="16.625" style="14" customWidth="1"/>
    <col min="9" max="9" width="20.625" style="14" customWidth="1"/>
    <col min="10" max="11" width="13.625" style="14" customWidth="1"/>
    <col min="12" max="13" width="1.12109375" style="14" customWidth="1"/>
    <col min="14" max="15" width="9.00390625" style="14" customWidth="1"/>
    <col min="16" max="16" width="26.50390625" style="14" customWidth="1"/>
    <col min="17" max="30" width="9.00390625" style="14" customWidth="1"/>
    <col min="31" max="31" width="20.50390625" style="14" customWidth="1"/>
    <col min="32" max="16384" width="9.00390625" style="14" customWidth="1"/>
  </cols>
  <sheetData>
    <row r="1" ht="24.75" customHeight="1"/>
    <row r="2" ht="24.75" customHeight="1"/>
    <row r="3" spans="1:3" ht="24.75" customHeight="1">
      <c r="A3" s="15" t="s">
        <v>147</v>
      </c>
      <c r="B3" s="17"/>
      <c r="C3" s="18"/>
    </row>
    <row r="4" ht="24.75" customHeight="1" thickBot="1">
      <c r="I4" s="20"/>
    </row>
    <row r="5" spans="2:9" ht="24.75" customHeight="1">
      <c r="B5" s="422" t="s">
        <v>50</v>
      </c>
      <c r="C5" s="423"/>
      <c r="D5" s="422" t="s">
        <v>60</v>
      </c>
      <c r="E5" s="426" t="s">
        <v>51</v>
      </c>
      <c r="F5" s="412" t="s">
        <v>52</v>
      </c>
      <c r="H5" s="21"/>
      <c r="I5" s="414"/>
    </row>
    <row r="6" spans="2:9" ht="24.75" customHeight="1" thickBot="1">
      <c r="B6" s="424"/>
      <c r="C6" s="425"/>
      <c r="D6" s="424"/>
      <c r="E6" s="427"/>
      <c r="F6" s="413"/>
      <c r="G6" s="21"/>
      <c r="H6" s="21"/>
      <c r="I6" s="414"/>
    </row>
    <row r="7" spans="2:9" ht="24.75" customHeight="1">
      <c r="B7" s="92" t="s">
        <v>56</v>
      </c>
      <c r="C7" s="93"/>
      <c r="D7" s="80">
        <v>2</v>
      </c>
      <c r="E7" s="81">
        <v>1</v>
      </c>
      <c r="F7" s="82">
        <f aca="true" t="shared" si="0" ref="F7:F12">SUM(D7-E7)</f>
        <v>1</v>
      </c>
      <c r="G7" s="22"/>
      <c r="H7" s="22"/>
      <c r="I7" s="22"/>
    </row>
    <row r="8" spans="2:9" ht="24.75" customHeight="1">
      <c r="B8" s="92" t="s">
        <v>137</v>
      </c>
      <c r="C8" s="94"/>
      <c r="D8" s="83"/>
      <c r="E8" s="84">
        <v>1</v>
      </c>
      <c r="F8" s="85">
        <f t="shared" si="0"/>
        <v>-1</v>
      </c>
      <c r="G8" s="22"/>
      <c r="H8" s="22"/>
      <c r="I8" s="22"/>
    </row>
    <row r="9" spans="2:9" ht="24.75" customHeight="1">
      <c r="B9" s="92" t="s">
        <v>138</v>
      </c>
      <c r="C9" s="94"/>
      <c r="D9" s="83">
        <v>2</v>
      </c>
      <c r="E9" s="84"/>
      <c r="F9" s="85">
        <f t="shared" si="0"/>
        <v>2</v>
      </c>
      <c r="G9" s="22"/>
      <c r="H9" s="22"/>
      <c r="I9" s="22"/>
    </row>
    <row r="10" spans="2:9" ht="24.75" customHeight="1">
      <c r="B10" s="92" t="s">
        <v>139</v>
      </c>
      <c r="C10" s="94"/>
      <c r="D10" s="83">
        <v>5</v>
      </c>
      <c r="E10" s="84">
        <v>3</v>
      </c>
      <c r="F10" s="85">
        <f t="shared" si="0"/>
        <v>2</v>
      </c>
      <c r="G10" s="22"/>
      <c r="H10" s="22"/>
      <c r="I10" s="22"/>
    </row>
    <row r="11" spans="2:9" ht="24.75" customHeight="1">
      <c r="B11" s="92" t="s">
        <v>140</v>
      </c>
      <c r="C11" s="94"/>
      <c r="D11" s="83">
        <v>5</v>
      </c>
      <c r="E11" s="84">
        <v>7</v>
      </c>
      <c r="F11" s="85">
        <f t="shared" si="0"/>
        <v>-2</v>
      </c>
      <c r="G11" s="22"/>
      <c r="H11" s="22"/>
      <c r="I11" s="22"/>
    </row>
    <row r="12" spans="2:9" ht="24.75" customHeight="1">
      <c r="B12" s="92" t="s">
        <v>141</v>
      </c>
      <c r="C12" s="94"/>
      <c r="D12" s="83">
        <v>4</v>
      </c>
      <c r="E12" s="84">
        <v>6</v>
      </c>
      <c r="F12" s="85">
        <f t="shared" si="0"/>
        <v>-2</v>
      </c>
      <c r="G12" s="22"/>
      <c r="H12" s="22"/>
      <c r="I12" s="22"/>
    </row>
    <row r="13" spans="2:9" ht="24.75" customHeight="1" thickBot="1">
      <c r="B13" s="95" t="s">
        <v>142</v>
      </c>
      <c r="C13" s="96"/>
      <c r="D13" s="86"/>
      <c r="E13" s="87"/>
      <c r="F13" s="88"/>
      <c r="G13" s="22"/>
      <c r="H13" s="22"/>
      <c r="I13" s="22"/>
    </row>
    <row r="14" spans="2:9" ht="24.75" customHeight="1" thickBot="1">
      <c r="B14" s="420" t="s">
        <v>53</v>
      </c>
      <c r="C14" s="421"/>
      <c r="D14" s="89">
        <f>SUM(D7:D13)</f>
        <v>18</v>
      </c>
      <c r="E14" s="90">
        <f>SUM(E7:E13)</f>
        <v>18</v>
      </c>
      <c r="F14" s="91">
        <f>SUM(F7:F13)</f>
        <v>0</v>
      </c>
      <c r="G14" s="22"/>
      <c r="H14" s="22"/>
      <c r="I14" s="22"/>
    </row>
    <row r="15" spans="2:9" ht="24.75" customHeight="1">
      <c r="B15" s="30"/>
      <c r="C15" s="30"/>
      <c r="D15" s="78"/>
      <c r="E15" s="78"/>
      <c r="F15" s="78"/>
      <c r="G15" s="22"/>
      <c r="H15" s="22"/>
      <c r="I15" s="22"/>
    </row>
    <row r="16" spans="1:3" ht="24.75" customHeight="1">
      <c r="A16" s="15" t="s">
        <v>411</v>
      </c>
      <c r="B16" s="17"/>
      <c r="C16" s="18"/>
    </row>
    <row r="17" ht="24.75" customHeight="1"/>
    <row r="18" ht="24.75" customHeight="1"/>
    <row r="19" spans="17:19" ht="24.75" customHeight="1">
      <c r="Q19" s="26" t="s">
        <v>57</v>
      </c>
      <c r="R19" s="26" t="s">
        <v>58</v>
      </c>
      <c r="S19" s="26" t="s">
        <v>59</v>
      </c>
    </row>
    <row r="20" spans="16:19" ht="24.75" customHeight="1">
      <c r="P20" s="25" t="s">
        <v>143</v>
      </c>
      <c r="Q20" s="27">
        <v>0.139</v>
      </c>
      <c r="R20" s="27">
        <v>0.135</v>
      </c>
      <c r="S20" s="27">
        <v>0.116</v>
      </c>
    </row>
    <row r="21" spans="16:19" ht="24.75" customHeight="1">
      <c r="P21" s="25" t="s">
        <v>144</v>
      </c>
      <c r="Q21" s="27">
        <v>0.148</v>
      </c>
      <c r="R21" s="27">
        <v>0.151</v>
      </c>
      <c r="S21" s="27">
        <v>0.123</v>
      </c>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c r="A31" s="15" t="s">
        <v>148</v>
      </c>
    </row>
    <row r="32" spans="1:8" ht="24.75" customHeight="1">
      <c r="A32" s="50" t="s">
        <v>114</v>
      </c>
      <c r="B32" s="17" t="s">
        <v>64</v>
      </c>
      <c r="C32" s="19"/>
      <c r="D32" s="19"/>
      <c r="E32" s="19"/>
      <c r="F32" s="19"/>
      <c r="G32" s="19"/>
      <c r="H32" s="19"/>
    </row>
    <row r="33" spans="1:8" ht="24.75" customHeight="1">
      <c r="A33" s="50"/>
      <c r="B33" s="19" t="s">
        <v>127</v>
      </c>
      <c r="C33" s="19"/>
      <c r="D33" s="19"/>
      <c r="E33" s="19"/>
      <c r="F33" s="19"/>
      <c r="G33" s="19"/>
      <c r="H33" s="19"/>
    </row>
    <row r="34" spans="1:8" ht="24.75" customHeight="1">
      <c r="A34" s="19"/>
      <c r="B34" s="19" t="s">
        <v>103</v>
      </c>
      <c r="D34" s="51"/>
      <c r="E34" s="375" t="s">
        <v>131</v>
      </c>
      <c r="F34" s="369"/>
      <c r="G34" s="369"/>
      <c r="H34" s="76"/>
    </row>
    <row r="35" spans="1:9" ht="24.75" customHeight="1">
      <c r="A35" s="19"/>
      <c r="B35" s="19"/>
      <c r="D35" s="372" t="s">
        <v>128</v>
      </c>
      <c r="E35" s="373" t="s">
        <v>132</v>
      </c>
      <c r="F35" s="374"/>
      <c r="G35" s="374"/>
      <c r="H35" s="418" t="s">
        <v>130</v>
      </c>
      <c r="I35" s="19"/>
    </row>
    <row r="36" spans="1:9" ht="24.75" customHeight="1">
      <c r="A36" s="19"/>
      <c r="B36" s="19"/>
      <c r="D36" s="417"/>
      <c r="E36" s="415" t="s">
        <v>129</v>
      </c>
      <c r="F36" s="416"/>
      <c r="G36" s="416"/>
      <c r="H36" s="419"/>
      <c r="I36" s="19"/>
    </row>
    <row r="37" spans="1:9" ht="24.75" customHeight="1">
      <c r="A37" s="50"/>
      <c r="B37" s="19"/>
      <c r="C37" s="19"/>
      <c r="D37" s="19"/>
      <c r="E37" s="19"/>
      <c r="F37" s="19"/>
      <c r="G37" s="19"/>
      <c r="H37" s="19"/>
      <c r="I37" s="19"/>
    </row>
    <row r="38" spans="1:9" ht="24.75" customHeight="1">
      <c r="A38" s="50" t="s">
        <v>124</v>
      </c>
      <c r="B38" s="17" t="s">
        <v>93</v>
      </c>
      <c r="C38" s="19"/>
      <c r="D38" s="19"/>
      <c r="E38" s="19"/>
      <c r="F38" s="19"/>
      <c r="G38" s="19"/>
      <c r="H38" s="19"/>
      <c r="I38" s="19"/>
    </row>
    <row r="39" spans="1:9" ht="24.75" customHeight="1">
      <c r="A39" s="19"/>
      <c r="B39" s="19"/>
      <c r="C39" s="19" t="s">
        <v>133</v>
      </c>
      <c r="D39" s="19"/>
      <c r="E39" s="19"/>
      <c r="F39" s="19"/>
      <c r="G39" s="19"/>
      <c r="H39" s="19"/>
      <c r="I39" s="19"/>
    </row>
    <row r="40" spans="1:9" ht="24.75" customHeight="1">
      <c r="A40" s="19"/>
      <c r="B40" s="19"/>
      <c r="C40" s="19" t="s">
        <v>416</v>
      </c>
      <c r="D40" s="19"/>
      <c r="E40" s="19"/>
      <c r="F40" s="19"/>
      <c r="G40" s="19"/>
      <c r="H40" s="19"/>
      <c r="I40" s="19"/>
    </row>
    <row r="41" spans="1:9" ht="24.75" customHeight="1">
      <c r="A41" s="19"/>
      <c r="B41" s="19"/>
      <c r="C41" s="19"/>
      <c r="D41" s="19"/>
      <c r="E41" s="19"/>
      <c r="F41" s="19"/>
      <c r="G41" s="19"/>
      <c r="H41" s="19"/>
      <c r="I41" s="19"/>
    </row>
    <row r="42" spans="1:9" ht="24.75" customHeight="1">
      <c r="A42" s="50" t="s">
        <v>116</v>
      </c>
      <c r="B42" s="17" t="s">
        <v>94</v>
      </c>
      <c r="C42" s="19"/>
      <c r="D42" s="19"/>
      <c r="E42" s="19"/>
      <c r="F42" s="19"/>
      <c r="G42" s="19"/>
      <c r="H42" s="19"/>
      <c r="I42" s="19"/>
    </row>
    <row r="43" spans="1:9" ht="24.75" customHeight="1">
      <c r="A43" s="19"/>
      <c r="B43" s="19"/>
      <c r="C43" s="19" t="s">
        <v>134</v>
      </c>
      <c r="D43" s="19"/>
      <c r="E43" s="19"/>
      <c r="F43" s="19"/>
      <c r="G43" s="19"/>
      <c r="H43" s="19"/>
      <c r="I43" s="19"/>
    </row>
    <row r="44" spans="1:9" ht="24.75" customHeight="1">
      <c r="A44" s="19"/>
      <c r="B44" s="19"/>
      <c r="C44" s="19" t="s">
        <v>414</v>
      </c>
      <c r="D44" s="19"/>
      <c r="E44" s="19"/>
      <c r="F44" s="19"/>
      <c r="G44" s="19"/>
      <c r="H44" s="19"/>
      <c r="I44" s="19"/>
    </row>
    <row r="45" spans="1:9" ht="24.75" customHeight="1">
      <c r="A45" s="19"/>
      <c r="B45" s="19"/>
      <c r="C45" s="19"/>
      <c r="D45" s="19"/>
      <c r="E45" s="19"/>
      <c r="F45" s="19"/>
      <c r="G45" s="19"/>
      <c r="H45" s="19"/>
      <c r="I45" s="19"/>
    </row>
    <row r="46" spans="1:9" ht="24.75" customHeight="1">
      <c r="A46" s="19"/>
      <c r="B46" s="19"/>
      <c r="C46" s="19"/>
      <c r="D46" s="19"/>
      <c r="E46" s="19"/>
      <c r="F46" s="19"/>
      <c r="G46" s="19"/>
      <c r="H46" s="19"/>
      <c r="I46" s="19"/>
    </row>
    <row r="47" spans="1:9" ht="24.75" customHeight="1">
      <c r="A47" s="19"/>
      <c r="B47" s="19"/>
      <c r="C47" s="19"/>
      <c r="D47" s="19"/>
      <c r="E47" s="19"/>
      <c r="F47" s="19"/>
      <c r="G47" s="19"/>
      <c r="H47" s="19"/>
      <c r="I47" s="19"/>
    </row>
    <row r="48" spans="1:9" ht="24.75" customHeight="1">
      <c r="A48" s="19"/>
      <c r="B48" s="19"/>
      <c r="C48" s="19"/>
      <c r="D48" s="19"/>
      <c r="E48" s="19"/>
      <c r="F48" s="19"/>
      <c r="G48" s="19"/>
      <c r="H48" s="19"/>
      <c r="I48" s="19"/>
    </row>
    <row r="49" spans="1:9" ht="24.75" customHeight="1">
      <c r="A49" s="19"/>
      <c r="B49" s="19"/>
      <c r="C49" s="19"/>
      <c r="D49" s="19"/>
      <c r="E49" s="19"/>
      <c r="F49" s="19"/>
      <c r="G49" s="19"/>
      <c r="H49" s="19"/>
      <c r="I49" s="19"/>
    </row>
    <row r="50" spans="1:9" ht="24.75" customHeight="1">
      <c r="A50" s="19"/>
      <c r="B50" s="19"/>
      <c r="C50" s="19"/>
      <c r="D50" s="19"/>
      <c r="E50" s="19"/>
      <c r="F50" s="19"/>
      <c r="G50" s="19"/>
      <c r="H50" s="19"/>
      <c r="I50" s="19"/>
    </row>
    <row r="51" spans="1:9" ht="24.75" customHeight="1">
      <c r="A51" s="19"/>
      <c r="B51" s="19"/>
      <c r="C51" s="19"/>
      <c r="D51" s="19"/>
      <c r="E51" s="19"/>
      <c r="F51" s="19"/>
      <c r="G51" s="19"/>
      <c r="H51" s="19"/>
      <c r="I51" s="19"/>
    </row>
    <row r="52" spans="1:9" ht="24.75" customHeight="1">
      <c r="A52" s="19"/>
      <c r="B52" s="19"/>
      <c r="C52" s="19"/>
      <c r="D52" s="19"/>
      <c r="E52" s="19"/>
      <c r="F52" s="19"/>
      <c r="G52" s="19"/>
      <c r="H52" s="19"/>
      <c r="I52" s="19"/>
    </row>
    <row r="53" ht="24.75" customHeight="1"/>
    <row r="54" ht="24.75" customHeight="1"/>
    <row r="55" ht="24.75" customHeight="1"/>
    <row r="56" ht="24.75" customHeight="1"/>
    <row r="57" ht="24.75" customHeight="1"/>
    <row r="58" ht="24.75" customHeight="1"/>
    <row r="59" ht="24.75" customHeight="1"/>
    <row r="60" ht="24.75" customHeight="1"/>
    <row r="61" ht="24.75" customHeight="1"/>
  </sheetData>
  <mergeCells count="11">
    <mergeCell ref="B14:C14"/>
    <mergeCell ref="B5:C6"/>
    <mergeCell ref="D5:D6"/>
    <mergeCell ref="E5:E6"/>
    <mergeCell ref="F5:F6"/>
    <mergeCell ref="I5:I6"/>
    <mergeCell ref="E36:G36"/>
    <mergeCell ref="D35:D36"/>
    <mergeCell ref="H35:H36"/>
    <mergeCell ref="E34:G34"/>
    <mergeCell ref="E35:G35"/>
  </mergeCells>
  <printOptions/>
  <pageMargins left="0.984251968503937" right="0.5905511811023623" top="0.7874015748031497" bottom="0.7874015748031497" header="0.5118110236220472" footer="0.5118110236220472"/>
  <pageSetup horizontalDpi="600" verticalDpi="600" orientation="portrait" paperSize="9" scale="68" r:id="rId2"/>
  <headerFooter alignWithMargins="0">
    <oddFooter>&amp;C&amp;16 4</oddFooter>
  </headerFooter>
  <drawing r:id="rId1"/>
</worksheet>
</file>

<file path=xl/worksheets/sheet6.xml><?xml version="1.0" encoding="utf-8"?>
<worksheet xmlns="http://schemas.openxmlformats.org/spreadsheetml/2006/main" xmlns:r="http://schemas.openxmlformats.org/officeDocument/2006/relationships">
  <dimension ref="A1:AF93"/>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149</v>
      </c>
    </row>
    <row r="2" ht="24.75" customHeight="1"/>
    <row r="3" ht="24.75" customHeight="1">
      <c r="A3" s="15" t="s">
        <v>69</v>
      </c>
    </row>
    <row r="4" spans="1:7" ht="24.75" customHeight="1">
      <c r="A4" s="50" t="s">
        <v>108</v>
      </c>
      <c r="B4" s="19" t="s">
        <v>425</v>
      </c>
      <c r="C4" s="19"/>
      <c r="D4" s="19"/>
      <c r="E4" s="19"/>
      <c r="F4" s="19"/>
      <c r="G4" s="19"/>
    </row>
    <row r="5" spans="1:7" ht="24.75" customHeight="1">
      <c r="A5" s="50"/>
      <c r="B5" s="19" t="s">
        <v>426</v>
      </c>
      <c r="C5" s="19"/>
      <c r="D5" s="19"/>
      <c r="E5" s="19"/>
      <c r="F5" s="19"/>
      <c r="G5" s="19"/>
    </row>
    <row r="6" ht="24.75" customHeight="1"/>
    <row r="7" spans="1:3" ht="21.75" customHeight="1">
      <c r="A7" s="16"/>
      <c r="B7" s="17" t="s">
        <v>70</v>
      </c>
      <c r="C7" s="17"/>
    </row>
    <row r="8" spans="2:9" ht="21.75" customHeight="1" thickBot="1">
      <c r="B8" s="19"/>
      <c r="C8" s="19"/>
      <c r="D8" s="19"/>
      <c r="E8" s="50" t="s">
        <v>54</v>
      </c>
      <c r="F8" s="55"/>
      <c r="G8" s="50"/>
      <c r="H8" s="19"/>
      <c r="I8" s="29"/>
    </row>
    <row r="9" spans="2:9" ht="21.75" customHeight="1">
      <c r="B9" s="394" t="s">
        <v>92</v>
      </c>
      <c r="C9" s="388"/>
      <c r="D9" s="395" t="s">
        <v>65</v>
      </c>
      <c r="E9" s="408" t="s">
        <v>93</v>
      </c>
      <c r="F9" s="56"/>
      <c r="G9" s="56"/>
      <c r="H9" s="30"/>
      <c r="I9" s="30"/>
    </row>
    <row r="10" spans="2:9" ht="21.75" customHeight="1" thickBot="1">
      <c r="B10" s="381"/>
      <c r="C10" s="382"/>
      <c r="D10" s="398"/>
      <c r="E10" s="409"/>
      <c r="F10" s="57"/>
      <c r="G10" s="57"/>
      <c r="H10" s="30"/>
      <c r="I10" s="30"/>
    </row>
    <row r="11" spans="2:9" ht="21.75" customHeight="1">
      <c r="B11" s="383" t="s">
        <v>71</v>
      </c>
      <c r="C11" s="403"/>
      <c r="D11" s="59">
        <v>145.1</v>
      </c>
      <c r="E11" s="61">
        <v>350</v>
      </c>
      <c r="F11" s="99"/>
      <c r="G11" s="58"/>
      <c r="H11" s="24"/>
      <c r="I11" s="24"/>
    </row>
    <row r="12" spans="2:9" ht="21.75" customHeight="1">
      <c r="B12" s="385" t="s">
        <v>72</v>
      </c>
      <c r="C12" s="399"/>
      <c r="D12" s="62">
        <v>14.2</v>
      </c>
      <c r="E12" s="64">
        <v>350</v>
      </c>
      <c r="F12" s="99"/>
      <c r="G12" s="58"/>
      <c r="H12" s="24"/>
      <c r="I12" s="24"/>
    </row>
    <row r="13" spans="2:9" ht="21.75" customHeight="1">
      <c r="B13" s="385" t="s">
        <v>73</v>
      </c>
      <c r="C13" s="399"/>
      <c r="D13" s="62">
        <v>83.4</v>
      </c>
      <c r="E13" s="64">
        <v>350</v>
      </c>
      <c r="F13" s="99"/>
      <c r="G13" s="58"/>
      <c r="H13" s="24"/>
      <c r="I13" s="24"/>
    </row>
    <row r="14" spans="2:9" ht="21.75" customHeight="1">
      <c r="B14" s="385" t="s">
        <v>74</v>
      </c>
      <c r="C14" s="399"/>
      <c r="D14" s="62">
        <v>35.3</v>
      </c>
      <c r="E14" s="64">
        <v>350</v>
      </c>
      <c r="F14" s="99"/>
      <c r="G14" s="58"/>
      <c r="H14" s="24"/>
      <c r="I14" s="24"/>
    </row>
    <row r="15" spans="2:9" ht="21.75" customHeight="1">
      <c r="B15" s="385" t="s">
        <v>75</v>
      </c>
      <c r="C15" s="399"/>
      <c r="D15" s="62">
        <v>117.5</v>
      </c>
      <c r="E15" s="64">
        <v>350</v>
      </c>
      <c r="F15" s="99"/>
      <c r="G15" s="58"/>
      <c r="H15" s="24"/>
      <c r="I15" s="24"/>
    </row>
    <row r="16" spans="2:9" ht="21.75" customHeight="1">
      <c r="B16" s="385" t="s">
        <v>76</v>
      </c>
      <c r="C16" s="399"/>
      <c r="D16" s="62">
        <v>111.5</v>
      </c>
      <c r="E16" s="64">
        <v>350</v>
      </c>
      <c r="F16" s="99"/>
      <c r="G16" s="58"/>
      <c r="H16" s="24"/>
      <c r="I16" s="24"/>
    </row>
    <row r="17" spans="2:9" ht="21.75" customHeight="1">
      <c r="B17" s="385" t="s">
        <v>77</v>
      </c>
      <c r="C17" s="399"/>
      <c r="D17" s="62">
        <v>105.2</v>
      </c>
      <c r="E17" s="64">
        <v>350</v>
      </c>
      <c r="F17" s="99"/>
      <c r="G17" s="58"/>
      <c r="H17" s="24"/>
      <c r="I17" s="24"/>
    </row>
    <row r="18" spans="2:9" ht="21.75" customHeight="1">
      <c r="B18" s="385" t="s">
        <v>78</v>
      </c>
      <c r="C18" s="399"/>
      <c r="D18" s="62">
        <v>101.8</v>
      </c>
      <c r="E18" s="64">
        <v>350</v>
      </c>
      <c r="F18" s="99"/>
      <c r="G18" s="58"/>
      <c r="H18" s="24"/>
      <c r="I18" s="24"/>
    </row>
    <row r="19" spans="2:9" ht="21.75" customHeight="1">
      <c r="B19" s="385" t="s">
        <v>79</v>
      </c>
      <c r="C19" s="399"/>
      <c r="D19" s="62">
        <v>103.7</v>
      </c>
      <c r="E19" s="64">
        <v>350</v>
      </c>
      <c r="F19" s="99"/>
      <c r="G19" s="58"/>
      <c r="H19" s="24"/>
      <c r="I19" s="24"/>
    </row>
    <row r="20" spans="2:9" ht="21.75" customHeight="1">
      <c r="B20" s="385" t="s">
        <v>80</v>
      </c>
      <c r="C20" s="399"/>
      <c r="D20" s="62">
        <v>74.6</v>
      </c>
      <c r="E20" s="64">
        <v>350</v>
      </c>
      <c r="F20" s="99"/>
      <c r="G20" s="58"/>
      <c r="H20" s="24"/>
      <c r="I20" s="24"/>
    </row>
    <row r="21" spans="2:9" ht="21.75" customHeight="1">
      <c r="B21" s="385" t="s">
        <v>81</v>
      </c>
      <c r="C21" s="399"/>
      <c r="D21" s="62">
        <v>93.2</v>
      </c>
      <c r="E21" s="64">
        <v>350</v>
      </c>
      <c r="F21" s="99"/>
      <c r="G21" s="58"/>
      <c r="H21" s="24"/>
      <c r="I21" s="24"/>
    </row>
    <row r="22" spans="2:9" ht="21.75" customHeight="1">
      <c r="B22" s="385" t="s">
        <v>82</v>
      </c>
      <c r="C22" s="399"/>
      <c r="D22" s="62">
        <v>88.8</v>
      </c>
      <c r="E22" s="64">
        <v>350</v>
      </c>
      <c r="F22" s="99"/>
      <c r="G22" s="58"/>
      <c r="H22" s="24"/>
      <c r="I22" s="24"/>
    </row>
    <row r="23" spans="2:9" ht="21.75" customHeight="1">
      <c r="B23" s="385" t="s">
        <v>83</v>
      </c>
      <c r="C23" s="399"/>
      <c r="D23" s="62">
        <v>92.7</v>
      </c>
      <c r="E23" s="64">
        <v>350</v>
      </c>
      <c r="F23" s="99"/>
      <c r="G23" s="58"/>
      <c r="H23" s="24"/>
      <c r="I23" s="24"/>
    </row>
    <row r="24" spans="2:9" ht="21.75" customHeight="1">
      <c r="B24" s="385" t="s">
        <v>84</v>
      </c>
      <c r="C24" s="399"/>
      <c r="D24" s="62">
        <v>141.3</v>
      </c>
      <c r="E24" s="64">
        <v>350</v>
      </c>
      <c r="F24" s="99"/>
      <c r="G24" s="58"/>
      <c r="H24" s="24"/>
      <c r="I24" s="24"/>
    </row>
    <row r="25" spans="2:9" ht="21.75" customHeight="1">
      <c r="B25" s="385" t="s">
        <v>85</v>
      </c>
      <c r="C25" s="399"/>
      <c r="D25" s="97" t="s">
        <v>55</v>
      </c>
      <c r="E25" s="64">
        <v>350</v>
      </c>
      <c r="F25" s="99"/>
      <c r="G25" s="58"/>
      <c r="H25" s="24"/>
      <c r="I25" s="24"/>
    </row>
    <row r="26" spans="2:9" ht="21.75" customHeight="1">
      <c r="B26" s="385" t="s">
        <v>86</v>
      </c>
      <c r="C26" s="399"/>
      <c r="D26" s="62">
        <v>74.6</v>
      </c>
      <c r="E26" s="64">
        <v>350</v>
      </c>
      <c r="F26" s="99"/>
      <c r="G26" s="58"/>
      <c r="H26" s="24"/>
      <c r="I26" s="24"/>
    </row>
    <row r="27" spans="2:9" ht="21.75" customHeight="1">
      <c r="B27" s="385" t="s">
        <v>87</v>
      </c>
      <c r="C27" s="399"/>
      <c r="D27" s="97" t="s">
        <v>55</v>
      </c>
      <c r="E27" s="64">
        <v>350</v>
      </c>
      <c r="F27" s="99"/>
      <c r="G27" s="58"/>
      <c r="H27" s="24"/>
      <c r="I27" s="24"/>
    </row>
    <row r="28" spans="2:9" ht="21.75" customHeight="1" thickBot="1">
      <c r="B28" s="370" t="s">
        <v>88</v>
      </c>
      <c r="C28" s="402"/>
      <c r="D28" s="98" t="s">
        <v>55</v>
      </c>
      <c r="E28" s="67">
        <v>350</v>
      </c>
      <c r="F28" s="99"/>
      <c r="G28" s="58"/>
      <c r="H28" s="23"/>
      <c r="I28" s="23"/>
    </row>
    <row r="29" spans="2:9" ht="21.75" customHeight="1">
      <c r="B29" s="377" t="s">
        <v>89</v>
      </c>
      <c r="C29" s="401"/>
      <c r="D29" s="68">
        <v>98.3</v>
      </c>
      <c r="E29" s="73" t="s">
        <v>126</v>
      </c>
      <c r="F29" s="99"/>
      <c r="G29" s="58"/>
      <c r="H29" s="23"/>
      <c r="I29" s="23"/>
    </row>
    <row r="30" spans="2:9" ht="21.75" customHeight="1">
      <c r="B30" s="385" t="s">
        <v>90</v>
      </c>
      <c r="C30" s="399"/>
      <c r="D30" s="62">
        <v>103.3</v>
      </c>
      <c r="E30" s="74" t="s">
        <v>126</v>
      </c>
      <c r="F30" s="99"/>
      <c r="G30" s="58"/>
      <c r="H30" s="23"/>
      <c r="I30" s="23"/>
    </row>
    <row r="31" spans="2:9" ht="21.75" customHeight="1" thickBot="1">
      <c r="B31" s="387" t="s">
        <v>91</v>
      </c>
      <c r="C31" s="400"/>
      <c r="D31" s="69">
        <v>11.1</v>
      </c>
      <c r="E31" s="75" t="s">
        <v>126</v>
      </c>
      <c r="F31" s="99"/>
      <c r="G31" s="58"/>
      <c r="H31" s="23"/>
      <c r="I31" s="23"/>
    </row>
    <row r="32" ht="24.75" customHeight="1"/>
    <row r="33" spans="1:32" ht="24.75" customHeight="1">
      <c r="A33" s="15" t="s">
        <v>97</v>
      </c>
      <c r="AA33" s="25"/>
      <c r="AB33" s="27"/>
      <c r="AC33" s="27"/>
      <c r="AD33" s="27"/>
      <c r="AE33" s="27"/>
      <c r="AF33" s="27"/>
    </row>
    <row r="34" spans="1:7" ht="24.75" customHeight="1">
      <c r="A34" s="50" t="s">
        <v>114</v>
      </c>
      <c r="B34" s="17" t="s">
        <v>65</v>
      </c>
      <c r="C34" s="19"/>
      <c r="D34" s="19"/>
      <c r="E34" s="19"/>
      <c r="F34" s="19"/>
      <c r="G34" s="19"/>
    </row>
    <row r="35" spans="1:7" ht="24.75" customHeight="1">
      <c r="A35" s="50"/>
      <c r="B35" s="19" t="s">
        <v>150</v>
      </c>
      <c r="C35" s="19"/>
      <c r="D35" s="19"/>
      <c r="E35" s="19"/>
      <c r="F35" s="19"/>
      <c r="G35" s="19"/>
    </row>
    <row r="36" spans="1:7" ht="24.75" customHeight="1">
      <c r="A36" s="19"/>
      <c r="B36" s="19" t="s">
        <v>103</v>
      </c>
      <c r="D36" s="372" t="s">
        <v>407</v>
      </c>
      <c r="E36" s="373" t="s">
        <v>154</v>
      </c>
      <c r="F36" s="374"/>
      <c r="G36" s="374"/>
    </row>
    <row r="37" spans="1:7" ht="24.75" customHeight="1">
      <c r="A37" s="19"/>
      <c r="B37" s="19"/>
      <c r="D37" s="372"/>
      <c r="E37" s="375" t="s">
        <v>129</v>
      </c>
      <c r="F37" s="369"/>
      <c r="G37" s="369"/>
    </row>
    <row r="38" spans="1:7" ht="24.75" customHeight="1">
      <c r="A38" s="50"/>
      <c r="B38" s="19"/>
      <c r="C38" s="19"/>
      <c r="D38" s="19"/>
      <c r="E38" s="19"/>
      <c r="F38" s="19"/>
      <c r="G38" s="19"/>
    </row>
    <row r="39" spans="1:7" ht="24.75" customHeight="1">
      <c r="A39" s="50" t="s">
        <v>124</v>
      </c>
      <c r="B39" s="17" t="s">
        <v>93</v>
      </c>
      <c r="C39" s="19"/>
      <c r="D39" s="19"/>
      <c r="E39" s="19"/>
      <c r="F39" s="19"/>
      <c r="G39" s="19"/>
    </row>
    <row r="40" spans="1:7" ht="24.75" customHeight="1">
      <c r="A40" s="19"/>
      <c r="B40" s="19"/>
      <c r="C40" s="19" t="s">
        <v>427</v>
      </c>
      <c r="D40" s="19"/>
      <c r="E40" s="19"/>
      <c r="F40" s="19"/>
      <c r="G40" s="19"/>
    </row>
    <row r="41" spans="1:7" ht="24.75" customHeight="1">
      <c r="A41" s="19"/>
      <c r="B41" s="19"/>
      <c r="C41" s="19" t="s">
        <v>428</v>
      </c>
      <c r="D41" s="19"/>
      <c r="E41" s="19"/>
      <c r="F41" s="19"/>
      <c r="G41" s="19"/>
    </row>
    <row r="42" spans="1:7" ht="24.75" customHeight="1">
      <c r="A42" s="19"/>
      <c r="B42" s="19"/>
      <c r="C42" s="19" t="s">
        <v>416</v>
      </c>
      <c r="D42" s="19"/>
      <c r="E42" s="19"/>
      <c r="F42" s="19"/>
      <c r="G42" s="19"/>
    </row>
    <row r="43" spans="1:7" ht="24.75" customHeight="1">
      <c r="A43" s="19"/>
      <c r="B43" s="19"/>
      <c r="C43" s="19"/>
      <c r="D43" s="19"/>
      <c r="E43" s="19"/>
      <c r="F43" s="19"/>
      <c r="G43" s="19"/>
    </row>
    <row r="44" spans="1:7" ht="24.75" customHeight="1">
      <c r="A44" s="19"/>
      <c r="B44" s="19"/>
      <c r="C44" s="19"/>
      <c r="D44" s="19"/>
      <c r="E44" s="19"/>
      <c r="F44" s="19"/>
      <c r="G44" s="19"/>
    </row>
    <row r="45" spans="1:7" ht="24.75" customHeight="1">
      <c r="A45" s="19"/>
      <c r="B45" s="19"/>
      <c r="C45" s="19"/>
      <c r="D45" s="19"/>
      <c r="E45" s="19"/>
      <c r="F45" s="19"/>
      <c r="G45" s="19"/>
    </row>
    <row r="46" spans="1:7" ht="24.75" customHeight="1">
      <c r="A46" s="19"/>
      <c r="B46" s="19"/>
      <c r="C46" s="19"/>
      <c r="D46" s="19"/>
      <c r="E46" s="19"/>
      <c r="F46" s="19"/>
      <c r="G46" s="19"/>
    </row>
    <row r="47" spans="1:7" ht="24.75" customHeight="1">
      <c r="A47" s="19"/>
      <c r="B47" s="19"/>
      <c r="C47" s="19"/>
      <c r="D47" s="19"/>
      <c r="E47" s="19"/>
      <c r="F47" s="19"/>
      <c r="G47" s="19"/>
    </row>
    <row r="48" spans="1:7" ht="24.75" customHeight="1">
      <c r="A48" s="19"/>
      <c r="B48" s="19"/>
      <c r="C48" s="19"/>
      <c r="D48" s="19"/>
      <c r="E48" s="19"/>
      <c r="F48" s="19"/>
      <c r="G48" s="19"/>
    </row>
    <row r="49" spans="1:7" ht="24.75" customHeight="1">
      <c r="A49" s="19"/>
      <c r="B49" s="19"/>
      <c r="C49" s="19"/>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ht="24.75" customHeight="1"/>
    <row r="95" ht="24.75" customHeight="1"/>
    <row r="96" ht="24.75" customHeight="1"/>
    <row r="97" ht="24.75" customHeight="1"/>
    <row r="98" ht="24.75" customHeight="1"/>
    <row r="99" ht="24.75" customHeight="1"/>
    <row r="100" ht="24.75" customHeight="1"/>
    <row r="101" ht="24.75" customHeight="1"/>
    <row r="102" ht="24.75" customHeight="1"/>
  </sheetData>
  <mergeCells count="27">
    <mergeCell ref="D36:D37"/>
    <mergeCell ref="D9:D10"/>
    <mergeCell ref="E37:G37"/>
    <mergeCell ref="E36:G36"/>
    <mergeCell ref="B30:C30"/>
    <mergeCell ref="B31:C31"/>
    <mergeCell ref="B29:C29"/>
    <mergeCell ref="E9:E10"/>
    <mergeCell ref="B25:C25"/>
    <mergeCell ref="B26:C26"/>
    <mergeCell ref="B27:C27"/>
    <mergeCell ref="B28:C28"/>
    <mergeCell ref="B21:C21"/>
    <mergeCell ref="B22:C22"/>
    <mergeCell ref="B24:C24"/>
    <mergeCell ref="B17:C17"/>
    <mergeCell ref="B18:C18"/>
    <mergeCell ref="B19:C19"/>
    <mergeCell ref="B20:C20"/>
    <mergeCell ref="B14:C14"/>
    <mergeCell ref="B15:C15"/>
    <mergeCell ref="B16:C16"/>
    <mergeCell ref="B23:C23"/>
    <mergeCell ref="B9:C10"/>
    <mergeCell ref="B11:C11"/>
    <mergeCell ref="B12:C12"/>
    <mergeCell ref="B13:C13"/>
  </mergeCells>
  <printOptions/>
  <pageMargins left="0.5905511811023623" right="0.984251968503937" top="0.7874015748031497" bottom="0.7874015748031497" header="0.5118110236220472" footer="0.5118110236220472"/>
  <pageSetup horizontalDpi="600" verticalDpi="600" orientation="portrait" paperSize="9" scale="68" r:id="rId1"/>
  <headerFooter alignWithMargins="0">
    <oddFooter>&amp;C&amp;16 5</oddFooter>
  </headerFooter>
</worksheet>
</file>

<file path=xl/worksheets/sheet7.xml><?xml version="1.0" encoding="utf-8"?>
<worksheet xmlns="http://schemas.openxmlformats.org/spreadsheetml/2006/main" xmlns:r="http://schemas.openxmlformats.org/officeDocument/2006/relationships">
  <dimension ref="A1:AF93"/>
  <sheetViews>
    <sheetView workbookViewId="0" topLeftCell="A1">
      <selection activeCell="A1" sqref="A1"/>
    </sheetView>
  </sheetViews>
  <sheetFormatPr defaultColWidth="9.00390625" defaultRowHeight="14.25"/>
  <cols>
    <col min="1" max="1" width="9.00390625" style="14" customWidth="1"/>
    <col min="2" max="2" width="4.625" style="14" customWidth="1"/>
    <col min="3" max="3" width="16.625" style="14" customWidth="1"/>
    <col min="4" max="7" width="20.625" style="14" customWidth="1"/>
    <col min="8" max="9" width="13.625" style="14" customWidth="1"/>
    <col min="10" max="10" width="1.12109375" style="14" customWidth="1"/>
    <col min="11" max="26" width="9.00390625" style="14" customWidth="1"/>
    <col min="27" max="27" width="20.50390625" style="14" customWidth="1"/>
    <col min="28" max="16384" width="9.00390625" style="14" customWidth="1"/>
  </cols>
  <sheetData>
    <row r="1" ht="24.75" customHeight="1">
      <c r="A1" s="13" t="s">
        <v>155</v>
      </c>
    </row>
    <row r="2" ht="24.75" customHeight="1"/>
    <row r="3" ht="24.75" customHeight="1">
      <c r="A3" s="15" t="s">
        <v>69</v>
      </c>
    </row>
    <row r="4" spans="1:7" ht="24.75" customHeight="1">
      <c r="A4" s="50" t="s">
        <v>108</v>
      </c>
      <c r="B4" s="19" t="s">
        <v>166</v>
      </c>
      <c r="C4" s="19"/>
      <c r="D4" s="19"/>
      <c r="E4" s="19"/>
      <c r="F4" s="19"/>
      <c r="G4" s="19"/>
    </row>
    <row r="5" spans="1:7" ht="24.75" customHeight="1">
      <c r="A5" s="50"/>
      <c r="B5" s="19" t="s">
        <v>167</v>
      </c>
      <c r="C5" s="19"/>
      <c r="D5" s="19"/>
      <c r="E5" s="19"/>
      <c r="F5" s="19"/>
      <c r="G5" s="19"/>
    </row>
    <row r="6" ht="24.75" customHeight="1"/>
    <row r="7" spans="1:3" ht="21.75" customHeight="1">
      <c r="A7" s="16"/>
      <c r="B7" s="17" t="s">
        <v>70</v>
      </c>
      <c r="C7" s="17"/>
    </row>
    <row r="8" spans="2:9" ht="21.75" customHeight="1" thickBot="1">
      <c r="B8" s="19"/>
      <c r="C8" s="19"/>
      <c r="D8" s="19"/>
      <c r="E8" s="50"/>
      <c r="F8" s="55"/>
      <c r="G8" s="50" t="s">
        <v>54</v>
      </c>
      <c r="H8" s="19"/>
      <c r="I8" s="29"/>
    </row>
    <row r="9" spans="2:9" ht="21.75" customHeight="1">
      <c r="B9" s="394" t="s">
        <v>92</v>
      </c>
      <c r="C9" s="388"/>
      <c r="D9" s="428" t="s">
        <v>162</v>
      </c>
      <c r="E9" s="429"/>
      <c r="F9" s="395" t="s">
        <v>66</v>
      </c>
      <c r="G9" s="408" t="s">
        <v>160</v>
      </c>
      <c r="H9" s="30"/>
      <c r="I9" s="30"/>
    </row>
    <row r="10" spans="2:9" ht="21.75" customHeight="1" thickBot="1">
      <c r="B10" s="381"/>
      <c r="C10" s="382"/>
      <c r="D10" s="430"/>
      <c r="E10" s="431"/>
      <c r="F10" s="398"/>
      <c r="G10" s="409"/>
      <c r="H10" s="30"/>
      <c r="I10" s="30"/>
    </row>
    <row r="11" spans="2:9" ht="21.75" customHeight="1">
      <c r="B11" s="383" t="s">
        <v>71</v>
      </c>
      <c r="C11" s="403"/>
      <c r="D11" s="432" t="s">
        <v>164</v>
      </c>
      <c r="E11" s="411"/>
      <c r="F11" s="59">
        <v>40.7</v>
      </c>
      <c r="G11" s="61">
        <v>20</v>
      </c>
      <c r="H11" s="24"/>
      <c r="I11" s="24"/>
    </row>
    <row r="12" spans="2:9" ht="21.75" customHeight="1">
      <c r="B12" s="385" t="s">
        <v>72</v>
      </c>
      <c r="C12" s="399"/>
      <c r="D12" s="433" t="s">
        <v>163</v>
      </c>
      <c r="E12" s="434"/>
      <c r="F12" s="97" t="s">
        <v>55</v>
      </c>
      <c r="G12" s="64">
        <v>20</v>
      </c>
      <c r="H12" s="24"/>
      <c r="I12" s="24"/>
    </row>
    <row r="13" spans="2:9" ht="21.75" customHeight="1">
      <c r="B13" s="385" t="s">
        <v>73</v>
      </c>
      <c r="C13" s="399"/>
      <c r="D13" s="435" t="s">
        <v>163</v>
      </c>
      <c r="E13" s="436"/>
      <c r="F13" s="97" t="s">
        <v>55</v>
      </c>
      <c r="G13" s="64">
        <v>20</v>
      </c>
      <c r="H13" s="24"/>
      <c r="I13" s="24"/>
    </row>
    <row r="14" spans="2:9" ht="21.75" customHeight="1">
      <c r="B14" s="385" t="s">
        <v>74</v>
      </c>
      <c r="C14" s="399"/>
      <c r="D14" s="435" t="s">
        <v>163</v>
      </c>
      <c r="E14" s="436"/>
      <c r="F14" s="97" t="s">
        <v>55</v>
      </c>
      <c r="G14" s="64">
        <v>20</v>
      </c>
      <c r="H14" s="24"/>
      <c r="I14" s="24"/>
    </row>
    <row r="15" spans="2:9" ht="21.75" customHeight="1">
      <c r="B15" s="385" t="s">
        <v>75</v>
      </c>
      <c r="C15" s="399"/>
      <c r="D15" s="435" t="s">
        <v>163</v>
      </c>
      <c r="E15" s="436"/>
      <c r="F15" s="97" t="s">
        <v>55</v>
      </c>
      <c r="G15" s="64">
        <v>20</v>
      </c>
      <c r="H15" s="24"/>
      <c r="I15" s="24"/>
    </row>
    <row r="16" spans="2:9" ht="21.75" customHeight="1">
      <c r="B16" s="385" t="s">
        <v>76</v>
      </c>
      <c r="C16" s="399"/>
      <c r="D16" s="435" t="s">
        <v>163</v>
      </c>
      <c r="E16" s="436"/>
      <c r="F16" s="97" t="s">
        <v>55</v>
      </c>
      <c r="G16" s="64">
        <v>20</v>
      </c>
      <c r="H16" s="24"/>
      <c r="I16" s="24"/>
    </row>
    <row r="17" spans="2:9" ht="21.75" customHeight="1">
      <c r="B17" s="385" t="s">
        <v>77</v>
      </c>
      <c r="C17" s="399"/>
      <c r="D17" s="435" t="s">
        <v>163</v>
      </c>
      <c r="E17" s="436"/>
      <c r="F17" s="97" t="s">
        <v>55</v>
      </c>
      <c r="G17" s="64">
        <v>20</v>
      </c>
      <c r="H17" s="24"/>
      <c r="I17" s="24"/>
    </row>
    <row r="18" spans="2:9" ht="21.75" customHeight="1">
      <c r="B18" s="385" t="s">
        <v>78</v>
      </c>
      <c r="C18" s="399"/>
      <c r="D18" s="435" t="s">
        <v>163</v>
      </c>
      <c r="E18" s="436"/>
      <c r="F18" s="97" t="s">
        <v>55</v>
      </c>
      <c r="G18" s="64">
        <v>20</v>
      </c>
      <c r="H18" s="24"/>
      <c r="I18" s="24"/>
    </row>
    <row r="19" spans="2:9" ht="21.75" customHeight="1">
      <c r="B19" s="385" t="s">
        <v>79</v>
      </c>
      <c r="C19" s="399"/>
      <c r="D19" s="435" t="s">
        <v>163</v>
      </c>
      <c r="E19" s="436"/>
      <c r="F19" s="97" t="s">
        <v>55</v>
      </c>
      <c r="G19" s="64">
        <v>20</v>
      </c>
      <c r="H19" s="24"/>
      <c r="I19" s="24"/>
    </row>
    <row r="20" spans="2:9" ht="21.75" customHeight="1">
      <c r="B20" s="385" t="s">
        <v>80</v>
      </c>
      <c r="C20" s="399"/>
      <c r="D20" s="435" t="s">
        <v>163</v>
      </c>
      <c r="E20" s="436"/>
      <c r="F20" s="97" t="s">
        <v>55</v>
      </c>
      <c r="G20" s="64">
        <v>20</v>
      </c>
      <c r="H20" s="24"/>
      <c r="I20" s="24"/>
    </row>
    <row r="21" spans="2:9" ht="21.75" customHeight="1">
      <c r="B21" s="385" t="s">
        <v>81</v>
      </c>
      <c r="C21" s="399"/>
      <c r="D21" s="435" t="s">
        <v>163</v>
      </c>
      <c r="E21" s="436"/>
      <c r="F21" s="97" t="s">
        <v>55</v>
      </c>
      <c r="G21" s="64">
        <v>20</v>
      </c>
      <c r="H21" s="24"/>
      <c r="I21" s="24"/>
    </row>
    <row r="22" spans="2:9" ht="21.75" customHeight="1">
      <c r="B22" s="385" t="s">
        <v>82</v>
      </c>
      <c r="C22" s="399"/>
      <c r="D22" s="435" t="s">
        <v>163</v>
      </c>
      <c r="E22" s="436"/>
      <c r="F22" s="97" t="s">
        <v>55</v>
      </c>
      <c r="G22" s="64">
        <v>20</v>
      </c>
      <c r="H22" s="24"/>
      <c r="I22" s="24"/>
    </row>
    <row r="23" spans="2:9" ht="21.75" customHeight="1">
      <c r="B23" s="385" t="s">
        <v>83</v>
      </c>
      <c r="C23" s="399"/>
      <c r="D23" s="435" t="s">
        <v>163</v>
      </c>
      <c r="E23" s="436"/>
      <c r="F23" s="97" t="s">
        <v>55</v>
      </c>
      <c r="G23" s="64">
        <v>20</v>
      </c>
      <c r="H23" s="24"/>
      <c r="I23" s="24"/>
    </row>
    <row r="24" spans="2:9" ht="21.75" customHeight="1">
      <c r="B24" s="385" t="s">
        <v>84</v>
      </c>
      <c r="C24" s="399"/>
      <c r="D24" s="435" t="s">
        <v>163</v>
      </c>
      <c r="E24" s="436"/>
      <c r="F24" s="97" t="s">
        <v>55</v>
      </c>
      <c r="G24" s="64">
        <v>20</v>
      </c>
      <c r="H24" s="24"/>
      <c r="I24" s="24"/>
    </row>
    <row r="25" spans="2:9" ht="21.75" customHeight="1">
      <c r="B25" s="385" t="s">
        <v>85</v>
      </c>
      <c r="C25" s="399"/>
      <c r="D25" s="433" t="s">
        <v>165</v>
      </c>
      <c r="E25" s="434"/>
      <c r="F25" s="62">
        <v>7.1</v>
      </c>
      <c r="G25" s="64">
        <v>20</v>
      </c>
      <c r="H25" s="24"/>
      <c r="I25" s="24"/>
    </row>
    <row r="26" spans="2:9" ht="21.75" customHeight="1">
      <c r="B26" s="385" t="s">
        <v>86</v>
      </c>
      <c r="C26" s="399"/>
      <c r="D26" s="435" t="s">
        <v>163</v>
      </c>
      <c r="E26" s="436"/>
      <c r="F26" s="97" t="s">
        <v>55</v>
      </c>
      <c r="G26" s="64">
        <v>20</v>
      </c>
      <c r="H26" s="24"/>
      <c r="I26" s="24"/>
    </row>
    <row r="27" spans="2:9" ht="21.75" customHeight="1">
      <c r="B27" s="385" t="s">
        <v>87</v>
      </c>
      <c r="C27" s="399"/>
      <c r="D27" s="435" t="s">
        <v>163</v>
      </c>
      <c r="E27" s="436"/>
      <c r="F27" s="97" t="s">
        <v>55</v>
      </c>
      <c r="G27" s="64">
        <v>20</v>
      </c>
      <c r="H27" s="24"/>
      <c r="I27" s="24"/>
    </row>
    <row r="28" spans="2:9" ht="21.75" customHeight="1" thickBot="1">
      <c r="B28" s="370" t="s">
        <v>88</v>
      </c>
      <c r="C28" s="402"/>
      <c r="D28" s="443" t="s">
        <v>163</v>
      </c>
      <c r="E28" s="444"/>
      <c r="F28" s="98" t="s">
        <v>55</v>
      </c>
      <c r="G28" s="67">
        <v>20</v>
      </c>
      <c r="H28" s="23"/>
      <c r="I28" s="23"/>
    </row>
    <row r="29" spans="2:9" ht="21.75" customHeight="1">
      <c r="B29" s="377" t="s">
        <v>89</v>
      </c>
      <c r="C29" s="401"/>
      <c r="D29" s="437" t="s">
        <v>112</v>
      </c>
      <c r="E29" s="438"/>
      <c r="F29" s="100" t="s">
        <v>112</v>
      </c>
      <c r="G29" s="73" t="s">
        <v>112</v>
      </c>
      <c r="H29" s="23"/>
      <c r="I29" s="23"/>
    </row>
    <row r="30" spans="2:9" ht="21.75" customHeight="1">
      <c r="B30" s="385" t="s">
        <v>90</v>
      </c>
      <c r="C30" s="399"/>
      <c r="D30" s="439" t="s">
        <v>112</v>
      </c>
      <c r="E30" s="440"/>
      <c r="F30" s="97" t="s">
        <v>112</v>
      </c>
      <c r="G30" s="74" t="s">
        <v>112</v>
      </c>
      <c r="H30" s="23"/>
      <c r="I30" s="23"/>
    </row>
    <row r="31" spans="2:9" ht="21.75" customHeight="1" thickBot="1">
      <c r="B31" s="387" t="s">
        <v>91</v>
      </c>
      <c r="C31" s="400"/>
      <c r="D31" s="441" t="s">
        <v>112</v>
      </c>
      <c r="E31" s="442"/>
      <c r="F31" s="101" t="s">
        <v>113</v>
      </c>
      <c r="G31" s="75" t="s">
        <v>113</v>
      </c>
      <c r="H31" s="23"/>
      <c r="I31" s="23"/>
    </row>
    <row r="32" ht="24.75" customHeight="1"/>
    <row r="33" spans="1:32" ht="24.75" customHeight="1">
      <c r="A33" s="15" t="s">
        <v>97</v>
      </c>
      <c r="AA33" s="25"/>
      <c r="AB33" s="27"/>
      <c r="AC33" s="27"/>
      <c r="AD33" s="27"/>
      <c r="AE33" s="27"/>
      <c r="AF33" s="27"/>
    </row>
    <row r="34" spans="1:7" ht="24.75" customHeight="1">
      <c r="A34" s="50" t="s">
        <v>114</v>
      </c>
      <c r="B34" s="17" t="s">
        <v>66</v>
      </c>
      <c r="C34" s="19"/>
      <c r="D34" s="19"/>
      <c r="E34" s="19"/>
      <c r="F34" s="19"/>
      <c r="G34" s="19"/>
    </row>
    <row r="35" spans="1:7" ht="24.75" customHeight="1">
      <c r="A35" s="50"/>
      <c r="B35" s="19" t="s">
        <v>156</v>
      </c>
      <c r="C35" s="19"/>
      <c r="D35" s="19"/>
      <c r="E35" s="19"/>
      <c r="F35" s="19"/>
      <c r="G35" s="19"/>
    </row>
    <row r="36" spans="1:7" ht="24.75" customHeight="1">
      <c r="A36" s="19"/>
      <c r="B36" s="19" t="s">
        <v>103</v>
      </c>
      <c r="D36" s="372" t="s">
        <v>157</v>
      </c>
      <c r="E36" s="79" t="s">
        <v>159</v>
      </c>
      <c r="F36" s="76"/>
      <c r="G36" s="76"/>
    </row>
    <row r="37" spans="1:7" ht="24.75" customHeight="1">
      <c r="A37" s="19"/>
      <c r="B37" s="19"/>
      <c r="D37" s="372"/>
      <c r="E37" s="52" t="s">
        <v>158</v>
      </c>
      <c r="F37" s="77"/>
      <c r="G37" s="77"/>
    </row>
    <row r="38" spans="1:7" ht="24.75" customHeight="1">
      <c r="A38" s="50"/>
      <c r="B38" s="19"/>
      <c r="C38" s="19"/>
      <c r="D38" s="19"/>
      <c r="E38" s="19"/>
      <c r="F38" s="19"/>
      <c r="G38" s="19"/>
    </row>
    <row r="39" spans="1:7" ht="24.75" customHeight="1">
      <c r="A39" s="50" t="s">
        <v>115</v>
      </c>
      <c r="B39" s="17" t="s">
        <v>160</v>
      </c>
      <c r="C39" s="19"/>
      <c r="D39" s="19"/>
      <c r="E39" s="19"/>
      <c r="F39" s="19"/>
      <c r="G39" s="19"/>
    </row>
    <row r="40" spans="1:7" ht="24.75" customHeight="1">
      <c r="A40" s="19"/>
      <c r="B40" s="19"/>
      <c r="C40" s="19" t="s">
        <v>161</v>
      </c>
      <c r="D40" s="19"/>
      <c r="E40" s="19"/>
      <c r="F40" s="19"/>
      <c r="G40" s="19"/>
    </row>
    <row r="41" spans="1:7" ht="24.75" customHeight="1">
      <c r="A41" s="19"/>
      <c r="B41" s="19"/>
      <c r="C41" s="19" t="s">
        <v>415</v>
      </c>
      <c r="D41" s="19"/>
      <c r="E41" s="19"/>
      <c r="F41" s="19"/>
      <c r="G41" s="19"/>
    </row>
    <row r="42" spans="1:7" ht="24.75" customHeight="1">
      <c r="A42" s="19"/>
      <c r="B42" s="19"/>
      <c r="C42" s="19"/>
      <c r="D42" s="19"/>
      <c r="E42" s="19"/>
      <c r="F42" s="19"/>
      <c r="G42" s="19"/>
    </row>
    <row r="43" spans="1:7" ht="24.75" customHeight="1">
      <c r="A43" s="19"/>
      <c r="B43" s="19"/>
      <c r="C43" s="19"/>
      <c r="D43" s="19"/>
      <c r="E43" s="19"/>
      <c r="F43" s="19"/>
      <c r="G43" s="19"/>
    </row>
    <row r="44" spans="1:7" ht="24.75" customHeight="1">
      <c r="A44" s="19"/>
      <c r="B44" s="19"/>
      <c r="C44" s="19"/>
      <c r="D44" s="19"/>
      <c r="E44" s="19"/>
      <c r="F44" s="19"/>
      <c r="G44" s="19"/>
    </row>
    <row r="45" spans="1:7" ht="24.75" customHeight="1">
      <c r="A45" s="19"/>
      <c r="B45" s="19"/>
      <c r="C45" s="19"/>
      <c r="D45" s="19"/>
      <c r="E45" s="19"/>
      <c r="F45" s="19"/>
      <c r="G45" s="19"/>
    </row>
    <row r="46" spans="1:7" ht="24.75" customHeight="1">
      <c r="A46" s="19"/>
      <c r="B46" s="19"/>
      <c r="C46" s="19"/>
      <c r="D46" s="19"/>
      <c r="E46" s="19"/>
      <c r="F46" s="19"/>
      <c r="G46" s="19"/>
    </row>
    <row r="47" spans="1:7" ht="24.75" customHeight="1">
      <c r="A47" s="19"/>
      <c r="B47" s="19"/>
      <c r="C47" s="19"/>
      <c r="D47" s="19"/>
      <c r="E47" s="19"/>
      <c r="F47" s="19"/>
      <c r="G47" s="19"/>
    </row>
    <row r="48" spans="1:7" ht="24.75" customHeight="1">
      <c r="A48" s="19"/>
      <c r="B48" s="19"/>
      <c r="C48" s="19"/>
      <c r="D48" s="19"/>
      <c r="E48" s="19"/>
      <c r="F48" s="19"/>
      <c r="G48" s="19"/>
    </row>
    <row r="49" spans="1:7" ht="24.75" customHeight="1">
      <c r="A49" s="19"/>
      <c r="B49" s="19"/>
      <c r="C49" s="19"/>
      <c r="D49" s="19"/>
      <c r="E49" s="19"/>
      <c r="F49" s="19"/>
      <c r="G49" s="19"/>
    </row>
    <row r="50" spans="1:7" ht="24.75" customHeight="1">
      <c r="A50" s="19"/>
      <c r="B50" s="19"/>
      <c r="C50" s="19"/>
      <c r="D50" s="19"/>
      <c r="E50" s="19"/>
      <c r="F50" s="19"/>
      <c r="G50" s="19"/>
    </row>
    <row r="51" spans="1:7" ht="24.75" customHeight="1">
      <c r="A51" s="19"/>
      <c r="B51" s="19"/>
      <c r="C51" s="19"/>
      <c r="D51" s="19"/>
      <c r="E51" s="19"/>
      <c r="F51" s="19"/>
      <c r="G51" s="19"/>
    </row>
    <row r="52" spans="1:7" ht="24.75" customHeight="1">
      <c r="A52" s="19"/>
      <c r="B52" s="19"/>
      <c r="C52" s="19"/>
      <c r="D52" s="19"/>
      <c r="E52" s="19"/>
      <c r="F52" s="19"/>
      <c r="G52" s="19"/>
    </row>
    <row r="53" spans="1:7" ht="24.75" customHeight="1">
      <c r="A53" s="19"/>
      <c r="B53" s="19"/>
      <c r="C53" s="19"/>
      <c r="D53" s="19"/>
      <c r="E53" s="19"/>
      <c r="F53" s="19"/>
      <c r="G53" s="19"/>
    </row>
    <row r="54" spans="1:7" ht="24.75" customHeight="1">
      <c r="A54" s="19"/>
      <c r="B54" s="19"/>
      <c r="C54" s="19"/>
      <c r="D54" s="19"/>
      <c r="E54" s="19"/>
      <c r="F54" s="19"/>
      <c r="G54" s="19"/>
    </row>
    <row r="55" spans="1:7" ht="24.75" customHeight="1">
      <c r="A55" s="19"/>
      <c r="B55" s="19"/>
      <c r="C55" s="19"/>
      <c r="D55" s="19"/>
      <c r="E55" s="19"/>
      <c r="F55" s="19"/>
      <c r="G55" s="19"/>
    </row>
    <row r="56" spans="1:7" ht="24.75" customHeight="1">
      <c r="A56" s="19"/>
      <c r="B56" s="19"/>
      <c r="C56" s="19"/>
      <c r="D56" s="19"/>
      <c r="E56" s="19"/>
      <c r="F56" s="19"/>
      <c r="G56" s="19"/>
    </row>
    <row r="57" spans="1:7" ht="24.75" customHeight="1">
      <c r="A57" s="19"/>
      <c r="B57" s="19"/>
      <c r="C57" s="19"/>
      <c r="D57" s="19"/>
      <c r="E57" s="19"/>
      <c r="F57" s="19"/>
      <c r="G57" s="19"/>
    </row>
    <row r="58" spans="1:7" ht="24.75" customHeight="1">
      <c r="A58" s="19"/>
      <c r="B58" s="19"/>
      <c r="C58" s="19"/>
      <c r="D58" s="19"/>
      <c r="E58" s="19"/>
      <c r="F58" s="19"/>
      <c r="G58" s="19"/>
    </row>
    <row r="59" spans="1:7" ht="24.75" customHeight="1">
      <c r="A59" s="19"/>
      <c r="B59" s="19"/>
      <c r="C59" s="19"/>
      <c r="D59" s="19"/>
      <c r="E59" s="19"/>
      <c r="F59" s="19"/>
      <c r="G59" s="19"/>
    </row>
    <row r="60" spans="1:7" ht="24.75" customHeight="1">
      <c r="A60" s="19"/>
      <c r="B60" s="19"/>
      <c r="C60" s="19"/>
      <c r="D60" s="19"/>
      <c r="E60" s="19"/>
      <c r="F60" s="19"/>
      <c r="G60" s="19"/>
    </row>
    <row r="61" spans="1:7" ht="24.75" customHeight="1">
      <c r="A61" s="19"/>
      <c r="B61" s="19"/>
      <c r="C61" s="19"/>
      <c r="D61" s="19"/>
      <c r="E61" s="19"/>
      <c r="F61" s="19"/>
      <c r="G61" s="19"/>
    </row>
    <row r="62" spans="1:7" ht="24.75" customHeight="1">
      <c r="A62" s="19"/>
      <c r="B62" s="19"/>
      <c r="C62" s="19"/>
      <c r="D62" s="19"/>
      <c r="E62" s="19"/>
      <c r="F62" s="19"/>
      <c r="G62" s="19"/>
    </row>
    <row r="63" spans="1:7" ht="24.75" customHeight="1">
      <c r="A63" s="19"/>
      <c r="B63" s="19"/>
      <c r="C63" s="19"/>
      <c r="D63" s="19"/>
      <c r="E63" s="19"/>
      <c r="F63" s="19"/>
      <c r="G63" s="19"/>
    </row>
    <row r="64" spans="1:7" ht="24.75" customHeight="1">
      <c r="A64" s="19"/>
      <c r="B64" s="19"/>
      <c r="C64" s="19"/>
      <c r="D64" s="19"/>
      <c r="E64" s="19"/>
      <c r="F64" s="19"/>
      <c r="G64" s="19"/>
    </row>
    <row r="65" spans="1:7" ht="24.75" customHeight="1">
      <c r="A65" s="19"/>
      <c r="B65" s="19"/>
      <c r="C65" s="19"/>
      <c r="D65" s="19"/>
      <c r="E65" s="19"/>
      <c r="F65" s="19"/>
      <c r="G65" s="19"/>
    </row>
    <row r="66" spans="1:7" ht="24.75" customHeight="1">
      <c r="A66" s="19"/>
      <c r="B66" s="19"/>
      <c r="C66" s="19"/>
      <c r="D66" s="19"/>
      <c r="E66" s="19"/>
      <c r="F66" s="19"/>
      <c r="G66" s="19"/>
    </row>
    <row r="67" spans="1:7" ht="24.75" customHeight="1">
      <c r="A67" s="19"/>
      <c r="B67" s="19"/>
      <c r="C67" s="19"/>
      <c r="D67" s="19"/>
      <c r="E67" s="19"/>
      <c r="F67" s="19"/>
      <c r="G67" s="19"/>
    </row>
    <row r="68" spans="1:7" ht="24.75" customHeight="1">
      <c r="A68" s="19"/>
      <c r="B68" s="19"/>
      <c r="C68" s="19"/>
      <c r="D68" s="19"/>
      <c r="E68" s="19"/>
      <c r="F68" s="19"/>
      <c r="G68" s="19"/>
    </row>
    <row r="69" spans="1:7" ht="24.75" customHeight="1">
      <c r="A69" s="19"/>
      <c r="B69" s="19"/>
      <c r="C69" s="19"/>
      <c r="D69" s="19"/>
      <c r="E69" s="19"/>
      <c r="F69" s="19"/>
      <c r="G69" s="19"/>
    </row>
    <row r="70" spans="1:7" ht="24.75" customHeight="1">
      <c r="A70" s="19"/>
      <c r="B70" s="19"/>
      <c r="C70" s="19"/>
      <c r="D70" s="19"/>
      <c r="E70" s="19"/>
      <c r="F70" s="19"/>
      <c r="G70" s="19"/>
    </row>
    <row r="71" spans="1:7" ht="24.75" customHeight="1">
      <c r="A71" s="19"/>
      <c r="B71" s="19"/>
      <c r="C71" s="19"/>
      <c r="D71" s="19"/>
      <c r="E71" s="19"/>
      <c r="F71" s="19"/>
      <c r="G71" s="19"/>
    </row>
    <row r="72" spans="1:7" ht="24.75" customHeight="1">
      <c r="A72" s="19"/>
      <c r="B72" s="19"/>
      <c r="C72" s="19"/>
      <c r="D72" s="19"/>
      <c r="E72" s="19"/>
      <c r="F72" s="19"/>
      <c r="G72" s="19"/>
    </row>
    <row r="73" spans="1:7" ht="24.75" customHeight="1">
      <c r="A73" s="19"/>
      <c r="B73" s="19"/>
      <c r="C73" s="19"/>
      <c r="D73" s="19"/>
      <c r="E73" s="19"/>
      <c r="F73" s="19"/>
      <c r="G73" s="19"/>
    </row>
    <row r="74" spans="1:7" ht="24.75" customHeight="1">
      <c r="A74" s="19"/>
      <c r="B74" s="19"/>
      <c r="C74" s="19"/>
      <c r="D74" s="19"/>
      <c r="E74" s="19"/>
      <c r="F74" s="19"/>
      <c r="G74" s="19"/>
    </row>
    <row r="75" spans="1:7" ht="24.75" customHeight="1">
      <c r="A75" s="19"/>
      <c r="B75" s="19"/>
      <c r="C75" s="19"/>
      <c r="D75" s="19"/>
      <c r="E75" s="19"/>
      <c r="F75" s="19"/>
      <c r="G75" s="19"/>
    </row>
    <row r="76" spans="1:7" ht="24.75" customHeight="1">
      <c r="A76" s="19"/>
      <c r="B76" s="19"/>
      <c r="C76" s="19"/>
      <c r="D76" s="19"/>
      <c r="E76" s="19"/>
      <c r="F76" s="19"/>
      <c r="G76" s="19"/>
    </row>
    <row r="77" spans="1:7" ht="24.75" customHeight="1">
      <c r="A77" s="19"/>
      <c r="B77" s="19"/>
      <c r="C77" s="19"/>
      <c r="D77" s="19"/>
      <c r="E77" s="19"/>
      <c r="F77" s="19"/>
      <c r="G77" s="19"/>
    </row>
    <row r="78" spans="1:7" ht="24.75" customHeight="1">
      <c r="A78" s="19"/>
      <c r="B78" s="19"/>
      <c r="C78" s="19"/>
      <c r="D78" s="19"/>
      <c r="E78" s="19"/>
      <c r="F78" s="19"/>
      <c r="G78" s="19"/>
    </row>
    <row r="79" spans="1:7" ht="24.75" customHeight="1">
      <c r="A79" s="19"/>
      <c r="B79" s="19"/>
      <c r="C79" s="19"/>
      <c r="D79" s="19"/>
      <c r="E79" s="19"/>
      <c r="F79" s="19"/>
      <c r="G79" s="19"/>
    </row>
    <row r="80" spans="1:7" ht="24.75" customHeight="1">
      <c r="A80" s="19"/>
      <c r="B80" s="19"/>
      <c r="C80" s="19"/>
      <c r="D80" s="19"/>
      <c r="E80" s="19"/>
      <c r="F80" s="19"/>
      <c r="G80" s="19"/>
    </row>
    <row r="81" spans="1:7" ht="24.75" customHeight="1">
      <c r="A81" s="19"/>
      <c r="B81" s="19"/>
      <c r="C81" s="19"/>
      <c r="D81" s="19"/>
      <c r="E81" s="19"/>
      <c r="F81" s="19"/>
      <c r="G81" s="19"/>
    </row>
    <row r="82" spans="1:7" ht="24.75" customHeight="1">
      <c r="A82" s="19"/>
      <c r="B82" s="19"/>
      <c r="C82" s="19"/>
      <c r="D82" s="19"/>
      <c r="E82" s="19"/>
      <c r="F82" s="19"/>
      <c r="G82" s="19"/>
    </row>
    <row r="83" spans="1:7" ht="24.75" customHeight="1">
      <c r="A83" s="19"/>
      <c r="B83" s="19"/>
      <c r="C83" s="19"/>
      <c r="D83" s="19"/>
      <c r="E83" s="19"/>
      <c r="F83" s="19"/>
      <c r="G83" s="19"/>
    </row>
    <row r="84" spans="1:7" ht="24.75" customHeight="1">
      <c r="A84" s="19"/>
      <c r="B84" s="19"/>
      <c r="C84" s="19"/>
      <c r="D84" s="19"/>
      <c r="E84" s="19"/>
      <c r="F84" s="19"/>
      <c r="G84" s="19"/>
    </row>
    <row r="85" spans="1:7" ht="24.75" customHeight="1">
      <c r="A85" s="19"/>
      <c r="B85" s="19"/>
      <c r="C85" s="19"/>
      <c r="D85" s="19"/>
      <c r="E85" s="19"/>
      <c r="F85" s="19"/>
      <c r="G85" s="19"/>
    </row>
    <row r="86" spans="1:7" ht="24.75" customHeight="1">
      <c r="A86" s="19"/>
      <c r="B86" s="19"/>
      <c r="C86" s="19"/>
      <c r="D86" s="19"/>
      <c r="E86" s="19"/>
      <c r="F86" s="19"/>
      <c r="G86" s="19"/>
    </row>
    <row r="87" spans="1:7" ht="24.75" customHeight="1">
      <c r="A87" s="19"/>
      <c r="B87" s="19"/>
      <c r="C87" s="19"/>
      <c r="D87" s="19"/>
      <c r="E87" s="19"/>
      <c r="F87" s="19"/>
      <c r="G87" s="19"/>
    </row>
    <row r="88" spans="1:7" ht="24.75" customHeight="1">
      <c r="A88" s="19"/>
      <c r="B88" s="19"/>
      <c r="C88" s="19"/>
      <c r="D88" s="19"/>
      <c r="E88" s="19"/>
      <c r="F88" s="19"/>
      <c r="G88" s="19"/>
    </row>
    <row r="89" spans="1:7" ht="24.75" customHeight="1">
      <c r="A89" s="19"/>
      <c r="B89" s="19"/>
      <c r="C89" s="19"/>
      <c r="D89" s="19"/>
      <c r="E89" s="19"/>
      <c r="F89" s="19"/>
      <c r="G89" s="19"/>
    </row>
    <row r="90" spans="1:7" ht="24.75" customHeight="1">
      <c r="A90" s="19"/>
      <c r="B90" s="19"/>
      <c r="C90" s="19"/>
      <c r="D90" s="19"/>
      <c r="E90" s="19"/>
      <c r="F90" s="19"/>
      <c r="G90" s="19"/>
    </row>
    <row r="91" spans="1:7" ht="24.75" customHeight="1">
      <c r="A91" s="19"/>
      <c r="B91" s="19"/>
      <c r="C91" s="19"/>
      <c r="D91" s="19"/>
      <c r="E91" s="19"/>
      <c r="F91" s="19"/>
      <c r="G91" s="19"/>
    </row>
    <row r="92" spans="1:7" ht="24.75" customHeight="1">
      <c r="A92" s="19"/>
      <c r="B92" s="19"/>
      <c r="C92" s="19"/>
      <c r="D92" s="19"/>
      <c r="E92" s="19"/>
      <c r="F92" s="19"/>
      <c r="G92" s="19"/>
    </row>
    <row r="93" spans="1:7" ht="24.75" customHeight="1">
      <c r="A93" s="19"/>
      <c r="B93" s="19"/>
      <c r="C93" s="19"/>
      <c r="D93" s="19"/>
      <c r="E93" s="19"/>
      <c r="F93" s="19"/>
      <c r="G93" s="19"/>
    </row>
    <row r="94" ht="24.75" customHeight="1"/>
    <row r="95" ht="24.75" customHeight="1"/>
    <row r="96" ht="24.75" customHeight="1"/>
    <row r="97" ht="24.75" customHeight="1"/>
    <row r="98" ht="24.75" customHeight="1"/>
    <row r="99" ht="24.75" customHeight="1"/>
    <row r="100" ht="24.75" customHeight="1"/>
    <row r="101" ht="24.75" customHeight="1"/>
    <row r="102" ht="24.75" customHeight="1"/>
  </sheetData>
  <mergeCells count="47">
    <mergeCell ref="D29:E29"/>
    <mergeCell ref="D30:E30"/>
    <mergeCell ref="D31:E31"/>
    <mergeCell ref="D25:E25"/>
    <mergeCell ref="D26:E26"/>
    <mergeCell ref="D27:E27"/>
    <mergeCell ref="D28:E28"/>
    <mergeCell ref="D21:E21"/>
    <mergeCell ref="D22:E22"/>
    <mergeCell ref="D23:E23"/>
    <mergeCell ref="D24:E24"/>
    <mergeCell ref="D17:E17"/>
    <mergeCell ref="D18:E18"/>
    <mergeCell ref="D19:E19"/>
    <mergeCell ref="D20:E20"/>
    <mergeCell ref="B9:C10"/>
    <mergeCell ref="B11:C11"/>
    <mergeCell ref="B12:C12"/>
    <mergeCell ref="B13:C13"/>
    <mergeCell ref="B14:C14"/>
    <mergeCell ref="B15:C15"/>
    <mergeCell ref="B16:C16"/>
    <mergeCell ref="B23:C23"/>
    <mergeCell ref="B24:C24"/>
    <mergeCell ref="B17:C17"/>
    <mergeCell ref="B18:C18"/>
    <mergeCell ref="B19:C19"/>
    <mergeCell ref="B20:C20"/>
    <mergeCell ref="B21:C21"/>
    <mergeCell ref="B22:C22"/>
    <mergeCell ref="B30:C30"/>
    <mergeCell ref="B31:C31"/>
    <mergeCell ref="B29:C29"/>
    <mergeCell ref="B25:C25"/>
    <mergeCell ref="B26:C26"/>
    <mergeCell ref="B27:C27"/>
    <mergeCell ref="B28:C28"/>
    <mergeCell ref="D36:D37"/>
    <mergeCell ref="F9:F10"/>
    <mergeCell ref="G9:G10"/>
    <mergeCell ref="D9:E10"/>
    <mergeCell ref="D11:E11"/>
    <mergeCell ref="D12:E12"/>
    <mergeCell ref="D13:E13"/>
    <mergeCell ref="D14:E14"/>
    <mergeCell ref="D15:E15"/>
    <mergeCell ref="D16:E16"/>
  </mergeCells>
  <printOptions/>
  <pageMargins left="0.984251968503937" right="0.5905511811023623" top="0.7874015748031497" bottom="0.7874015748031497" header="0.5118110236220472" footer="0.5118110236220472"/>
  <pageSetup horizontalDpi="600" verticalDpi="600" orientation="portrait" paperSize="9" scale="68" r:id="rId1"/>
  <headerFooter alignWithMargins="0">
    <oddFooter>&amp;C&amp;16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111"/>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2" width="15.625" style="115" customWidth="1"/>
    <col min="3" max="3" width="60.625" style="5" customWidth="1"/>
    <col min="4" max="8" width="15.625" style="5" customWidth="1"/>
    <col min="9" max="9" width="18.625" style="115" customWidth="1"/>
    <col min="10" max="10" width="2.625" style="5" customWidth="1"/>
    <col min="11" max="16384" width="11.75390625" style="5" customWidth="1"/>
  </cols>
  <sheetData>
    <row r="1" spans="1:9" ht="37.5">
      <c r="A1" s="1"/>
      <c r="G1" s="6"/>
      <c r="H1" s="457" t="s">
        <v>2</v>
      </c>
      <c r="I1" s="458"/>
    </row>
    <row r="2" spans="1:9" ht="37.5">
      <c r="A2" s="1"/>
      <c r="B2" s="116"/>
      <c r="G2" s="6"/>
      <c r="I2" s="116"/>
    </row>
    <row r="3" spans="1:9" ht="42">
      <c r="A3" s="1"/>
      <c r="B3" s="28" t="s">
        <v>168</v>
      </c>
      <c r="C3" s="2"/>
      <c r="D3" s="2"/>
      <c r="E3" s="2"/>
      <c r="F3" s="2"/>
      <c r="G3" s="2"/>
      <c r="H3" s="2"/>
      <c r="I3" s="117"/>
    </row>
    <row r="4" spans="1:9" ht="42">
      <c r="A4" s="1"/>
      <c r="B4" s="124" t="s">
        <v>208</v>
      </c>
      <c r="C4" s="2"/>
      <c r="D4" s="2"/>
      <c r="E4" s="2"/>
      <c r="F4" s="2"/>
      <c r="G4" s="2"/>
      <c r="H4" s="2"/>
      <c r="I4" s="117"/>
    </row>
    <row r="5" spans="1:9" ht="34.5" customHeight="1" thickBot="1">
      <c r="A5" s="1"/>
      <c r="B5" s="117"/>
      <c r="C5" s="3"/>
      <c r="D5" s="3"/>
      <c r="E5" s="3"/>
      <c r="F5" s="3"/>
      <c r="G5" s="3"/>
      <c r="H5" s="3"/>
      <c r="I5" s="8" t="s">
        <v>1</v>
      </c>
    </row>
    <row r="6" spans="1:22" ht="39.75" customHeight="1">
      <c r="A6" s="1"/>
      <c r="B6" s="445" t="s">
        <v>3</v>
      </c>
      <c r="C6" s="453" t="s">
        <v>169</v>
      </c>
      <c r="D6" s="451" t="s">
        <v>26</v>
      </c>
      <c r="E6" s="451" t="s">
        <v>27</v>
      </c>
      <c r="F6" s="451" t="s">
        <v>4</v>
      </c>
      <c r="G6" s="459" t="s">
        <v>5</v>
      </c>
      <c r="H6" s="461" t="s">
        <v>6</v>
      </c>
      <c r="I6" s="445" t="s">
        <v>170</v>
      </c>
      <c r="J6" s="9"/>
      <c r="K6" s="9"/>
      <c r="L6" s="9"/>
      <c r="M6" s="9"/>
      <c r="N6" s="9"/>
      <c r="O6" s="9"/>
      <c r="P6" s="9"/>
      <c r="Q6" s="9"/>
      <c r="R6" s="9"/>
      <c r="S6" s="9"/>
      <c r="T6" s="9"/>
      <c r="U6" s="9"/>
      <c r="V6" s="9"/>
    </row>
    <row r="7" spans="1:22" ht="39.75" customHeight="1">
      <c r="A7" s="1"/>
      <c r="B7" s="446"/>
      <c r="C7" s="454"/>
      <c r="D7" s="452"/>
      <c r="E7" s="452"/>
      <c r="F7" s="452"/>
      <c r="G7" s="460"/>
      <c r="H7" s="462"/>
      <c r="I7" s="446"/>
      <c r="J7" s="9"/>
      <c r="K7" s="9"/>
      <c r="L7" s="9"/>
      <c r="M7" s="9"/>
      <c r="N7" s="9"/>
      <c r="O7" s="9"/>
      <c r="P7" s="9"/>
      <c r="Q7" s="9"/>
      <c r="R7" s="9"/>
      <c r="S7" s="9"/>
      <c r="T7" s="9"/>
      <c r="U7" s="9"/>
      <c r="V7" s="9"/>
    </row>
    <row r="8" spans="1:22" ht="39.75" customHeight="1" thickBot="1">
      <c r="A8" s="1"/>
      <c r="B8" s="447"/>
      <c r="C8" s="455"/>
      <c r="D8" s="114" t="s">
        <v>183</v>
      </c>
      <c r="E8" s="114" t="s">
        <v>184</v>
      </c>
      <c r="F8" s="114" t="s">
        <v>185</v>
      </c>
      <c r="G8" s="114" t="s">
        <v>186</v>
      </c>
      <c r="H8" s="114" t="s">
        <v>187</v>
      </c>
      <c r="I8" s="447"/>
      <c r="J8" s="9"/>
      <c r="K8" s="9"/>
      <c r="L8" s="102"/>
      <c r="M8" s="9"/>
      <c r="N8" s="102"/>
      <c r="O8" s="9"/>
      <c r="P8" s="102"/>
      <c r="Q8" s="9"/>
      <c r="R8" s="9"/>
      <c r="S8" s="9"/>
      <c r="T8" s="9"/>
      <c r="U8" s="9"/>
      <c r="V8" s="9"/>
    </row>
    <row r="9" spans="1:22" ht="24.75" customHeight="1">
      <c r="A9" s="1"/>
      <c r="B9" s="445" t="s">
        <v>7</v>
      </c>
      <c r="C9" s="106" t="s">
        <v>171</v>
      </c>
      <c r="D9" s="104">
        <v>153538781</v>
      </c>
      <c r="E9" s="104">
        <v>147709394</v>
      </c>
      <c r="F9" s="104">
        <f>D9-E9</f>
        <v>5829387</v>
      </c>
      <c r="G9" s="104">
        <v>510034</v>
      </c>
      <c r="H9" s="104">
        <f>F9-G9</f>
        <v>5319353</v>
      </c>
      <c r="I9" s="448">
        <f>SUM(H9:H15)</f>
        <v>5274581</v>
      </c>
      <c r="J9" s="9"/>
      <c r="K9" s="9"/>
      <c r="L9" s="102"/>
      <c r="M9" s="102"/>
      <c r="N9" s="102"/>
      <c r="O9" s="102"/>
      <c r="P9" s="102"/>
      <c r="Q9" s="102"/>
      <c r="R9" s="9"/>
      <c r="S9" s="9"/>
      <c r="T9" s="9"/>
      <c r="U9" s="9"/>
      <c r="V9" s="9"/>
    </row>
    <row r="10" spans="1:22" ht="24.75" customHeight="1">
      <c r="A10" s="1"/>
      <c r="B10" s="446"/>
      <c r="C10" s="107" t="s">
        <v>172</v>
      </c>
      <c r="D10" s="4">
        <v>14925</v>
      </c>
      <c r="E10" s="4">
        <v>14925</v>
      </c>
      <c r="F10" s="4">
        <f aca="true" t="shared" si="0" ref="F10:F64">D10-E10</f>
        <v>0</v>
      </c>
      <c r="G10" s="4">
        <v>0</v>
      </c>
      <c r="H10" s="4">
        <f aca="true" t="shared" si="1" ref="H10:H64">F10-G10</f>
        <v>0</v>
      </c>
      <c r="I10" s="449"/>
      <c r="J10" s="9"/>
      <c r="K10" s="9"/>
      <c r="L10" s="102"/>
      <c r="M10" s="102"/>
      <c r="N10" s="102"/>
      <c r="O10" s="102"/>
      <c r="P10" s="102"/>
      <c r="Q10" s="102"/>
      <c r="R10" s="9"/>
      <c r="S10" s="9"/>
      <c r="T10" s="9"/>
      <c r="U10" s="9"/>
      <c r="V10" s="9"/>
    </row>
    <row r="11" spans="1:22" ht="24.75" customHeight="1">
      <c r="A11" s="1"/>
      <c r="B11" s="446"/>
      <c r="C11" s="107" t="s">
        <v>173</v>
      </c>
      <c r="D11" s="4">
        <v>21912</v>
      </c>
      <c r="E11" s="4">
        <v>27977</v>
      </c>
      <c r="F11" s="4">
        <f t="shared" si="0"/>
        <v>-6065</v>
      </c>
      <c r="G11" s="4">
        <v>0</v>
      </c>
      <c r="H11" s="4">
        <f t="shared" si="1"/>
        <v>-6065</v>
      </c>
      <c r="I11" s="449"/>
      <c r="J11" s="9"/>
      <c r="K11" s="9"/>
      <c r="L11" s="102"/>
      <c r="M11" s="102"/>
      <c r="N11" s="102"/>
      <c r="O11" s="102"/>
      <c r="P11" s="102"/>
      <c r="Q11" s="102"/>
      <c r="R11" s="9"/>
      <c r="S11" s="9"/>
      <c r="T11" s="9"/>
      <c r="U11" s="9"/>
      <c r="V11" s="9"/>
    </row>
    <row r="12" spans="1:22" ht="24.75" customHeight="1">
      <c r="A12" s="1"/>
      <c r="B12" s="446"/>
      <c r="C12" s="107" t="s">
        <v>174</v>
      </c>
      <c r="D12" s="4">
        <v>144989</v>
      </c>
      <c r="E12" s="4">
        <v>64584</v>
      </c>
      <c r="F12" s="4">
        <f t="shared" si="0"/>
        <v>80405</v>
      </c>
      <c r="G12" s="4">
        <v>85961</v>
      </c>
      <c r="H12" s="4">
        <f t="shared" si="1"/>
        <v>-5556</v>
      </c>
      <c r="I12" s="449"/>
      <c r="J12" s="9"/>
      <c r="K12" s="9"/>
      <c r="L12" s="102"/>
      <c r="M12" s="102"/>
      <c r="N12" s="102"/>
      <c r="O12" s="102"/>
      <c r="P12" s="102"/>
      <c r="Q12" s="102"/>
      <c r="R12" s="9"/>
      <c r="S12" s="9"/>
      <c r="T12" s="9"/>
      <c r="U12" s="9"/>
      <c r="V12" s="9"/>
    </row>
    <row r="13" spans="1:22" ht="24.75" customHeight="1">
      <c r="A13" s="1"/>
      <c r="B13" s="446"/>
      <c r="C13" s="107" t="s">
        <v>175</v>
      </c>
      <c r="D13" s="4">
        <v>27148</v>
      </c>
      <c r="E13" s="4">
        <v>2553</v>
      </c>
      <c r="F13" s="4">
        <f t="shared" si="0"/>
        <v>24595</v>
      </c>
      <c r="G13" s="4">
        <v>0</v>
      </c>
      <c r="H13" s="4">
        <f t="shared" si="1"/>
        <v>24595</v>
      </c>
      <c r="I13" s="449"/>
      <c r="J13" s="9"/>
      <c r="K13" s="9"/>
      <c r="L13" s="102"/>
      <c r="M13" s="102"/>
      <c r="N13" s="102"/>
      <c r="O13" s="102"/>
      <c r="P13" s="102"/>
      <c r="Q13" s="102"/>
      <c r="R13" s="9"/>
      <c r="S13" s="9"/>
      <c r="T13" s="9"/>
      <c r="U13" s="9"/>
      <c r="V13" s="9"/>
    </row>
    <row r="14" spans="1:22" ht="24.75" customHeight="1">
      <c r="A14" s="1"/>
      <c r="B14" s="446"/>
      <c r="C14" s="107" t="s">
        <v>176</v>
      </c>
      <c r="D14" s="4">
        <v>8340</v>
      </c>
      <c r="E14" s="4">
        <v>6</v>
      </c>
      <c r="F14" s="4">
        <f t="shared" si="0"/>
        <v>8334</v>
      </c>
      <c r="G14" s="4">
        <v>0</v>
      </c>
      <c r="H14" s="4">
        <f t="shared" si="1"/>
        <v>8334</v>
      </c>
      <c r="I14" s="449"/>
      <c r="J14" s="9"/>
      <c r="K14" s="9"/>
      <c r="L14" s="102"/>
      <c r="M14" s="102"/>
      <c r="N14" s="102"/>
      <c r="O14" s="102"/>
      <c r="P14" s="102"/>
      <c r="Q14" s="102"/>
      <c r="R14" s="9"/>
      <c r="S14" s="9"/>
      <c r="T14" s="9"/>
      <c r="U14" s="9"/>
      <c r="V14" s="9"/>
    </row>
    <row r="15" spans="1:22" ht="24.75" customHeight="1">
      <c r="A15" s="1"/>
      <c r="B15" s="456"/>
      <c r="C15" s="108" t="s">
        <v>177</v>
      </c>
      <c r="D15" s="105">
        <v>302947</v>
      </c>
      <c r="E15" s="105">
        <v>369027</v>
      </c>
      <c r="F15" s="105">
        <f t="shared" si="0"/>
        <v>-66080</v>
      </c>
      <c r="G15" s="105">
        <v>0</v>
      </c>
      <c r="H15" s="105">
        <f t="shared" si="1"/>
        <v>-66080</v>
      </c>
      <c r="I15" s="450"/>
      <c r="J15" s="9"/>
      <c r="K15" s="9"/>
      <c r="L15" s="102"/>
      <c r="M15" s="102"/>
      <c r="N15" s="102"/>
      <c r="O15" s="102"/>
      <c r="P15" s="102"/>
      <c r="Q15" s="102"/>
      <c r="R15" s="9"/>
      <c r="S15" s="9"/>
      <c r="T15" s="9"/>
      <c r="U15" s="9"/>
      <c r="V15" s="9"/>
    </row>
    <row r="16" spans="1:22" ht="24.75" customHeight="1">
      <c r="A16" s="1"/>
      <c r="B16" s="463" t="s">
        <v>8</v>
      </c>
      <c r="C16" s="112" t="s">
        <v>171</v>
      </c>
      <c r="D16" s="113">
        <v>42281820</v>
      </c>
      <c r="E16" s="113">
        <v>41794547</v>
      </c>
      <c r="F16" s="113">
        <f t="shared" si="0"/>
        <v>487273</v>
      </c>
      <c r="G16" s="113">
        <v>27712</v>
      </c>
      <c r="H16" s="113">
        <f t="shared" si="1"/>
        <v>459561</v>
      </c>
      <c r="I16" s="466">
        <f>SUM(H16:H17)</f>
        <v>459561</v>
      </c>
      <c r="J16" s="9"/>
      <c r="K16" s="9"/>
      <c r="L16" s="102"/>
      <c r="M16" s="102"/>
      <c r="N16" s="102"/>
      <c r="O16" s="102"/>
      <c r="P16" s="102"/>
      <c r="Q16" s="102"/>
      <c r="R16" s="9"/>
      <c r="S16" s="9"/>
      <c r="T16" s="9"/>
      <c r="U16" s="9"/>
      <c r="V16" s="9"/>
    </row>
    <row r="17" spans="1:22" ht="24.75" customHeight="1">
      <c r="A17" s="1"/>
      <c r="B17" s="472"/>
      <c r="C17" s="108" t="s">
        <v>178</v>
      </c>
      <c r="D17" s="105">
        <v>0</v>
      </c>
      <c r="E17" s="105">
        <v>0</v>
      </c>
      <c r="F17" s="105">
        <f t="shared" si="0"/>
        <v>0</v>
      </c>
      <c r="G17" s="105">
        <v>0</v>
      </c>
      <c r="H17" s="105">
        <f t="shared" si="1"/>
        <v>0</v>
      </c>
      <c r="I17" s="450"/>
      <c r="J17" s="9"/>
      <c r="K17" s="9"/>
      <c r="L17" s="102"/>
      <c r="M17" s="102"/>
      <c r="N17" s="102"/>
      <c r="O17" s="102"/>
      <c r="P17" s="102"/>
      <c r="Q17" s="102"/>
      <c r="R17" s="9"/>
      <c r="S17" s="9"/>
      <c r="T17" s="9"/>
      <c r="U17" s="9"/>
      <c r="V17" s="9"/>
    </row>
    <row r="18" spans="1:22" ht="24.75" customHeight="1">
      <c r="A18" s="1"/>
      <c r="B18" s="463" t="s">
        <v>9</v>
      </c>
      <c r="C18" s="112" t="s">
        <v>171</v>
      </c>
      <c r="D18" s="113">
        <v>37181296</v>
      </c>
      <c r="E18" s="113">
        <v>35588737</v>
      </c>
      <c r="F18" s="113">
        <f t="shared" si="0"/>
        <v>1592559</v>
      </c>
      <c r="G18" s="113">
        <v>446489</v>
      </c>
      <c r="H18" s="113">
        <f t="shared" si="1"/>
        <v>1146070</v>
      </c>
      <c r="I18" s="466">
        <f>SUM(H18:H21)</f>
        <v>1136774</v>
      </c>
      <c r="J18" s="9"/>
      <c r="K18" s="9"/>
      <c r="L18" s="102"/>
      <c r="M18" s="102"/>
      <c r="N18" s="102"/>
      <c r="O18" s="102"/>
      <c r="P18" s="102"/>
      <c r="Q18" s="102"/>
      <c r="R18" s="9"/>
      <c r="S18" s="9"/>
      <c r="T18" s="9"/>
      <c r="U18" s="9"/>
      <c r="V18" s="9"/>
    </row>
    <row r="19" spans="1:22" ht="24.75" customHeight="1">
      <c r="A19" s="1"/>
      <c r="B19" s="471"/>
      <c r="C19" s="111" t="s">
        <v>173</v>
      </c>
      <c r="D19" s="4">
        <v>47244</v>
      </c>
      <c r="E19" s="4">
        <v>72620</v>
      </c>
      <c r="F19" s="4">
        <f t="shared" si="0"/>
        <v>-25376</v>
      </c>
      <c r="G19" s="4">
        <v>0</v>
      </c>
      <c r="H19" s="4">
        <f t="shared" si="1"/>
        <v>-25376</v>
      </c>
      <c r="I19" s="449"/>
      <c r="J19" s="9"/>
      <c r="K19" s="9"/>
      <c r="L19" s="102"/>
      <c r="M19" s="102"/>
      <c r="N19" s="102"/>
      <c r="O19" s="102"/>
      <c r="P19" s="102"/>
      <c r="Q19" s="102"/>
      <c r="R19" s="9"/>
      <c r="S19" s="9"/>
      <c r="T19" s="9"/>
      <c r="U19" s="9"/>
      <c r="V19" s="9"/>
    </row>
    <row r="20" spans="1:22" ht="24.75" customHeight="1">
      <c r="A20" s="1"/>
      <c r="B20" s="471"/>
      <c r="C20" s="111" t="s">
        <v>179</v>
      </c>
      <c r="D20" s="4">
        <v>8069</v>
      </c>
      <c r="E20" s="4">
        <v>5244</v>
      </c>
      <c r="F20" s="4">
        <f t="shared" si="0"/>
        <v>2825</v>
      </c>
      <c r="G20" s="4">
        <v>0</v>
      </c>
      <c r="H20" s="4">
        <f t="shared" si="1"/>
        <v>2825</v>
      </c>
      <c r="I20" s="449"/>
      <c r="J20" s="9"/>
      <c r="K20" s="9"/>
      <c r="L20" s="102"/>
      <c r="M20" s="102"/>
      <c r="N20" s="102"/>
      <c r="O20" s="102"/>
      <c r="P20" s="102"/>
      <c r="Q20" s="102"/>
      <c r="R20" s="9"/>
      <c r="S20" s="9"/>
      <c r="T20" s="9"/>
      <c r="U20" s="9"/>
      <c r="V20" s="9"/>
    </row>
    <row r="21" spans="1:22" ht="24.75" customHeight="1">
      <c r="A21" s="1"/>
      <c r="B21" s="472"/>
      <c r="C21" s="108" t="s">
        <v>180</v>
      </c>
      <c r="D21" s="105">
        <v>16641</v>
      </c>
      <c r="E21" s="105">
        <v>3386</v>
      </c>
      <c r="F21" s="105">
        <f t="shared" si="0"/>
        <v>13255</v>
      </c>
      <c r="G21" s="105">
        <v>0</v>
      </c>
      <c r="H21" s="105">
        <f t="shared" si="1"/>
        <v>13255</v>
      </c>
      <c r="I21" s="450"/>
      <c r="J21" s="9"/>
      <c r="K21" s="9"/>
      <c r="L21" s="102"/>
      <c r="M21" s="102"/>
      <c r="N21" s="102"/>
      <c r="O21" s="102"/>
      <c r="P21" s="102"/>
      <c r="Q21" s="102"/>
      <c r="R21" s="9"/>
      <c r="S21" s="9"/>
      <c r="T21" s="9"/>
      <c r="U21" s="9"/>
      <c r="V21" s="9"/>
    </row>
    <row r="22" spans="1:22" ht="24.75" customHeight="1">
      <c r="A22" s="1"/>
      <c r="B22" s="463" t="s">
        <v>10</v>
      </c>
      <c r="C22" s="110" t="s">
        <v>171</v>
      </c>
      <c r="D22" s="103">
        <v>35655693</v>
      </c>
      <c r="E22" s="103">
        <v>34546112</v>
      </c>
      <c r="F22" s="103">
        <f t="shared" si="0"/>
        <v>1109581</v>
      </c>
      <c r="G22" s="103">
        <v>11550</v>
      </c>
      <c r="H22" s="103">
        <f t="shared" si="1"/>
        <v>1098031</v>
      </c>
      <c r="I22" s="466">
        <f>SUM(H22:H25)</f>
        <v>1045483</v>
      </c>
      <c r="J22" s="9"/>
      <c r="K22" s="9"/>
      <c r="L22" s="102"/>
      <c r="M22" s="102"/>
      <c r="N22" s="102"/>
      <c r="O22" s="102"/>
      <c r="P22" s="102"/>
      <c r="Q22" s="102"/>
      <c r="R22" s="9"/>
      <c r="S22" s="9"/>
      <c r="T22" s="9"/>
      <c r="U22" s="9"/>
      <c r="V22" s="9"/>
    </row>
    <row r="23" spans="1:22" ht="24.75" customHeight="1">
      <c r="A23" s="1"/>
      <c r="B23" s="471"/>
      <c r="C23" s="111" t="s">
        <v>173</v>
      </c>
      <c r="D23" s="4">
        <v>11982</v>
      </c>
      <c r="E23" s="4">
        <v>15476</v>
      </c>
      <c r="F23" s="4">
        <f t="shared" si="0"/>
        <v>-3494</v>
      </c>
      <c r="G23" s="4">
        <v>0</v>
      </c>
      <c r="H23" s="4">
        <f t="shared" si="1"/>
        <v>-3494</v>
      </c>
      <c r="I23" s="467"/>
      <c r="J23" s="9"/>
      <c r="K23" s="9"/>
      <c r="L23" s="102"/>
      <c r="M23" s="102"/>
      <c r="N23" s="102"/>
      <c r="O23" s="102"/>
      <c r="P23" s="102"/>
      <c r="Q23" s="102"/>
      <c r="R23" s="9"/>
      <c r="S23" s="9"/>
      <c r="T23" s="9"/>
      <c r="U23" s="9"/>
      <c r="V23" s="9"/>
    </row>
    <row r="24" spans="1:22" ht="24.75" customHeight="1">
      <c r="A24" s="1"/>
      <c r="B24" s="471"/>
      <c r="C24" s="111" t="s">
        <v>181</v>
      </c>
      <c r="D24" s="4">
        <v>12855</v>
      </c>
      <c r="E24" s="4">
        <v>14776</v>
      </c>
      <c r="F24" s="4">
        <f t="shared" si="0"/>
        <v>-1921</v>
      </c>
      <c r="G24" s="4">
        <v>0</v>
      </c>
      <c r="H24" s="4">
        <f t="shared" si="1"/>
        <v>-1921</v>
      </c>
      <c r="I24" s="467"/>
      <c r="J24" s="9"/>
      <c r="K24" s="9"/>
      <c r="L24" s="102"/>
      <c r="M24" s="102"/>
      <c r="N24" s="102"/>
      <c r="O24" s="102"/>
      <c r="P24" s="102"/>
      <c r="Q24" s="102"/>
      <c r="R24" s="9"/>
      <c r="S24" s="9"/>
      <c r="T24" s="9"/>
      <c r="U24" s="9"/>
      <c r="V24" s="9"/>
    </row>
    <row r="25" spans="1:22" ht="24.75" customHeight="1">
      <c r="A25" s="1"/>
      <c r="B25" s="472"/>
      <c r="C25" s="108" t="s">
        <v>182</v>
      </c>
      <c r="D25" s="105">
        <v>152151</v>
      </c>
      <c r="E25" s="105">
        <v>188459</v>
      </c>
      <c r="F25" s="105">
        <f t="shared" si="0"/>
        <v>-36308</v>
      </c>
      <c r="G25" s="105">
        <v>10825</v>
      </c>
      <c r="H25" s="105">
        <f t="shared" si="1"/>
        <v>-47133</v>
      </c>
      <c r="I25" s="468"/>
      <c r="J25" s="9"/>
      <c r="K25" s="9"/>
      <c r="L25" s="102"/>
      <c r="M25" s="102"/>
      <c r="N25" s="102"/>
      <c r="O25" s="102"/>
      <c r="P25" s="102"/>
      <c r="Q25" s="102"/>
      <c r="R25" s="9"/>
      <c r="S25" s="9"/>
      <c r="T25" s="9"/>
      <c r="U25" s="9"/>
      <c r="V25" s="9"/>
    </row>
    <row r="26" spans="1:22" ht="24.75" customHeight="1">
      <c r="A26" s="1"/>
      <c r="B26" s="463" t="s">
        <v>11</v>
      </c>
      <c r="C26" s="110" t="s">
        <v>171</v>
      </c>
      <c r="D26" s="103">
        <v>41332426</v>
      </c>
      <c r="E26" s="103">
        <v>40454480</v>
      </c>
      <c r="F26" s="103">
        <f t="shared" si="0"/>
        <v>877946</v>
      </c>
      <c r="G26" s="103">
        <v>101909</v>
      </c>
      <c r="H26" s="103">
        <f t="shared" si="1"/>
        <v>776037</v>
      </c>
      <c r="I26" s="466">
        <f>SUM(H26:H27)</f>
        <v>758698</v>
      </c>
      <c r="J26" s="9"/>
      <c r="K26" s="9"/>
      <c r="L26" s="102"/>
      <c r="M26" s="102"/>
      <c r="N26" s="102"/>
      <c r="O26" s="102"/>
      <c r="P26" s="102"/>
      <c r="Q26" s="102"/>
      <c r="R26" s="9"/>
      <c r="S26" s="9"/>
      <c r="T26" s="9"/>
      <c r="U26" s="9"/>
      <c r="V26" s="9"/>
    </row>
    <row r="27" spans="1:22" ht="24.75" customHeight="1">
      <c r="A27" s="1"/>
      <c r="B27" s="465"/>
      <c r="C27" s="108" t="s">
        <v>188</v>
      </c>
      <c r="D27" s="105">
        <v>25757</v>
      </c>
      <c r="E27" s="105">
        <v>43096</v>
      </c>
      <c r="F27" s="105">
        <f t="shared" si="0"/>
        <v>-17339</v>
      </c>
      <c r="G27" s="105">
        <v>0</v>
      </c>
      <c r="H27" s="105">
        <f t="shared" si="1"/>
        <v>-17339</v>
      </c>
      <c r="I27" s="468"/>
      <c r="J27" s="9"/>
      <c r="K27" s="9"/>
      <c r="L27" s="102"/>
      <c r="M27" s="102"/>
      <c r="N27" s="102"/>
      <c r="O27" s="102"/>
      <c r="P27" s="102"/>
      <c r="Q27" s="102"/>
      <c r="R27" s="9"/>
      <c r="S27" s="9"/>
      <c r="T27" s="9"/>
      <c r="U27" s="9"/>
      <c r="V27" s="9"/>
    </row>
    <row r="28" spans="1:22" ht="24.75" customHeight="1">
      <c r="A28" s="1"/>
      <c r="B28" s="463" t="s">
        <v>12</v>
      </c>
      <c r="C28" s="110" t="s">
        <v>171</v>
      </c>
      <c r="D28" s="103">
        <v>18220604</v>
      </c>
      <c r="E28" s="103">
        <v>17733382</v>
      </c>
      <c r="F28" s="103">
        <f t="shared" si="0"/>
        <v>487222</v>
      </c>
      <c r="G28" s="103">
        <v>33493</v>
      </c>
      <c r="H28" s="103">
        <f t="shared" si="1"/>
        <v>453729</v>
      </c>
      <c r="I28" s="466">
        <f>SUM(H28:H30)</f>
        <v>314080</v>
      </c>
      <c r="J28" s="9"/>
      <c r="K28" s="9"/>
      <c r="L28" s="102"/>
      <c r="M28" s="102"/>
      <c r="N28" s="102"/>
      <c r="O28" s="102"/>
      <c r="P28" s="102"/>
      <c r="Q28" s="102"/>
      <c r="R28" s="9"/>
      <c r="S28" s="9"/>
      <c r="T28" s="9"/>
      <c r="U28" s="9"/>
      <c r="V28" s="9"/>
    </row>
    <row r="29" spans="1:22" ht="24.75" customHeight="1">
      <c r="A29" s="1"/>
      <c r="B29" s="464"/>
      <c r="C29" s="111" t="s">
        <v>189</v>
      </c>
      <c r="D29" s="4">
        <v>327212</v>
      </c>
      <c r="E29" s="4">
        <v>466623</v>
      </c>
      <c r="F29" s="4">
        <f t="shared" si="0"/>
        <v>-139411</v>
      </c>
      <c r="G29" s="4">
        <v>0</v>
      </c>
      <c r="H29" s="4">
        <f t="shared" si="1"/>
        <v>-139411</v>
      </c>
      <c r="I29" s="467"/>
      <c r="J29" s="9"/>
      <c r="K29" s="9"/>
      <c r="L29" s="102"/>
      <c r="M29" s="102"/>
      <c r="N29" s="102"/>
      <c r="O29" s="102"/>
      <c r="P29" s="102"/>
      <c r="Q29" s="102"/>
      <c r="R29" s="9"/>
      <c r="S29" s="9"/>
      <c r="T29" s="9"/>
      <c r="U29" s="9"/>
      <c r="V29" s="9"/>
    </row>
    <row r="30" spans="1:22" ht="24.75" customHeight="1">
      <c r="A30" s="1"/>
      <c r="B30" s="465"/>
      <c r="C30" s="108" t="s">
        <v>173</v>
      </c>
      <c r="D30" s="105">
        <v>213</v>
      </c>
      <c r="E30" s="105">
        <v>451</v>
      </c>
      <c r="F30" s="105">
        <f t="shared" si="0"/>
        <v>-238</v>
      </c>
      <c r="G30" s="105">
        <v>0</v>
      </c>
      <c r="H30" s="105">
        <f t="shared" si="1"/>
        <v>-238</v>
      </c>
      <c r="I30" s="468"/>
      <c r="J30" s="9"/>
      <c r="K30" s="9"/>
      <c r="L30" s="102"/>
      <c r="M30" s="102"/>
      <c r="N30" s="102"/>
      <c r="O30" s="102"/>
      <c r="P30" s="102"/>
      <c r="Q30" s="102"/>
      <c r="R30" s="9"/>
      <c r="S30" s="9"/>
      <c r="T30" s="9"/>
      <c r="U30" s="9"/>
      <c r="V30" s="9"/>
    </row>
    <row r="31" spans="1:22" ht="24.75" customHeight="1">
      <c r="A31" s="1"/>
      <c r="B31" s="463" t="s">
        <v>13</v>
      </c>
      <c r="C31" s="112" t="s">
        <v>171</v>
      </c>
      <c r="D31" s="113">
        <v>8582948</v>
      </c>
      <c r="E31" s="113">
        <v>8261521</v>
      </c>
      <c r="F31" s="113">
        <f t="shared" si="0"/>
        <v>321427</v>
      </c>
      <c r="G31" s="113">
        <v>121119</v>
      </c>
      <c r="H31" s="113">
        <f t="shared" si="1"/>
        <v>200308</v>
      </c>
      <c r="I31" s="466">
        <f>SUM(H31:H34)</f>
        <v>64834</v>
      </c>
      <c r="J31" s="9"/>
      <c r="K31" s="9"/>
      <c r="L31" s="102"/>
      <c r="M31" s="102"/>
      <c r="N31" s="102"/>
      <c r="O31" s="102"/>
      <c r="P31" s="102"/>
      <c r="Q31" s="102"/>
      <c r="R31" s="9"/>
      <c r="S31" s="9"/>
      <c r="T31" s="9"/>
      <c r="U31" s="9"/>
      <c r="V31" s="9"/>
    </row>
    <row r="32" spans="1:22" ht="24.75" customHeight="1">
      <c r="A32" s="1"/>
      <c r="B32" s="464"/>
      <c r="C32" s="111" t="s">
        <v>190</v>
      </c>
      <c r="D32" s="4">
        <v>8838</v>
      </c>
      <c r="E32" s="4">
        <v>10626</v>
      </c>
      <c r="F32" s="4">
        <f t="shared" si="0"/>
        <v>-1788</v>
      </c>
      <c r="G32" s="4">
        <v>0</v>
      </c>
      <c r="H32" s="4">
        <f t="shared" si="1"/>
        <v>-1788</v>
      </c>
      <c r="I32" s="467"/>
      <c r="J32" s="9"/>
      <c r="K32" s="9"/>
      <c r="L32" s="102"/>
      <c r="M32" s="102"/>
      <c r="N32" s="102"/>
      <c r="O32" s="102"/>
      <c r="P32" s="102"/>
      <c r="Q32" s="102"/>
      <c r="R32" s="9"/>
      <c r="S32" s="9"/>
      <c r="T32" s="9"/>
      <c r="U32" s="9"/>
      <c r="V32" s="9"/>
    </row>
    <row r="33" spans="1:22" ht="24.75" customHeight="1">
      <c r="A33" s="1"/>
      <c r="B33" s="464"/>
      <c r="C33" s="111" t="s">
        <v>191</v>
      </c>
      <c r="D33" s="4">
        <v>79656</v>
      </c>
      <c r="E33" s="4">
        <v>88343</v>
      </c>
      <c r="F33" s="4">
        <f t="shared" si="0"/>
        <v>-8687</v>
      </c>
      <c r="G33" s="4">
        <v>0</v>
      </c>
      <c r="H33" s="4">
        <f t="shared" si="1"/>
        <v>-8687</v>
      </c>
      <c r="I33" s="467"/>
      <c r="J33" s="9"/>
      <c r="K33" s="9"/>
      <c r="L33" s="102"/>
      <c r="M33" s="102"/>
      <c r="N33" s="102"/>
      <c r="O33" s="102"/>
      <c r="P33" s="102"/>
      <c r="Q33" s="102"/>
      <c r="R33" s="9"/>
      <c r="S33" s="9"/>
      <c r="T33" s="9"/>
      <c r="U33" s="9"/>
      <c r="V33" s="9"/>
    </row>
    <row r="34" spans="1:22" ht="24.75" customHeight="1">
      <c r="A34" s="1"/>
      <c r="B34" s="465"/>
      <c r="C34" s="108" t="s">
        <v>192</v>
      </c>
      <c r="D34" s="105">
        <v>155388</v>
      </c>
      <c r="E34" s="105">
        <v>280387</v>
      </c>
      <c r="F34" s="105">
        <f t="shared" si="0"/>
        <v>-124999</v>
      </c>
      <c r="G34" s="105">
        <v>0</v>
      </c>
      <c r="H34" s="105">
        <f t="shared" si="1"/>
        <v>-124999</v>
      </c>
      <c r="I34" s="468"/>
      <c r="J34" s="9"/>
      <c r="K34" s="9"/>
      <c r="L34" s="102"/>
      <c r="M34" s="102"/>
      <c r="N34" s="102"/>
      <c r="O34" s="102"/>
      <c r="P34" s="102"/>
      <c r="Q34" s="102"/>
      <c r="R34" s="9"/>
      <c r="S34" s="9"/>
      <c r="T34" s="9"/>
      <c r="U34" s="9"/>
      <c r="V34" s="9"/>
    </row>
    <row r="35" spans="1:22" ht="24.75" customHeight="1">
      <c r="A35" s="1"/>
      <c r="B35" s="463" t="s">
        <v>14</v>
      </c>
      <c r="C35" s="112" t="s">
        <v>171</v>
      </c>
      <c r="D35" s="113">
        <v>16989960</v>
      </c>
      <c r="E35" s="113">
        <v>16590350</v>
      </c>
      <c r="F35" s="113">
        <f t="shared" si="0"/>
        <v>399610</v>
      </c>
      <c r="G35" s="113">
        <v>12825</v>
      </c>
      <c r="H35" s="113">
        <f t="shared" si="1"/>
        <v>386785</v>
      </c>
      <c r="I35" s="466">
        <f>SUM(H35:H39)</f>
        <v>370724</v>
      </c>
      <c r="J35" s="9"/>
      <c r="K35" s="9"/>
      <c r="L35" s="102"/>
      <c r="M35" s="102"/>
      <c r="N35" s="102"/>
      <c r="O35" s="102"/>
      <c r="P35" s="102"/>
      <c r="Q35" s="102"/>
      <c r="R35" s="9"/>
      <c r="S35" s="9"/>
      <c r="T35" s="9"/>
      <c r="U35" s="9"/>
      <c r="V35" s="9"/>
    </row>
    <row r="36" spans="1:22" ht="24.75" customHeight="1">
      <c r="A36" s="1"/>
      <c r="B36" s="464"/>
      <c r="C36" s="111" t="s">
        <v>193</v>
      </c>
      <c r="D36" s="4">
        <v>1184</v>
      </c>
      <c r="E36" s="4">
        <v>1593</v>
      </c>
      <c r="F36" s="4">
        <f t="shared" si="0"/>
        <v>-409</v>
      </c>
      <c r="G36" s="4">
        <v>0</v>
      </c>
      <c r="H36" s="4">
        <f t="shared" si="1"/>
        <v>-409</v>
      </c>
      <c r="I36" s="467"/>
      <c r="J36" s="9"/>
      <c r="K36" s="9"/>
      <c r="L36" s="102"/>
      <c r="M36" s="102"/>
      <c r="N36" s="102"/>
      <c r="O36" s="102"/>
      <c r="P36" s="102"/>
      <c r="Q36" s="102"/>
      <c r="R36" s="9"/>
      <c r="S36" s="9"/>
      <c r="T36" s="9"/>
      <c r="U36" s="9"/>
      <c r="V36" s="9"/>
    </row>
    <row r="37" spans="1:22" ht="24.75" customHeight="1">
      <c r="A37" s="1"/>
      <c r="B37" s="464"/>
      <c r="C37" s="111" t="s">
        <v>194</v>
      </c>
      <c r="D37" s="4">
        <v>17611</v>
      </c>
      <c r="E37" s="4">
        <v>17611</v>
      </c>
      <c r="F37" s="4">
        <f t="shared" si="0"/>
        <v>0</v>
      </c>
      <c r="G37" s="4">
        <v>0</v>
      </c>
      <c r="H37" s="4">
        <f t="shared" si="1"/>
        <v>0</v>
      </c>
      <c r="I37" s="467"/>
      <c r="J37" s="9"/>
      <c r="K37" s="9"/>
      <c r="L37" s="102"/>
      <c r="M37" s="102"/>
      <c r="N37" s="102"/>
      <c r="O37" s="102"/>
      <c r="P37" s="102"/>
      <c r="Q37" s="102"/>
      <c r="R37" s="9"/>
      <c r="S37" s="9"/>
      <c r="T37" s="9"/>
      <c r="U37" s="9"/>
      <c r="V37" s="9"/>
    </row>
    <row r="38" spans="1:22" ht="24.75" customHeight="1">
      <c r="A38" s="1"/>
      <c r="B38" s="464"/>
      <c r="C38" s="111" t="s">
        <v>195</v>
      </c>
      <c r="D38" s="4">
        <v>72210</v>
      </c>
      <c r="E38" s="4">
        <v>65846</v>
      </c>
      <c r="F38" s="4">
        <f t="shared" si="0"/>
        <v>6364</v>
      </c>
      <c r="G38" s="4">
        <v>0</v>
      </c>
      <c r="H38" s="4">
        <f t="shared" si="1"/>
        <v>6364</v>
      </c>
      <c r="I38" s="467"/>
      <c r="J38" s="9"/>
      <c r="K38" s="9"/>
      <c r="L38" s="102"/>
      <c r="M38" s="102"/>
      <c r="N38" s="102"/>
      <c r="O38" s="102"/>
      <c r="P38" s="102"/>
      <c r="Q38" s="102"/>
      <c r="R38" s="9"/>
      <c r="S38" s="9"/>
      <c r="T38" s="9"/>
      <c r="U38" s="9"/>
      <c r="V38" s="9"/>
    </row>
    <row r="39" spans="1:22" ht="24.75" customHeight="1">
      <c r="A39" s="1"/>
      <c r="B39" s="465"/>
      <c r="C39" s="108" t="s">
        <v>196</v>
      </c>
      <c r="D39" s="105">
        <v>44827</v>
      </c>
      <c r="E39" s="105">
        <v>66843</v>
      </c>
      <c r="F39" s="105">
        <f t="shared" si="0"/>
        <v>-22016</v>
      </c>
      <c r="G39" s="105">
        <v>0</v>
      </c>
      <c r="H39" s="105">
        <f t="shared" si="1"/>
        <v>-22016</v>
      </c>
      <c r="I39" s="468"/>
      <c r="J39" s="9"/>
      <c r="K39" s="9"/>
      <c r="L39" s="102"/>
      <c r="M39" s="102"/>
      <c r="N39" s="102"/>
      <c r="O39" s="102"/>
      <c r="P39" s="102"/>
      <c r="Q39" s="102"/>
      <c r="R39" s="9"/>
      <c r="S39" s="9"/>
      <c r="T39" s="9"/>
      <c r="U39" s="9"/>
      <c r="V39" s="9"/>
    </row>
    <row r="40" spans="1:22" ht="24.75" customHeight="1">
      <c r="A40" s="1"/>
      <c r="B40" s="463" t="s">
        <v>15</v>
      </c>
      <c r="C40" s="112" t="s">
        <v>171</v>
      </c>
      <c r="D40" s="113">
        <v>14291972</v>
      </c>
      <c r="E40" s="113">
        <v>13877786</v>
      </c>
      <c r="F40" s="113">
        <f t="shared" si="0"/>
        <v>414186</v>
      </c>
      <c r="G40" s="113">
        <v>2804</v>
      </c>
      <c r="H40" s="113">
        <f t="shared" si="1"/>
        <v>411382</v>
      </c>
      <c r="I40" s="466">
        <f>SUM(H40:H41)</f>
        <v>278372</v>
      </c>
      <c r="J40" s="9"/>
      <c r="K40" s="9"/>
      <c r="L40" s="102"/>
      <c r="M40" s="102"/>
      <c r="N40" s="102"/>
      <c r="O40" s="102"/>
      <c r="P40" s="102"/>
      <c r="Q40" s="102"/>
      <c r="R40" s="9"/>
      <c r="S40" s="9"/>
      <c r="T40" s="9"/>
      <c r="U40" s="9"/>
      <c r="V40" s="9"/>
    </row>
    <row r="41" spans="1:22" ht="24.75" customHeight="1">
      <c r="A41" s="1"/>
      <c r="B41" s="465"/>
      <c r="C41" s="108" t="s">
        <v>197</v>
      </c>
      <c r="D41" s="105">
        <v>1385105</v>
      </c>
      <c r="E41" s="105">
        <v>1490042</v>
      </c>
      <c r="F41" s="105">
        <f t="shared" si="0"/>
        <v>-104937</v>
      </c>
      <c r="G41" s="105">
        <v>28073</v>
      </c>
      <c r="H41" s="105">
        <f t="shared" si="1"/>
        <v>-133010</v>
      </c>
      <c r="I41" s="468"/>
      <c r="J41" s="9"/>
      <c r="K41" s="9"/>
      <c r="L41" s="102"/>
      <c r="M41" s="102"/>
      <c r="N41" s="102"/>
      <c r="O41" s="102"/>
      <c r="P41" s="102"/>
      <c r="Q41" s="102"/>
      <c r="R41" s="9"/>
      <c r="S41" s="9"/>
      <c r="T41" s="9"/>
      <c r="U41" s="9"/>
      <c r="V41" s="9"/>
    </row>
    <row r="42" spans="1:22" ht="24.75" customHeight="1">
      <c r="A42" s="1"/>
      <c r="B42" s="463" t="s">
        <v>16</v>
      </c>
      <c r="C42" s="110" t="s">
        <v>171</v>
      </c>
      <c r="D42" s="103">
        <v>16811434</v>
      </c>
      <c r="E42" s="103">
        <v>16231133</v>
      </c>
      <c r="F42" s="103">
        <f t="shared" si="0"/>
        <v>580301</v>
      </c>
      <c r="G42" s="103">
        <v>30396</v>
      </c>
      <c r="H42" s="103">
        <f t="shared" si="1"/>
        <v>549905</v>
      </c>
      <c r="I42" s="466">
        <f>SUM(H42:H44)</f>
        <v>468361</v>
      </c>
      <c r="J42" s="9"/>
      <c r="K42" s="9"/>
      <c r="L42" s="102"/>
      <c r="M42" s="102"/>
      <c r="N42" s="102"/>
      <c r="O42" s="102"/>
      <c r="P42" s="102"/>
      <c r="Q42" s="102"/>
      <c r="R42" s="9"/>
      <c r="S42" s="9"/>
      <c r="T42" s="9"/>
      <c r="U42" s="9"/>
      <c r="V42" s="9"/>
    </row>
    <row r="43" spans="1:22" ht="24.75" customHeight="1">
      <c r="A43" s="1"/>
      <c r="B43" s="464"/>
      <c r="C43" s="111" t="s">
        <v>198</v>
      </c>
      <c r="D43" s="4">
        <v>538315</v>
      </c>
      <c r="E43" s="4">
        <v>619806</v>
      </c>
      <c r="F43" s="4">
        <f t="shared" si="0"/>
        <v>-81491</v>
      </c>
      <c r="G43" s="4">
        <v>0</v>
      </c>
      <c r="H43" s="4">
        <f t="shared" si="1"/>
        <v>-81491</v>
      </c>
      <c r="I43" s="467"/>
      <c r="J43" s="9"/>
      <c r="K43" s="9"/>
      <c r="L43" s="102"/>
      <c r="M43" s="102"/>
      <c r="N43" s="102"/>
      <c r="O43" s="102"/>
      <c r="P43" s="102"/>
      <c r="Q43" s="102"/>
      <c r="R43" s="9"/>
      <c r="S43" s="9"/>
      <c r="T43" s="9"/>
      <c r="U43" s="9"/>
      <c r="V43" s="9"/>
    </row>
    <row r="44" spans="1:22" ht="24.75" customHeight="1">
      <c r="A44" s="1"/>
      <c r="B44" s="465"/>
      <c r="C44" s="108" t="s">
        <v>199</v>
      </c>
      <c r="D44" s="105">
        <v>4291</v>
      </c>
      <c r="E44" s="105">
        <v>4344</v>
      </c>
      <c r="F44" s="105">
        <f t="shared" si="0"/>
        <v>-53</v>
      </c>
      <c r="G44" s="105">
        <v>0</v>
      </c>
      <c r="H44" s="105">
        <f t="shared" si="1"/>
        <v>-53</v>
      </c>
      <c r="I44" s="468"/>
      <c r="J44" s="9"/>
      <c r="K44" s="9"/>
      <c r="L44" s="102"/>
      <c r="M44" s="102"/>
      <c r="N44" s="102"/>
      <c r="O44" s="102"/>
      <c r="P44" s="102"/>
      <c r="Q44" s="102"/>
      <c r="R44" s="9"/>
      <c r="S44" s="9"/>
      <c r="T44" s="9"/>
      <c r="U44" s="9"/>
      <c r="V44" s="9"/>
    </row>
    <row r="45" spans="1:22" ht="24.75" customHeight="1">
      <c r="A45" s="1"/>
      <c r="B45" s="463" t="s">
        <v>17</v>
      </c>
      <c r="C45" s="112" t="s">
        <v>171</v>
      </c>
      <c r="D45" s="113">
        <v>25967768</v>
      </c>
      <c r="E45" s="113">
        <v>25025643</v>
      </c>
      <c r="F45" s="113">
        <f t="shared" si="0"/>
        <v>942125</v>
      </c>
      <c r="G45" s="113">
        <v>14684</v>
      </c>
      <c r="H45" s="113">
        <f t="shared" si="1"/>
        <v>927441</v>
      </c>
      <c r="I45" s="466">
        <f>SUM(H45:H47)</f>
        <v>922213</v>
      </c>
      <c r="J45" s="9"/>
      <c r="K45" s="9"/>
      <c r="L45" s="102"/>
      <c r="M45" s="102"/>
      <c r="N45" s="102"/>
      <c r="O45" s="102"/>
      <c r="P45" s="102"/>
      <c r="Q45" s="102"/>
      <c r="R45" s="9"/>
      <c r="S45" s="9"/>
      <c r="T45" s="9"/>
      <c r="U45" s="9"/>
      <c r="V45" s="9"/>
    </row>
    <row r="46" spans="1:22" ht="24.75" customHeight="1">
      <c r="A46" s="1"/>
      <c r="B46" s="464"/>
      <c r="C46" s="111" t="s">
        <v>173</v>
      </c>
      <c r="D46" s="4">
        <v>11852</v>
      </c>
      <c r="E46" s="4">
        <v>3318</v>
      </c>
      <c r="F46" s="4">
        <f t="shared" si="0"/>
        <v>8534</v>
      </c>
      <c r="G46" s="4">
        <v>0</v>
      </c>
      <c r="H46" s="4">
        <f t="shared" si="1"/>
        <v>8534</v>
      </c>
      <c r="I46" s="467"/>
      <c r="J46" s="9"/>
      <c r="K46" s="9"/>
      <c r="L46" s="102"/>
      <c r="M46" s="102"/>
      <c r="N46" s="102"/>
      <c r="O46" s="102"/>
      <c r="P46" s="102"/>
      <c r="Q46" s="102"/>
      <c r="R46" s="9"/>
      <c r="S46" s="9"/>
      <c r="T46" s="9"/>
      <c r="U46" s="9"/>
      <c r="V46" s="9"/>
    </row>
    <row r="47" spans="1:22" ht="24.75" customHeight="1">
      <c r="A47" s="1"/>
      <c r="B47" s="465"/>
      <c r="C47" s="108" t="s">
        <v>200</v>
      </c>
      <c r="D47" s="105">
        <v>234</v>
      </c>
      <c r="E47" s="105">
        <v>13996</v>
      </c>
      <c r="F47" s="105">
        <f t="shared" si="0"/>
        <v>-13762</v>
      </c>
      <c r="G47" s="105">
        <v>0</v>
      </c>
      <c r="H47" s="105">
        <f t="shared" si="1"/>
        <v>-13762</v>
      </c>
      <c r="I47" s="468"/>
      <c r="J47" s="9"/>
      <c r="K47" s="9"/>
      <c r="L47" s="102"/>
      <c r="M47" s="102"/>
      <c r="N47" s="102"/>
      <c r="O47" s="102"/>
      <c r="P47" s="102"/>
      <c r="Q47" s="102"/>
      <c r="R47" s="9"/>
      <c r="S47" s="9"/>
      <c r="T47" s="9"/>
      <c r="U47" s="9"/>
      <c r="V47" s="9"/>
    </row>
    <row r="48" spans="1:22" ht="24.75" customHeight="1">
      <c r="A48" s="1"/>
      <c r="B48" s="121" t="s">
        <v>18</v>
      </c>
      <c r="C48" s="120" t="s">
        <v>171</v>
      </c>
      <c r="D48" s="119">
        <v>27070245</v>
      </c>
      <c r="E48" s="119">
        <v>25783722</v>
      </c>
      <c r="F48" s="119">
        <f t="shared" si="0"/>
        <v>1286523</v>
      </c>
      <c r="G48" s="119">
        <v>287050</v>
      </c>
      <c r="H48" s="119">
        <f t="shared" si="1"/>
        <v>999473</v>
      </c>
      <c r="I48" s="142">
        <f>SUM(H48)</f>
        <v>999473</v>
      </c>
      <c r="J48" s="9"/>
      <c r="K48" s="9"/>
      <c r="L48" s="102"/>
      <c r="M48" s="102"/>
      <c r="N48" s="102"/>
      <c r="O48" s="102"/>
      <c r="P48" s="102"/>
      <c r="Q48" s="102"/>
      <c r="R48" s="9"/>
      <c r="S48" s="9"/>
      <c r="T48" s="9"/>
      <c r="U48" s="9"/>
      <c r="V48" s="9"/>
    </row>
    <row r="49" spans="1:22" ht="24.75" customHeight="1">
      <c r="A49" s="1"/>
      <c r="B49" s="463" t="s">
        <v>201</v>
      </c>
      <c r="C49" s="112" t="s">
        <v>171</v>
      </c>
      <c r="D49" s="113">
        <v>15666792</v>
      </c>
      <c r="E49" s="113">
        <v>15052547</v>
      </c>
      <c r="F49" s="113">
        <f t="shared" si="0"/>
        <v>614245</v>
      </c>
      <c r="G49" s="113">
        <v>81342</v>
      </c>
      <c r="H49" s="113">
        <f t="shared" si="1"/>
        <v>532903</v>
      </c>
      <c r="I49" s="466">
        <f>SUM(H49:H50)</f>
        <v>532903</v>
      </c>
      <c r="J49" s="9"/>
      <c r="K49" s="9"/>
      <c r="L49" s="102"/>
      <c r="M49" s="102"/>
      <c r="N49" s="102"/>
      <c r="O49" s="102"/>
      <c r="P49" s="102"/>
      <c r="Q49" s="102"/>
      <c r="R49" s="9"/>
      <c r="S49" s="9"/>
      <c r="T49" s="9"/>
      <c r="U49" s="9"/>
      <c r="V49" s="9"/>
    </row>
    <row r="50" spans="1:22" ht="24.75" customHeight="1">
      <c r="A50" s="1"/>
      <c r="B50" s="465"/>
      <c r="C50" s="108" t="s">
        <v>178</v>
      </c>
      <c r="D50" s="105">
        <v>0</v>
      </c>
      <c r="E50" s="105">
        <v>0</v>
      </c>
      <c r="F50" s="105">
        <f t="shared" si="0"/>
        <v>0</v>
      </c>
      <c r="G50" s="105">
        <v>0</v>
      </c>
      <c r="H50" s="105">
        <f t="shared" si="1"/>
        <v>0</v>
      </c>
      <c r="I50" s="468"/>
      <c r="J50" s="9"/>
      <c r="K50" s="9"/>
      <c r="L50" s="102"/>
      <c r="M50" s="102"/>
      <c r="N50" s="102"/>
      <c r="O50" s="102"/>
      <c r="P50" s="102"/>
      <c r="Q50" s="102"/>
      <c r="R50" s="9"/>
      <c r="S50" s="9"/>
      <c r="T50" s="9"/>
      <c r="U50" s="9"/>
      <c r="V50" s="9"/>
    </row>
    <row r="51" spans="1:22" ht="24.75" customHeight="1">
      <c r="A51" s="1"/>
      <c r="B51" s="463" t="s">
        <v>20</v>
      </c>
      <c r="C51" s="110" t="s">
        <v>171</v>
      </c>
      <c r="D51" s="103">
        <v>20533475</v>
      </c>
      <c r="E51" s="103">
        <v>19998009</v>
      </c>
      <c r="F51" s="103">
        <f t="shared" si="0"/>
        <v>535466</v>
      </c>
      <c r="G51" s="103">
        <v>14991</v>
      </c>
      <c r="H51" s="103">
        <f t="shared" si="1"/>
        <v>520475</v>
      </c>
      <c r="I51" s="466">
        <f>SUM(H51:H53)</f>
        <v>548965</v>
      </c>
      <c r="J51" s="9"/>
      <c r="K51" s="9"/>
      <c r="L51" s="102"/>
      <c r="M51" s="102"/>
      <c r="N51" s="102"/>
      <c r="O51" s="102"/>
      <c r="P51" s="102"/>
      <c r="Q51" s="102"/>
      <c r="R51" s="9"/>
      <c r="S51" s="9"/>
      <c r="T51" s="9"/>
      <c r="U51" s="9"/>
      <c r="V51" s="9"/>
    </row>
    <row r="52" spans="1:22" ht="24.75" customHeight="1">
      <c r="A52" s="1"/>
      <c r="B52" s="464"/>
      <c r="C52" s="111" t="s">
        <v>173</v>
      </c>
      <c r="D52" s="4">
        <v>7313</v>
      </c>
      <c r="E52" s="4">
        <v>8978</v>
      </c>
      <c r="F52" s="4">
        <f t="shared" si="0"/>
        <v>-1665</v>
      </c>
      <c r="G52" s="4">
        <v>0</v>
      </c>
      <c r="H52" s="4">
        <f t="shared" si="1"/>
        <v>-1665</v>
      </c>
      <c r="I52" s="467"/>
      <c r="J52" s="9"/>
      <c r="K52" s="9"/>
      <c r="L52" s="102"/>
      <c r="M52" s="102"/>
      <c r="N52" s="102"/>
      <c r="O52" s="102"/>
      <c r="P52" s="102"/>
      <c r="Q52" s="102"/>
      <c r="R52" s="9"/>
      <c r="S52" s="9"/>
      <c r="T52" s="9"/>
      <c r="U52" s="9"/>
      <c r="V52" s="9"/>
    </row>
    <row r="53" spans="1:22" ht="24.75" customHeight="1">
      <c r="A53" s="1"/>
      <c r="B53" s="465"/>
      <c r="C53" s="108" t="s">
        <v>202</v>
      </c>
      <c r="D53" s="105">
        <v>88633</v>
      </c>
      <c r="E53" s="105">
        <v>58478</v>
      </c>
      <c r="F53" s="105">
        <f t="shared" si="0"/>
        <v>30155</v>
      </c>
      <c r="G53" s="105">
        <v>0</v>
      </c>
      <c r="H53" s="105">
        <f t="shared" si="1"/>
        <v>30155</v>
      </c>
      <c r="I53" s="468"/>
      <c r="J53" s="9"/>
      <c r="K53" s="9"/>
      <c r="L53" s="102"/>
      <c r="M53" s="102"/>
      <c r="N53" s="102"/>
      <c r="O53" s="102"/>
      <c r="P53" s="102"/>
      <c r="Q53" s="102"/>
      <c r="R53" s="9"/>
      <c r="S53" s="9"/>
      <c r="T53" s="9"/>
      <c r="U53" s="9"/>
      <c r="V53" s="9"/>
    </row>
    <row r="54" spans="1:22" ht="24.75" customHeight="1">
      <c r="A54" s="1"/>
      <c r="B54" s="463" t="s">
        <v>21</v>
      </c>
      <c r="C54" s="112" t="s">
        <v>171</v>
      </c>
      <c r="D54" s="113">
        <v>2708144</v>
      </c>
      <c r="E54" s="113">
        <v>2485523</v>
      </c>
      <c r="F54" s="113">
        <f t="shared" si="0"/>
        <v>222621</v>
      </c>
      <c r="G54" s="113">
        <v>0</v>
      </c>
      <c r="H54" s="113">
        <f t="shared" si="1"/>
        <v>222621</v>
      </c>
      <c r="I54" s="466">
        <f>SUM(H54:H56)</f>
        <v>113894</v>
      </c>
      <c r="J54" s="9"/>
      <c r="K54" s="9"/>
      <c r="L54" s="102"/>
      <c r="M54" s="102"/>
      <c r="N54" s="102"/>
      <c r="O54" s="102"/>
      <c r="P54" s="102"/>
      <c r="Q54" s="102"/>
      <c r="R54" s="9"/>
      <c r="S54" s="9"/>
      <c r="T54" s="9"/>
      <c r="U54" s="9"/>
      <c r="V54" s="9"/>
    </row>
    <row r="55" spans="1:22" ht="24.75" customHeight="1">
      <c r="A55" s="1"/>
      <c r="B55" s="464"/>
      <c r="C55" s="111" t="s">
        <v>203</v>
      </c>
      <c r="D55" s="4">
        <v>2227</v>
      </c>
      <c r="E55" s="4">
        <v>45090</v>
      </c>
      <c r="F55" s="4">
        <f t="shared" si="0"/>
        <v>-42863</v>
      </c>
      <c r="G55" s="4">
        <v>0</v>
      </c>
      <c r="H55" s="4">
        <f t="shared" si="1"/>
        <v>-42863</v>
      </c>
      <c r="I55" s="467"/>
      <c r="J55" s="9"/>
      <c r="K55" s="9"/>
      <c r="L55" s="102"/>
      <c r="M55" s="102"/>
      <c r="N55" s="102"/>
      <c r="O55" s="102"/>
      <c r="P55" s="102"/>
      <c r="Q55" s="102"/>
      <c r="R55" s="9"/>
      <c r="S55" s="9"/>
      <c r="T55" s="9"/>
      <c r="U55" s="9"/>
      <c r="V55" s="9"/>
    </row>
    <row r="56" spans="1:22" ht="24.75" customHeight="1">
      <c r="A56" s="1"/>
      <c r="B56" s="465"/>
      <c r="C56" s="108" t="s">
        <v>198</v>
      </c>
      <c r="D56" s="105">
        <v>21024</v>
      </c>
      <c r="E56" s="105">
        <v>86888</v>
      </c>
      <c r="F56" s="105">
        <f t="shared" si="0"/>
        <v>-65864</v>
      </c>
      <c r="G56" s="105">
        <v>0</v>
      </c>
      <c r="H56" s="105">
        <f t="shared" si="1"/>
        <v>-65864</v>
      </c>
      <c r="I56" s="468"/>
      <c r="J56" s="9"/>
      <c r="K56" s="9"/>
      <c r="L56" s="102"/>
      <c r="M56" s="102"/>
      <c r="N56" s="102"/>
      <c r="O56" s="102"/>
      <c r="P56" s="102"/>
      <c r="Q56" s="102"/>
      <c r="R56" s="9"/>
      <c r="S56" s="9"/>
      <c r="T56" s="9"/>
      <c r="U56" s="9"/>
      <c r="V56" s="9"/>
    </row>
    <row r="57" spans="1:22" ht="24.75" customHeight="1">
      <c r="A57" s="1"/>
      <c r="B57" s="463" t="s">
        <v>22</v>
      </c>
      <c r="C57" s="112" t="s">
        <v>171</v>
      </c>
      <c r="D57" s="113">
        <v>7757666</v>
      </c>
      <c r="E57" s="113">
        <v>7599823</v>
      </c>
      <c r="F57" s="113">
        <f t="shared" si="0"/>
        <v>157843</v>
      </c>
      <c r="G57" s="113">
        <v>0</v>
      </c>
      <c r="H57" s="113">
        <f t="shared" si="1"/>
        <v>157843</v>
      </c>
      <c r="I57" s="466">
        <f>SUM(H57:H58)</f>
        <v>106000</v>
      </c>
      <c r="J57" s="9"/>
      <c r="K57" s="9"/>
      <c r="L57" s="102"/>
      <c r="M57" s="102"/>
      <c r="N57" s="102"/>
      <c r="O57" s="102"/>
      <c r="P57" s="102"/>
      <c r="Q57" s="102"/>
      <c r="R57" s="9"/>
      <c r="S57" s="9"/>
      <c r="T57" s="9"/>
      <c r="U57" s="9"/>
      <c r="V57" s="9"/>
    </row>
    <row r="58" spans="1:22" ht="24.75" customHeight="1">
      <c r="A58" s="1"/>
      <c r="B58" s="465"/>
      <c r="C58" s="108" t="s">
        <v>204</v>
      </c>
      <c r="D58" s="105">
        <v>2147</v>
      </c>
      <c r="E58" s="105">
        <v>53990</v>
      </c>
      <c r="F58" s="105">
        <f t="shared" si="0"/>
        <v>-51843</v>
      </c>
      <c r="G58" s="105">
        <v>0</v>
      </c>
      <c r="H58" s="105">
        <f t="shared" si="1"/>
        <v>-51843</v>
      </c>
      <c r="I58" s="468"/>
      <c r="J58" s="9"/>
      <c r="K58" s="9"/>
      <c r="L58" s="102"/>
      <c r="M58" s="102"/>
      <c r="N58" s="102"/>
      <c r="O58" s="102"/>
      <c r="P58" s="102"/>
      <c r="Q58" s="102"/>
      <c r="R58" s="9"/>
      <c r="S58" s="9"/>
      <c r="T58" s="9"/>
      <c r="U58" s="9"/>
      <c r="V58" s="9"/>
    </row>
    <row r="59" spans="1:22" ht="24.75" customHeight="1">
      <c r="A59" s="1"/>
      <c r="B59" s="463" t="s">
        <v>23</v>
      </c>
      <c r="C59" s="110" t="s">
        <v>171</v>
      </c>
      <c r="D59" s="103">
        <v>7269040</v>
      </c>
      <c r="E59" s="103">
        <v>6937939</v>
      </c>
      <c r="F59" s="103">
        <f t="shared" si="0"/>
        <v>331101</v>
      </c>
      <c r="G59" s="103">
        <v>5882</v>
      </c>
      <c r="H59" s="103">
        <f t="shared" si="1"/>
        <v>325219</v>
      </c>
      <c r="I59" s="466">
        <f>SUM(H59:H62)</f>
        <v>353822</v>
      </c>
      <c r="J59" s="9"/>
      <c r="K59" s="9"/>
      <c r="L59" s="102"/>
      <c r="M59" s="102"/>
      <c r="N59" s="102"/>
      <c r="O59" s="102"/>
      <c r="P59" s="102"/>
      <c r="Q59" s="102"/>
      <c r="R59" s="9"/>
      <c r="S59" s="9"/>
      <c r="T59" s="9"/>
      <c r="U59" s="9"/>
      <c r="V59" s="9"/>
    </row>
    <row r="60" spans="1:22" ht="24.75" customHeight="1">
      <c r="A60" s="1"/>
      <c r="B60" s="464"/>
      <c r="C60" s="111" t="s">
        <v>205</v>
      </c>
      <c r="D60" s="4">
        <v>840</v>
      </c>
      <c r="E60" s="4">
        <v>553</v>
      </c>
      <c r="F60" s="4">
        <f t="shared" si="0"/>
        <v>287</v>
      </c>
      <c r="G60" s="4">
        <v>0</v>
      </c>
      <c r="H60" s="4">
        <f t="shared" si="1"/>
        <v>287</v>
      </c>
      <c r="I60" s="467"/>
      <c r="J60" s="9"/>
      <c r="K60" s="9"/>
      <c r="L60" s="102"/>
      <c r="M60" s="102"/>
      <c r="N60" s="102"/>
      <c r="O60" s="102"/>
      <c r="P60" s="102"/>
      <c r="Q60" s="102"/>
      <c r="R60" s="9"/>
      <c r="S60" s="9"/>
      <c r="T60" s="9"/>
      <c r="U60" s="9"/>
      <c r="V60" s="9"/>
    </row>
    <row r="61" spans="1:22" ht="24.75" customHeight="1">
      <c r="A61" s="1"/>
      <c r="B61" s="464"/>
      <c r="C61" s="111" t="s">
        <v>206</v>
      </c>
      <c r="D61" s="4">
        <v>66372</v>
      </c>
      <c r="E61" s="4">
        <v>68313</v>
      </c>
      <c r="F61" s="4">
        <f t="shared" si="0"/>
        <v>-1941</v>
      </c>
      <c r="G61" s="4">
        <v>0</v>
      </c>
      <c r="H61" s="4">
        <f t="shared" si="1"/>
        <v>-1941</v>
      </c>
      <c r="I61" s="467"/>
      <c r="J61" s="9"/>
      <c r="K61" s="9"/>
      <c r="L61" s="102"/>
      <c r="M61" s="102"/>
      <c r="N61" s="102"/>
      <c r="O61" s="102"/>
      <c r="P61" s="102"/>
      <c r="Q61" s="102"/>
      <c r="R61" s="9"/>
      <c r="S61" s="9"/>
      <c r="T61" s="9"/>
      <c r="U61" s="9"/>
      <c r="V61" s="9"/>
    </row>
    <row r="62" spans="1:22" ht="24.75" customHeight="1">
      <c r="A62" s="1"/>
      <c r="B62" s="465"/>
      <c r="C62" s="108" t="s">
        <v>207</v>
      </c>
      <c r="D62" s="105">
        <v>166519</v>
      </c>
      <c r="E62" s="105">
        <v>136262</v>
      </c>
      <c r="F62" s="105">
        <f t="shared" si="0"/>
        <v>30257</v>
      </c>
      <c r="G62" s="105">
        <v>0</v>
      </c>
      <c r="H62" s="105">
        <f t="shared" si="1"/>
        <v>30257</v>
      </c>
      <c r="I62" s="468"/>
      <c r="J62" s="9"/>
      <c r="K62" s="9"/>
      <c r="L62" s="102"/>
      <c r="M62" s="102"/>
      <c r="N62" s="102"/>
      <c r="O62" s="102"/>
      <c r="P62" s="102"/>
      <c r="Q62" s="102"/>
      <c r="R62" s="9"/>
      <c r="S62" s="9"/>
      <c r="T62" s="9"/>
      <c r="U62" s="9"/>
      <c r="V62" s="9"/>
    </row>
    <row r="63" spans="1:22" ht="24.75" customHeight="1">
      <c r="A63" s="1"/>
      <c r="B63" s="463" t="s">
        <v>24</v>
      </c>
      <c r="C63" s="110" t="s">
        <v>171</v>
      </c>
      <c r="D63" s="103">
        <v>8479515</v>
      </c>
      <c r="E63" s="103">
        <v>8064779</v>
      </c>
      <c r="F63" s="103">
        <f t="shared" si="0"/>
        <v>414736</v>
      </c>
      <c r="G63" s="103">
        <v>113270</v>
      </c>
      <c r="H63" s="103">
        <f t="shared" si="1"/>
        <v>301466</v>
      </c>
      <c r="I63" s="466">
        <f>SUM(H63:H64)</f>
        <v>301466</v>
      </c>
      <c r="J63" s="9"/>
      <c r="K63" s="9"/>
      <c r="L63" s="102"/>
      <c r="M63" s="102"/>
      <c r="N63" s="102"/>
      <c r="O63" s="102"/>
      <c r="P63" s="102"/>
      <c r="Q63" s="102"/>
      <c r="R63" s="9"/>
      <c r="S63" s="9"/>
      <c r="T63" s="9"/>
      <c r="U63" s="9"/>
      <c r="V63" s="9"/>
    </row>
    <row r="64" spans="1:22" ht="24.75" customHeight="1" thickBot="1">
      <c r="A64" s="1"/>
      <c r="B64" s="469"/>
      <c r="C64" s="122" t="s">
        <v>173</v>
      </c>
      <c r="D64" s="109">
        <v>384</v>
      </c>
      <c r="E64" s="109">
        <v>384</v>
      </c>
      <c r="F64" s="109">
        <f t="shared" si="0"/>
        <v>0</v>
      </c>
      <c r="G64" s="109">
        <v>0</v>
      </c>
      <c r="H64" s="109">
        <f t="shared" si="1"/>
        <v>0</v>
      </c>
      <c r="I64" s="470"/>
      <c r="J64" s="9"/>
      <c r="K64" s="9"/>
      <c r="L64" s="102"/>
      <c r="M64" s="102"/>
      <c r="N64" s="102"/>
      <c r="O64" s="102"/>
      <c r="P64" s="102"/>
      <c r="Q64" s="102"/>
      <c r="R64" s="9"/>
      <c r="S64" s="9"/>
      <c r="T64" s="9"/>
      <c r="U64" s="9"/>
      <c r="V64" s="9"/>
    </row>
    <row r="65" spans="2:22" ht="14.25">
      <c r="B65" s="118"/>
      <c r="C65" s="9"/>
      <c r="D65" s="9"/>
      <c r="E65" s="9"/>
      <c r="F65" s="9"/>
      <c r="G65" s="9"/>
      <c r="H65" s="9"/>
      <c r="I65" s="118"/>
      <c r="K65" s="9"/>
      <c r="L65" s="9"/>
      <c r="M65" s="9"/>
      <c r="N65" s="9"/>
      <c r="O65" s="9"/>
      <c r="P65" s="9"/>
      <c r="Q65" s="9"/>
      <c r="R65" s="9"/>
      <c r="S65" s="9"/>
      <c r="T65" s="9"/>
      <c r="U65" s="9"/>
      <c r="V65" s="9"/>
    </row>
    <row r="66" spans="11:22" ht="14.25">
      <c r="K66" s="9"/>
      <c r="L66" s="9"/>
      <c r="M66" s="9"/>
      <c r="N66" s="9"/>
      <c r="O66" s="9"/>
      <c r="P66" s="9"/>
      <c r="Q66" s="9"/>
      <c r="R66" s="9"/>
      <c r="S66" s="9"/>
      <c r="T66" s="9"/>
      <c r="U66" s="9"/>
      <c r="V66" s="9"/>
    </row>
    <row r="67" spans="11:22" ht="14.25">
      <c r="K67" s="9"/>
      <c r="L67" s="102"/>
      <c r="M67" s="9"/>
      <c r="N67" s="9"/>
      <c r="O67" s="9"/>
      <c r="P67" s="9"/>
      <c r="Q67" s="9"/>
      <c r="R67" s="9"/>
      <c r="S67" s="9"/>
      <c r="T67" s="9"/>
      <c r="U67" s="9"/>
      <c r="V67" s="9"/>
    </row>
    <row r="68" spans="11:22" ht="14.25">
      <c r="K68" s="9"/>
      <c r="L68" s="9"/>
      <c r="M68" s="9"/>
      <c r="N68" s="9"/>
      <c r="O68" s="9"/>
      <c r="P68" s="9"/>
      <c r="Q68" s="9"/>
      <c r="R68" s="9"/>
      <c r="S68" s="9"/>
      <c r="T68" s="9"/>
      <c r="U68" s="9"/>
      <c r="V68" s="9"/>
    </row>
    <row r="69" spans="11:22" ht="14.25">
      <c r="K69" s="9"/>
      <c r="L69" s="102"/>
      <c r="M69" s="9"/>
      <c r="N69" s="9"/>
      <c r="O69" s="9"/>
      <c r="P69" s="9"/>
      <c r="Q69" s="9"/>
      <c r="R69" s="9"/>
      <c r="S69" s="9"/>
      <c r="T69" s="9"/>
      <c r="U69" s="9"/>
      <c r="V69" s="9"/>
    </row>
    <row r="70" spans="11:22" ht="14.25">
      <c r="K70" s="9"/>
      <c r="L70" s="9"/>
      <c r="M70" s="9"/>
      <c r="N70" s="9"/>
      <c r="O70" s="9"/>
      <c r="P70" s="9"/>
      <c r="Q70" s="9"/>
      <c r="R70" s="9"/>
      <c r="S70" s="9"/>
      <c r="T70" s="9"/>
      <c r="U70" s="9"/>
      <c r="V70" s="9"/>
    </row>
    <row r="71" spans="11:22" ht="14.25">
      <c r="K71" s="9"/>
      <c r="L71" s="9"/>
      <c r="M71" s="9"/>
      <c r="N71" s="9"/>
      <c r="O71" s="9"/>
      <c r="P71" s="9"/>
      <c r="Q71" s="9"/>
      <c r="R71" s="9"/>
      <c r="S71" s="9"/>
      <c r="T71" s="9"/>
      <c r="U71" s="9"/>
      <c r="V71" s="9"/>
    </row>
    <row r="72" spans="11:22" ht="14.25">
      <c r="K72" s="9"/>
      <c r="L72" s="9"/>
      <c r="M72" s="9"/>
      <c r="N72" s="9"/>
      <c r="O72" s="9"/>
      <c r="P72" s="9"/>
      <c r="Q72" s="9"/>
      <c r="R72" s="9"/>
      <c r="S72" s="9"/>
      <c r="T72" s="9"/>
      <c r="U72" s="9"/>
      <c r="V72" s="9"/>
    </row>
    <row r="73" spans="11:22" ht="14.25">
      <c r="K73" s="9"/>
      <c r="L73" s="9"/>
      <c r="M73" s="9"/>
      <c r="N73" s="9"/>
      <c r="O73" s="9"/>
      <c r="P73" s="9"/>
      <c r="Q73" s="9"/>
      <c r="R73" s="9"/>
      <c r="S73" s="9"/>
      <c r="T73" s="9"/>
      <c r="U73" s="9"/>
      <c r="V73" s="9"/>
    </row>
    <row r="74" spans="11:22" ht="14.25">
      <c r="K74" s="9"/>
      <c r="L74" s="9"/>
      <c r="M74" s="9"/>
      <c r="N74" s="9"/>
      <c r="O74" s="9"/>
      <c r="P74" s="9"/>
      <c r="Q74" s="9"/>
      <c r="R74" s="9"/>
      <c r="S74" s="9"/>
      <c r="T74" s="9"/>
      <c r="U74" s="9"/>
      <c r="V74" s="9"/>
    </row>
    <row r="75" spans="11:22" ht="14.25">
      <c r="K75" s="9"/>
      <c r="L75" s="9"/>
      <c r="M75" s="9"/>
      <c r="N75" s="9"/>
      <c r="O75" s="9"/>
      <c r="P75" s="9"/>
      <c r="Q75" s="9"/>
      <c r="R75" s="9"/>
      <c r="S75" s="9"/>
      <c r="T75" s="9"/>
      <c r="U75" s="9"/>
      <c r="V75" s="9"/>
    </row>
    <row r="76" spans="11:22" ht="14.25">
      <c r="K76" s="9"/>
      <c r="L76" s="9"/>
      <c r="M76" s="9"/>
      <c r="N76" s="9"/>
      <c r="O76" s="9"/>
      <c r="P76" s="9"/>
      <c r="Q76" s="9"/>
      <c r="R76" s="9"/>
      <c r="S76" s="9"/>
      <c r="T76" s="9"/>
      <c r="U76" s="9"/>
      <c r="V76" s="9"/>
    </row>
    <row r="77" spans="11:22" ht="14.25">
      <c r="K77" s="9"/>
      <c r="L77" s="9"/>
      <c r="M77" s="9"/>
      <c r="N77" s="9"/>
      <c r="O77" s="9"/>
      <c r="P77" s="9"/>
      <c r="Q77" s="9"/>
      <c r="R77" s="9"/>
      <c r="S77" s="9"/>
      <c r="T77" s="9"/>
      <c r="U77" s="9"/>
      <c r="V77" s="9"/>
    </row>
    <row r="78" spans="11:22" ht="14.25">
      <c r="K78" s="9"/>
      <c r="L78" s="9"/>
      <c r="M78" s="9"/>
      <c r="N78" s="9"/>
      <c r="O78" s="9"/>
      <c r="P78" s="9"/>
      <c r="Q78" s="9"/>
      <c r="R78" s="9"/>
      <c r="S78" s="9"/>
      <c r="T78" s="9"/>
      <c r="U78" s="9"/>
      <c r="V78" s="9"/>
    </row>
    <row r="79" spans="11:22" ht="14.25">
      <c r="K79" s="9"/>
      <c r="L79" s="9"/>
      <c r="M79" s="9"/>
      <c r="N79" s="9"/>
      <c r="O79" s="9"/>
      <c r="P79" s="9"/>
      <c r="Q79" s="9"/>
      <c r="R79" s="9"/>
      <c r="S79" s="9"/>
      <c r="T79" s="9"/>
      <c r="U79" s="9"/>
      <c r="V79" s="9"/>
    </row>
    <row r="80" spans="11:22" ht="14.25">
      <c r="K80" s="9"/>
      <c r="L80" s="9"/>
      <c r="M80" s="9"/>
      <c r="N80" s="9"/>
      <c r="O80" s="9"/>
      <c r="P80" s="9"/>
      <c r="Q80" s="9"/>
      <c r="R80" s="9"/>
      <c r="S80" s="9"/>
      <c r="T80" s="9"/>
      <c r="U80" s="9"/>
      <c r="V80" s="9"/>
    </row>
    <row r="81" spans="11:22" ht="14.25">
      <c r="K81" s="9"/>
      <c r="L81" s="9"/>
      <c r="M81" s="9"/>
      <c r="N81" s="9"/>
      <c r="O81" s="9"/>
      <c r="P81" s="9"/>
      <c r="Q81" s="9"/>
      <c r="R81" s="9"/>
      <c r="S81" s="9"/>
      <c r="T81" s="9"/>
      <c r="U81" s="9"/>
      <c r="V81" s="9"/>
    </row>
    <row r="82" spans="11:22" ht="14.25">
      <c r="K82" s="9"/>
      <c r="L82" s="9"/>
      <c r="M82" s="9"/>
      <c r="N82" s="9"/>
      <c r="O82" s="9"/>
      <c r="P82" s="9"/>
      <c r="Q82" s="9"/>
      <c r="R82" s="9"/>
      <c r="S82" s="9"/>
      <c r="T82" s="9"/>
      <c r="U82" s="9"/>
      <c r="V82" s="9"/>
    </row>
    <row r="83" spans="11:22" ht="14.25">
      <c r="K83" s="9"/>
      <c r="L83" s="9"/>
      <c r="M83" s="9"/>
      <c r="N83" s="9"/>
      <c r="O83" s="9"/>
      <c r="P83" s="9"/>
      <c r="Q83" s="9"/>
      <c r="R83" s="9"/>
      <c r="S83" s="9"/>
      <c r="T83" s="9"/>
      <c r="U83" s="9"/>
      <c r="V83" s="9"/>
    </row>
    <row r="84" spans="11:22" ht="14.25">
      <c r="K84" s="9"/>
      <c r="L84" s="9"/>
      <c r="M84" s="9"/>
      <c r="N84" s="9"/>
      <c r="O84" s="9"/>
      <c r="P84" s="9"/>
      <c r="Q84" s="9"/>
      <c r="R84" s="9"/>
      <c r="S84" s="9"/>
      <c r="T84" s="9"/>
      <c r="U84" s="9"/>
      <c r="V84" s="9"/>
    </row>
    <row r="85" spans="11:22" ht="14.25">
      <c r="K85" s="9"/>
      <c r="L85" s="9"/>
      <c r="M85" s="9"/>
      <c r="N85" s="9"/>
      <c r="O85" s="9"/>
      <c r="P85" s="9"/>
      <c r="Q85" s="9"/>
      <c r="R85" s="9"/>
      <c r="S85" s="9"/>
      <c r="T85" s="9"/>
      <c r="U85" s="9"/>
      <c r="V85" s="9"/>
    </row>
    <row r="86" spans="11:22" ht="14.25">
      <c r="K86" s="9"/>
      <c r="L86" s="9"/>
      <c r="M86" s="9"/>
      <c r="N86" s="9"/>
      <c r="O86" s="9"/>
      <c r="P86" s="9"/>
      <c r="Q86" s="9"/>
      <c r="R86" s="9"/>
      <c r="S86" s="9"/>
      <c r="T86" s="9"/>
      <c r="U86" s="9"/>
      <c r="V86" s="9"/>
    </row>
    <row r="87" spans="11:22" ht="14.25">
      <c r="K87" s="9"/>
      <c r="L87" s="9"/>
      <c r="M87" s="9"/>
      <c r="N87" s="9"/>
      <c r="O87" s="9"/>
      <c r="P87" s="9"/>
      <c r="Q87" s="9"/>
      <c r="R87" s="9"/>
      <c r="S87" s="9"/>
      <c r="T87" s="9"/>
      <c r="U87" s="9"/>
      <c r="V87" s="9"/>
    </row>
    <row r="88" spans="11:22" ht="14.25">
      <c r="K88" s="9"/>
      <c r="L88" s="9"/>
      <c r="M88" s="9"/>
      <c r="N88" s="9"/>
      <c r="O88" s="9"/>
      <c r="P88" s="9"/>
      <c r="Q88" s="9"/>
      <c r="R88" s="9"/>
      <c r="S88" s="9"/>
      <c r="T88" s="9"/>
      <c r="U88" s="9"/>
      <c r="V88" s="9"/>
    </row>
    <row r="89" spans="11:22" ht="14.25">
      <c r="K89" s="9"/>
      <c r="L89" s="9"/>
      <c r="M89" s="9"/>
      <c r="N89" s="9"/>
      <c r="O89" s="9"/>
      <c r="P89" s="9"/>
      <c r="Q89" s="9"/>
      <c r="R89" s="9"/>
      <c r="S89" s="9"/>
      <c r="T89" s="9"/>
      <c r="U89" s="9"/>
      <c r="V89" s="9"/>
    </row>
    <row r="90" spans="11:22" ht="14.25">
      <c r="K90" s="9"/>
      <c r="L90" s="9"/>
      <c r="M90" s="9"/>
      <c r="N90" s="9"/>
      <c r="O90" s="9"/>
      <c r="P90" s="9"/>
      <c r="Q90" s="9"/>
      <c r="R90" s="9"/>
      <c r="S90" s="9"/>
      <c r="T90" s="9"/>
      <c r="U90" s="9"/>
      <c r="V90" s="9"/>
    </row>
    <row r="91" spans="11:22" ht="14.25">
      <c r="K91" s="9"/>
      <c r="L91" s="9"/>
      <c r="M91" s="9"/>
      <c r="N91" s="9"/>
      <c r="O91" s="9"/>
      <c r="P91" s="9"/>
      <c r="Q91" s="9"/>
      <c r="R91" s="9"/>
      <c r="S91" s="9"/>
      <c r="T91" s="9"/>
      <c r="U91" s="9"/>
      <c r="V91" s="9"/>
    </row>
    <row r="92" spans="11:22" ht="14.25">
      <c r="K92" s="9"/>
      <c r="L92" s="9"/>
      <c r="M92" s="9"/>
      <c r="N92" s="9"/>
      <c r="O92" s="9"/>
      <c r="P92" s="9"/>
      <c r="Q92" s="9"/>
      <c r="R92" s="9"/>
      <c r="S92" s="9"/>
      <c r="T92" s="9"/>
      <c r="U92" s="9"/>
      <c r="V92" s="9"/>
    </row>
    <row r="93" spans="11:22" ht="14.25">
      <c r="K93" s="9"/>
      <c r="L93" s="9"/>
      <c r="M93" s="9"/>
      <c r="N93" s="9"/>
      <c r="O93" s="9"/>
      <c r="P93" s="9"/>
      <c r="Q93" s="9"/>
      <c r="R93" s="9"/>
      <c r="S93" s="9"/>
      <c r="T93" s="9"/>
      <c r="U93" s="9"/>
      <c r="V93" s="9"/>
    </row>
    <row r="94" spans="11:22" ht="14.25">
      <c r="K94" s="9"/>
      <c r="L94" s="9"/>
      <c r="M94" s="9"/>
      <c r="N94" s="9"/>
      <c r="O94" s="9"/>
      <c r="P94" s="9"/>
      <c r="Q94" s="9"/>
      <c r="R94" s="9"/>
      <c r="S94" s="9"/>
      <c r="T94" s="9"/>
      <c r="U94" s="9"/>
      <c r="V94" s="9"/>
    </row>
    <row r="95" spans="11:22" ht="14.25">
      <c r="K95" s="9"/>
      <c r="L95" s="9"/>
      <c r="M95" s="9"/>
      <c r="N95" s="9"/>
      <c r="O95" s="9"/>
      <c r="P95" s="9"/>
      <c r="Q95" s="9"/>
      <c r="R95" s="9"/>
      <c r="S95" s="9"/>
      <c r="T95" s="9"/>
      <c r="U95" s="9"/>
      <c r="V95" s="9"/>
    </row>
    <row r="96" spans="11:22" ht="14.25">
      <c r="K96" s="9"/>
      <c r="L96" s="9"/>
      <c r="M96" s="9"/>
      <c r="N96" s="9"/>
      <c r="O96" s="9"/>
      <c r="P96" s="9"/>
      <c r="Q96" s="9"/>
      <c r="R96" s="9"/>
      <c r="S96" s="9"/>
      <c r="T96" s="9"/>
      <c r="U96" s="9"/>
      <c r="V96" s="9"/>
    </row>
    <row r="97" spans="11:22" ht="14.25">
      <c r="K97" s="9"/>
      <c r="L97" s="9"/>
      <c r="M97" s="9"/>
      <c r="N97" s="9"/>
      <c r="O97" s="9"/>
      <c r="P97" s="9"/>
      <c r="Q97" s="9"/>
      <c r="R97" s="9"/>
      <c r="S97" s="9"/>
      <c r="T97" s="9"/>
      <c r="U97" s="9"/>
      <c r="V97" s="9"/>
    </row>
    <row r="98" spans="11:22" ht="14.25">
      <c r="K98" s="9"/>
      <c r="L98" s="9"/>
      <c r="M98" s="9"/>
      <c r="N98" s="9"/>
      <c r="O98" s="9"/>
      <c r="P98" s="9"/>
      <c r="Q98" s="9"/>
      <c r="R98" s="9"/>
      <c r="S98" s="9"/>
      <c r="T98" s="9"/>
      <c r="U98" s="9"/>
      <c r="V98" s="9"/>
    </row>
    <row r="99" spans="11:22" ht="14.25">
      <c r="K99" s="9"/>
      <c r="L99" s="9"/>
      <c r="M99" s="9"/>
      <c r="N99" s="9"/>
      <c r="O99" s="9"/>
      <c r="P99" s="9"/>
      <c r="Q99" s="9"/>
      <c r="R99" s="9"/>
      <c r="S99" s="9"/>
      <c r="T99" s="9"/>
      <c r="U99" s="9"/>
      <c r="V99" s="9"/>
    </row>
    <row r="100" spans="11:22" ht="14.25">
      <c r="K100" s="9"/>
      <c r="L100" s="9"/>
      <c r="M100" s="9"/>
      <c r="N100" s="9"/>
      <c r="O100" s="9"/>
      <c r="P100" s="9"/>
      <c r="Q100" s="9"/>
      <c r="R100" s="9"/>
      <c r="S100" s="9"/>
      <c r="T100" s="9"/>
      <c r="U100" s="9"/>
      <c r="V100" s="9"/>
    </row>
    <row r="101" spans="11:22" ht="14.25">
      <c r="K101" s="9"/>
      <c r="L101" s="9"/>
      <c r="M101" s="9"/>
      <c r="N101" s="9"/>
      <c r="O101" s="9"/>
      <c r="P101" s="9"/>
      <c r="Q101" s="9"/>
      <c r="R101" s="9"/>
      <c r="S101" s="9"/>
      <c r="T101" s="9"/>
      <c r="U101" s="9"/>
      <c r="V101" s="9"/>
    </row>
    <row r="102" spans="11:22" ht="14.25">
      <c r="K102" s="9"/>
      <c r="L102" s="9"/>
      <c r="M102" s="9"/>
      <c r="N102" s="9"/>
      <c r="O102" s="9"/>
      <c r="P102" s="9"/>
      <c r="Q102" s="9"/>
      <c r="R102" s="9"/>
      <c r="S102" s="9"/>
      <c r="T102" s="9"/>
      <c r="U102" s="9"/>
      <c r="V102" s="9"/>
    </row>
    <row r="103" spans="11:22" ht="14.25">
      <c r="K103" s="9"/>
      <c r="L103" s="9"/>
      <c r="M103" s="9"/>
      <c r="N103" s="9"/>
      <c r="O103" s="9"/>
      <c r="P103" s="9"/>
      <c r="Q103" s="9"/>
      <c r="R103" s="9"/>
      <c r="S103" s="9"/>
      <c r="T103" s="9"/>
      <c r="U103" s="9"/>
      <c r="V103" s="9"/>
    </row>
    <row r="104" spans="11:22" ht="14.25">
      <c r="K104" s="9"/>
      <c r="L104" s="9"/>
      <c r="M104" s="9"/>
      <c r="N104" s="9"/>
      <c r="O104" s="9"/>
      <c r="P104" s="9"/>
      <c r="Q104" s="9"/>
      <c r="R104" s="9"/>
      <c r="S104" s="9"/>
      <c r="T104" s="9"/>
      <c r="U104" s="9"/>
      <c r="V104" s="9"/>
    </row>
    <row r="105" spans="11:22" ht="14.25">
      <c r="K105" s="9"/>
      <c r="L105" s="9"/>
      <c r="M105" s="9"/>
      <c r="N105" s="9"/>
      <c r="O105" s="9"/>
      <c r="P105" s="9"/>
      <c r="Q105" s="9"/>
      <c r="R105" s="9"/>
      <c r="S105" s="9"/>
      <c r="T105" s="9"/>
      <c r="U105" s="9"/>
      <c r="V105" s="9"/>
    </row>
    <row r="106" spans="11:22" ht="14.25">
      <c r="K106" s="9"/>
      <c r="L106" s="9"/>
      <c r="M106" s="9"/>
      <c r="N106" s="9"/>
      <c r="O106" s="9"/>
      <c r="P106" s="9"/>
      <c r="Q106" s="9"/>
      <c r="R106" s="9"/>
      <c r="S106" s="9"/>
      <c r="T106" s="9"/>
      <c r="U106" s="9"/>
      <c r="V106" s="9"/>
    </row>
    <row r="107" spans="11:22" ht="14.25">
      <c r="K107" s="9"/>
      <c r="L107" s="9"/>
      <c r="M107" s="9"/>
      <c r="N107" s="9"/>
      <c r="O107" s="9"/>
      <c r="P107" s="9"/>
      <c r="Q107" s="9"/>
      <c r="R107" s="9"/>
      <c r="S107" s="9"/>
      <c r="T107" s="9"/>
      <c r="U107" s="9"/>
      <c r="V107" s="9"/>
    </row>
    <row r="108" spans="11:22" ht="14.25">
      <c r="K108" s="9"/>
      <c r="L108" s="9"/>
      <c r="M108" s="9"/>
      <c r="N108" s="9"/>
      <c r="O108" s="9"/>
      <c r="P108" s="9"/>
      <c r="Q108" s="9"/>
      <c r="R108" s="9"/>
      <c r="S108" s="9"/>
      <c r="T108" s="9"/>
      <c r="U108" s="9"/>
      <c r="V108" s="9"/>
    </row>
    <row r="109" spans="11:22" ht="14.25">
      <c r="K109" s="9"/>
      <c r="L109" s="9"/>
      <c r="M109" s="9"/>
      <c r="N109" s="9"/>
      <c r="O109" s="9"/>
      <c r="P109" s="9"/>
      <c r="Q109" s="9"/>
      <c r="R109" s="9"/>
      <c r="S109" s="9"/>
      <c r="T109" s="9"/>
      <c r="U109" s="9"/>
      <c r="V109" s="9"/>
    </row>
    <row r="110" spans="11:22" ht="14.25">
      <c r="K110" s="9"/>
      <c r="L110" s="9"/>
      <c r="M110" s="9"/>
      <c r="N110" s="9"/>
      <c r="O110" s="9"/>
      <c r="P110" s="9"/>
      <c r="Q110" s="9"/>
      <c r="R110" s="9"/>
      <c r="S110" s="9"/>
      <c r="T110" s="9"/>
      <c r="U110" s="9"/>
      <c r="V110" s="9"/>
    </row>
    <row r="111" spans="11:22" ht="14.25">
      <c r="K111" s="9"/>
      <c r="L111" s="9"/>
      <c r="M111" s="9"/>
      <c r="N111" s="9"/>
      <c r="O111" s="9"/>
      <c r="P111" s="9"/>
      <c r="Q111" s="9"/>
      <c r="R111" s="9"/>
      <c r="S111" s="9"/>
      <c r="T111" s="9"/>
      <c r="U111" s="9"/>
      <c r="V111" s="9"/>
    </row>
  </sheetData>
  <mergeCells count="43">
    <mergeCell ref="B16:B17"/>
    <mergeCell ref="I16:I17"/>
    <mergeCell ref="B18:B21"/>
    <mergeCell ref="I18:I21"/>
    <mergeCell ref="B22:B25"/>
    <mergeCell ref="I22:I25"/>
    <mergeCell ref="B26:B27"/>
    <mergeCell ref="I26:I27"/>
    <mergeCell ref="B28:B30"/>
    <mergeCell ref="I28:I30"/>
    <mergeCell ref="B31:B34"/>
    <mergeCell ref="I31:I34"/>
    <mergeCell ref="B35:B39"/>
    <mergeCell ref="I35:I39"/>
    <mergeCell ref="B40:B41"/>
    <mergeCell ref="I40:I41"/>
    <mergeCell ref="B42:B44"/>
    <mergeCell ref="I42:I44"/>
    <mergeCell ref="B45:B47"/>
    <mergeCell ref="I45:I47"/>
    <mergeCell ref="B49:B50"/>
    <mergeCell ref="I49:I50"/>
    <mergeCell ref="B51:B53"/>
    <mergeCell ref="I51:I53"/>
    <mergeCell ref="B54:B56"/>
    <mergeCell ref="I54:I56"/>
    <mergeCell ref="B57:B58"/>
    <mergeCell ref="I57:I58"/>
    <mergeCell ref="B59:B62"/>
    <mergeCell ref="I59:I62"/>
    <mergeCell ref="B63:B64"/>
    <mergeCell ref="I63:I64"/>
    <mergeCell ref="H1:I1"/>
    <mergeCell ref="G6:G7"/>
    <mergeCell ref="H6:H7"/>
    <mergeCell ref="I6:I8"/>
    <mergeCell ref="B6:B8"/>
    <mergeCell ref="I9:I15"/>
    <mergeCell ref="D6:D7"/>
    <mergeCell ref="E6:E7"/>
    <mergeCell ref="F6:F7"/>
    <mergeCell ref="C6:C8"/>
    <mergeCell ref="B9:B15"/>
  </mergeCells>
  <printOptions horizontalCentered="1"/>
  <pageMargins left="0.5905511811023623" right="0.984251968503937" top="0.7874015748031497" bottom="0.7874015748031497" header="0.5118110236220472" footer="0.5118110236220472"/>
  <pageSetup fitToHeight="1" fitToWidth="1" horizontalDpi="300" verticalDpi="300" orientation="portrait" paperSize="9" scale="46" r:id="rId1"/>
  <headerFooter alignWithMargins="0">
    <oddFooter>&amp;C&amp;26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104"/>
  <sheetViews>
    <sheetView showOutlineSymbols="0" view="pageBreakPreview" zoomScale="60" zoomScaleNormal="50" workbookViewId="0" topLeftCell="A1">
      <selection activeCell="B1" sqref="B1"/>
    </sheetView>
  </sheetViews>
  <sheetFormatPr defaultColWidth="11.75390625" defaultRowHeight="14.25"/>
  <cols>
    <col min="1" max="1" width="11.75390625" style="5" customWidth="1"/>
    <col min="2" max="8" width="25.625" style="5" customWidth="1"/>
    <col min="9" max="9" width="2.625" style="5" customWidth="1"/>
    <col min="10" max="16384" width="11.75390625" style="5" customWidth="1"/>
  </cols>
  <sheetData>
    <row r="1" spans="1:8" ht="37.5">
      <c r="A1" s="1"/>
      <c r="B1" s="6"/>
      <c r="F1" s="6"/>
      <c r="H1" s="6" t="s">
        <v>0</v>
      </c>
    </row>
    <row r="2" spans="1:8" ht="37.5">
      <c r="A2" s="1"/>
      <c r="B2" s="6"/>
      <c r="F2" s="6"/>
      <c r="H2" s="6"/>
    </row>
    <row r="3" spans="1:8" ht="42">
      <c r="A3" s="1"/>
      <c r="B3" s="28"/>
      <c r="C3" s="2"/>
      <c r="D3" s="2"/>
      <c r="E3" s="2"/>
      <c r="F3" s="2"/>
      <c r="G3" s="2"/>
      <c r="H3" s="2"/>
    </row>
    <row r="4" spans="1:8" ht="42">
      <c r="A4" s="1"/>
      <c r="B4" s="124" t="s">
        <v>209</v>
      </c>
      <c r="C4" s="2"/>
      <c r="D4" s="2"/>
      <c r="E4" s="2"/>
      <c r="F4" s="2"/>
      <c r="G4" s="2"/>
      <c r="H4" s="2"/>
    </row>
    <row r="5" spans="1:8" ht="34.5" customHeight="1" thickBot="1">
      <c r="A5" s="1"/>
      <c r="B5" s="2"/>
      <c r="C5" s="3"/>
      <c r="D5" s="3"/>
      <c r="E5" s="3"/>
      <c r="F5" s="3"/>
      <c r="G5" s="3"/>
      <c r="H5" s="8" t="s">
        <v>210</v>
      </c>
    </row>
    <row r="6" spans="1:10" ht="39.75" customHeight="1">
      <c r="A6" s="1"/>
      <c r="B6" s="473" t="s">
        <v>3</v>
      </c>
      <c r="C6" s="125" t="s">
        <v>213</v>
      </c>
      <c r="D6" s="476" t="s">
        <v>219</v>
      </c>
      <c r="E6" s="477"/>
      <c r="F6" s="478"/>
      <c r="G6" s="479" t="s">
        <v>218</v>
      </c>
      <c r="H6" s="480"/>
      <c r="I6" s="9"/>
      <c r="J6" s="9"/>
    </row>
    <row r="7" spans="1:10" ht="39.75" customHeight="1">
      <c r="A7" s="1"/>
      <c r="B7" s="474"/>
      <c r="C7" s="126" t="s">
        <v>214</v>
      </c>
      <c r="D7" s="127" t="s">
        <v>215</v>
      </c>
      <c r="E7" s="128" t="s">
        <v>216</v>
      </c>
      <c r="F7" s="129" t="s">
        <v>217</v>
      </c>
      <c r="G7" s="127" t="s">
        <v>220</v>
      </c>
      <c r="H7" s="129" t="s">
        <v>221</v>
      </c>
      <c r="I7" s="9"/>
      <c r="J7" s="9"/>
    </row>
    <row r="8" spans="1:15" ht="39.75" customHeight="1" thickBot="1">
      <c r="A8" s="1"/>
      <c r="B8" s="475"/>
      <c r="C8" s="130" t="s">
        <v>183</v>
      </c>
      <c r="D8" s="131" t="s">
        <v>184</v>
      </c>
      <c r="E8" s="132" t="s">
        <v>222</v>
      </c>
      <c r="F8" s="133" t="s">
        <v>223</v>
      </c>
      <c r="G8" s="481" t="s">
        <v>224</v>
      </c>
      <c r="H8" s="482"/>
      <c r="I8" s="9"/>
      <c r="J8" s="9"/>
      <c r="K8" s="7"/>
      <c r="M8" s="7"/>
      <c r="O8" s="7"/>
    </row>
    <row r="9" spans="1:16" ht="64.5" customHeight="1">
      <c r="A9" s="1"/>
      <c r="B9" s="134" t="s">
        <v>7</v>
      </c>
      <c r="C9" s="323">
        <v>5274581</v>
      </c>
      <c r="D9" s="324">
        <v>89043193</v>
      </c>
      <c r="E9" s="325">
        <v>3404661</v>
      </c>
      <c r="F9" s="326">
        <f>SUM(D9:E9)</f>
        <v>92447854</v>
      </c>
      <c r="G9" s="149" t="s">
        <v>225</v>
      </c>
      <c r="H9" s="150">
        <f>-ROUNDDOWN(C9/F9*100,2)</f>
        <v>-5.7</v>
      </c>
      <c r="I9" s="9"/>
      <c r="J9" s="9"/>
      <c r="K9" s="7"/>
      <c r="L9" s="7"/>
      <c r="M9" s="7"/>
      <c r="N9" s="7"/>
      <c r="O9" s="7"/>
      <c r="P9" s="7"/>
    </row>
    <row r="10" spans="1:16" ht="64.5" customHeight="1">
      <c r="A10" s="1"/>
      <c r="B10" s="121" t="s">
        <v>8</v>
      </c>
      <c r="C10" s="327">
        <v>459561</v>
      </c>
      <c r="D10" s="328">
        <v>21750687</v>
      </c>
      <c r="E10" s="329">
        <v>1034758</v>
      </c>
      <c r="F10" s="330">
        <f aca="true" t="shared" si="0" ref="F10:F26">SUM(D10:E10)</f>
        <v>22785445</v>
      </c>
      <c r="G10" s="151" t="s">
        <v>225</v>
      </c>
      <c r="H10" s="152">
        <f aca="true" t="shared" si="1" ref="H10:H29">-ROUNDDOWN(C10/F10*100,2)</f>
        <v>-2.01</v>
      </c>
      <c r="I10" s="9"/>
      <c r="J10" s="9"/>
      <c r="K10" s="7"/>
      <c r="L10" s="7"/>
      <c r="M10" s="7"/>
      <c r="N10" s="7"/>
      <c r="O10" s="7"/>
      <c r="P10" s="7"/>
    </row>
    <row r="11" spans="1:16" ht="64.5" customHeight="1">
      <c r="A11" s="1"/>
      <c r="B11" s="121" t="s">
        <v>9</v>
      </c>
      <c r="C11" s="327">
        <v>1136774</v>
      </c>
      <c r="D11" s="328">
        <v>20621046</v>
      </c>
      <c r="E11" s="329">
        <v>979325</v>
      </c>
      <c r="F11" s="330">
        <f t="shared" si="0"/>
        <v>21600371</v>
      </c>
      <c r="G11" s="151" t="s">
        <v>225</v>
      </c>
      <c r="H11" s="152">
        <f t="shared" si="1"/>
        <v>-5.26</v>
      </c>
      <c r="I11" s="9"/>
      <c r="J11" s="9"/>
      <c r="K11" s="7"/>
      <c r="L11" s="7"/>
      <c r="M11" s="7"/>
      <c r="N11" s="7"/>
      <c r="O11" s="7"/>
      <c r="P11" s="7"/>
    </row>
    <row r="12" spans="1:16" ht="64.5" customHeight="1">
      <c r="A12" s="1"/>
      <c r="B12" s="121" t="s">
        <v>10</v>
      </c>
      <c r="C12" s="327">
        <v>1045483</v>
      </c>
      <c r="D12" s="328">
        <v>20327605</v>
      </c>
      <c r="E12" s="329">
        <v>876682</v>
      </c>
      <c r="F12" s="330">
        <f t="shared" si="0"/>
        <v>21204287</v>
      </c>
      <c r="G12" s="151" t="s">
        <v>225</v>
      </c>
      <c r="H12" s="152">
        <f t="shared" si="1"/>
        <v>-4.93</v>
      </c>
      <c r="I12" s="9"/>
      <c r="J12" s="9"/>
      <c r="K12" s="7"/>
      <c r="L12" s="7"/>
      <c r="M12" s="7"/>
      <c r="N12" s="7"/>
      <c r="O12" s="7"/>
      <c r="P12" s="7"/>
    </row>
    <row r="13" spans="1:16" ht="64.5" customHeight="1">
      <c r="A13" s="1"/>
      <c r="B13" s="121" t="s">
        <v>11</v>
      </c>
      <c r="C13" s="327">
        <v>758698</v>
      </c>
      <c r="D13" s="328">
        <v>25118428</v>
      </c>
      <c r="E13" s="329">
        <v>1153844</v>
      </c>
      <c r="F13" s="330">
        <f t="shared" si="0"/>
        <v>26272272</v>
      </c>
      <c r="G13" s="151" t="s">
        <v>225</v>
      </c>
      <c r="H13" s="152">
        <f t="shared" si="1"/>
        <v>-2.88</v>
      </c>
      <c r="I13" s="9"/>
      <c r="J13" s="9"/>
      <c r="K13" s="7"/>
      <c r="L13" s="7"/>
      <c r="M13" s="7"/>
      <c r="N13" s="7"/>
      <c r="O13" s="7"/>
      <c r="P13" s="7"/>
    </row>
    <row r="14" spans="1:16" ht="64.5" customHeight="1">
      <c r="A14" s="1"/>
      <c r="B14" s="121" t="s">
        <v>12</v>
      </c>
      <c r="C14" s="327">
        <v>314080</v>
      </c>
      <c r="D14" s="328">
        <v>10309316</v>
      </c>
      <c r="E14" s="329">
        <v>466638</v>
      </c>
      <c r="F14" s="330">
        <f t="shared" si="0"/>
        <v>10775954</v>
      </c>
      <c r="G14" s="151" t="s">
        <v>225</v>
      </c>
      <c r="H14" s="152">
        <f t="shared" si="1"/>
        <v>-2.91</v>
      </c>
      <c r="I14" s="9"/>
      <c r="J14" s="9"/>
      <c r="K14" s="7"/>
      <c r="L14" s="7"/>
      <c r="M14" s="7"/>
      <c r="N14" s="7"/>
      <c r="O14" s="7"/>
      <c r="P14" s="7"/>
    </row>
    <row r="15" spans="1:16" ht="64.5" customHeight="1">
      <c r="A15" s="1"/>
      <c r="B15" s="121" t="s">
        <v>13</v>
      </c>
      <c r="C15" s="327">
        <v>64834</v>
      </c>
      <c r="D15" s="328">
        <v>5403825</v>
      </c>
      <c r="E15" s="329">
        <v>224838</v>
      </c>
      <c r="F15" s="330">
        <f t="shared" si="0"/>
        <v>5628663</v>
      </c>
      <c r="G15" s="151" t="s">
        <v>225</v>
      </c>
      <c r="H15" s="152">
        <f t="shared" si="1"/>
        <v>-1.15</v>
      </c>
      <c r="I15" s="9"/>
      <c r="J15" s="9"/>
      <c r="K15" s="7"/>
      <c r="L15" s="7"/>
      <c r="M15" s="7"/>
      <c r="N15" s="7"/>
      <c r="O15" s="7"/>
      <c r="P15" s="7"/>
    </row>
    <row r="16" spans="1:16" ht="64.5" customHeight="1">
      <c r="A16" s="1"/>
      <c r="B16" s="121" t="s">
        <v>14</v>
      </c>
      <c r="C16" s="327">
        <v>370724</v>
      </c>
      <c r="D16" s="328">
        <v>9716639</v>
      </c>
      <c r="E16" s="329">
        <v>467822</v>
      </c>
      <c r="F16" s="330">
        <f t="shared" si="0"/>
        <v>10184461</v>
      </c>
      <c r="G16" s="151" t="s">
        <v>225</v>
      </c>
      <c r="H16" s="152">
        <f t="shared" si="1"/>
        <v>-3.64</v>
      </c>
      <c r="I16" s="9"/>
      <c r="J16" s="9"/>
      <c r="K16" s="7"/>
      <c r="L16" s="7"/>
      <c r="M16" s="7"/>
      <c r="N16" s="7"/>
      <c r="O16" s="7"/>
      <c r="P16" s="7"/>
    </row>
    <row r="17" spans="1:16" ht="64.5" customHeight="1">
      <c r="A17" s="1"/>
      <c r="B17" s="121" t="s">
        <v>15</v>
      </c>
      <c r="C17" s="327">
        <v>278372</v>
      </c>
      <c r="D17" s="328">
        <v>8217833</v>
      </c>
      <c r="E17" s="329">
        <v>377150</v>
      </c>
      <c r="F17" s="330">
        <f t="shared" si="0"/>
        <v>8594983</v>
      </c>
      <c r="G17" s="151" t="s">
        <v>225</v>
      </c>
      <c r="H17" s="152">
        <f t="shared" si="1"/>
        <v>-3.23</v>
      </c>
      <c r="I17" s="9"/>
      <c r="J17" s="9"/>
      <c r="K17" s="7"/>
      <c r="L17" s="7"/>
      <c r="M17" s="7"/>
      <c r="N17" s="7"/>
      <c r="O17" s="7"/>
      <c r="P17" s="7"/>
    </row>
    <row r="18" spans="1:16" ht="64.5" customHeight="1">
      <c r="A18" s="1"/>
      <c r="B18" s="121" t="s">
        <v>16</v>
      </c>
      <c r="C18" s="327">
        <v>468361</v>
      </c>
      <c r="D18" s="328">
        <v>9621708</v>
      </c>
      <c r="E18" s="329">
        <v>444464</v>
      </c>
      <c r="F18" s="330">
        <f t="shared" si="0"/>
        <v>10066172</v>
      </c>
      <c r="G18" s="151" t="s">
        <v>225</v>
      </c>
      <c r="H18" s="152">
        <f t="shared" si="1"/>
        <v>-4.65</v>
      </c>
      <c r="I18" s="9"/>
      <c r="J18" s="9"/>
      <c r="K18" s="7"/>
      <c r="L18" s="7"/>
      <c r="M18" s="7"/>
      <c r="N18" s="7"/>
      <c r="O18" s="7"/>
      <c r="P18" s="7"/>
    </row>
    <row r="19" spans="1:16" ht="64.5" customHeight="1">
      <c r="A19" s="1"/>
      <c r="B19" s="121" t="s">
        <v>17</v>
      </c>
      <c r="C19" s="327">
        <v>922213</v>
      </c>
      <c r="D19" s="328">
        <v>15333829</v>
      </c>
      <c r="E19" s="329">
        <v>678530</v>
      </c>
      <c r="F19" s="330">
        <f t="shared" si="0"/>
        <v>16012359</v>
      </c>
      <c r="G19" s="151" t="s">
        <v>225</v>
      </c>
      <c r="H19" s="152">
        <f t="shared" si="1"/>
        <v>-5.75</v>
      </c>
      <c r="I19" s="9"/>
      <c r="J19" s="9"/>
      <c r="K19" s="7"/>
      <c r="L19" s="7"/>
      <c r="M19" s="7"/>
      <c r="N19" s="7"/>
      <c r="O19" s="7"/>
      <c r="P19" s="7"/>
    </row>
    <row r="20" spans="1:16" ht="64.5" customHeight="1">
      <c r="A20" s="1"/>
      <c r="B20" s="121" t="s">
        <v>18</v>
      </c>
      <c r="C20" s="327">
        <v>999473</v>
      </c>
      <c r="D20" s="328">
        <v>15536989</v>
      </c>
      <c r="E20" s="329">
        <v>763368</v>
      </c>
      <c r="F20" s="330">
        <f t="shared" si="0"/>
        <v>16300357</v>
      </c>
      <c r="G20" s="151" t="s">
        <v>225</v>
      </c>
      <c r="H20" s="152">
        <f t="shared" si="1"/>
        <v>-6.13</v>
      </c>
      <c r="I20" s="9"/>
      <c r="J20" s="9"/>
      <c r="K20" s="7"/>
      <c r="L20" s="7"/>
      <c r="M20" s="7"/>
      <c r="N20" s="7"/>
      <c r="O20" s="7"/>
      <c r="P20" s="7"/>
    </row>
    <row r="21" spans="1:16" ht="64.5" customHeight="1">
      <c r="A21" s="1"/>
      <c r="B21" s="121" t="s">
        <v>19</v>
      </c>
      <c r="C21" s="327">
        <v>532903</v>
      </c>
      <c r="D21" s="328">
        <v>9147984</v>
      </c>
      <c r="E21" s="329">
        <v>506496</v>
      </c>
      <c r="F21" s="330">
        <f t="shared" si="0"/>
        <v>9654480</v>
      </c>
      <c r="G21" s="151" t="s">
        <v>225</v>
      </c>
      <c r="H21" s="152">
        <f t="shared" si="1"/>
        <v>-5.51</v>
      </c>
      <c r="I21" s="9"/>
      <c r="J21" s="9"/>
      <c r="K21" s="7"/>
      <c r="L21" s="7"/>
      <c r="M21" s="7"/>
      <c r="N21" s="7"/>
      <c r="O21" s="7"/>
      <c r="P21" s="7"/>
    </row>
    <row r="22" spans="1:16" ht="64.5" customHeight="1">
      <c r="A22" s="1"/>
      <c r="B22" s="121" t="s">
        <v>20</v>
      </c>
      <c r="C22" s="327">
        <v>548965</v>
      </c>
      <c r="D22" s="328">
        <v>12398995</v>
      </c>
      <c r="E22" s="329">
        <v>554607</v>
      </c>
      <c r="F22" s="330">
        <f t="shared" si="0"/>
        <v>12953602</v>
      </c>
      <c r="G22" s="151" t="s">
        <v>225</v>
      </c>
      <c r="H22" s="152">
        <f t="shared" si="1"/>
        <v>-4.23</v>
      </c>
      <c r="I22" s="9"/>
      <c r="J22" s="9"/>
      <c r="K22" s="7"/>
      <c r="L22" s="7"/>
      <c r="M22" s="7"/>
      <c r="N22" s="7"/>
      <c r="O22" s="7"/>
      <c r="P22" s="7"/>
    </row>
    <row r="23" spans="1:16" ht="64.5" customHeight="1">
      <c r="A23" s="1"/>
      <c r="B23" s="121" t="s">
        <v>21</v>
      </c>
      <c r="C23" s="327">
        <v>113894</v>
      </c>
      <c r="D23" s="328">
        <v>1228738</v>
      </c>
      <c r="E23" s="329">
        <v>60229</v>
      </c>
      <c r="F23" s="330">
        <f t="shared" si="0"/>
        <v>1288967</v>
      </c>
      <c r="G23" s="151" t="s">
        <v>225</v>
      </c>
      <c r="H23" s="152">
        <f t="shared" si="1"/>
        <v>-8.83</v>
      </c>
      <c r="I23" s="9"/>
      <c r="J23" s="9"/>
      <c r="K23" s="7"/>
      <c r="L23" s="7"/>
      <c r="M23" s="7"/>
      <c r="N23" s="7"/>
      <c r="O23" s="7"/>
      <c r="P23" s="7"/>
    </row>
    <row r="24" spans="1:16" ht="64.5" customHeight="1">
      <c r="A24" s="1"/>
      <c r="B24" s="121" t="s">
        <v>22</v>
      </c>
      <c r="C24" s="327">
        <v>106000</v>
      </c>
      <c r="D24" s="328">
        <v>5617711</v>
      </c>
      <c r="E24" s="329">
        <v>263754</v>
      </c>
      <c r="F24" s="330">
        <f t="shared" si="0"/>
        <v>5881465</v>
      </c>
      <c r="G24" s="151" t="s">
        <v>225</v>
      </c>
      <c r="H24" s="152">
        <f t="shared" si="1"/>
        <v>-1.8</v>
      </c>
      <c r="I24" s="9"/>
      <c r="J24" s="9"/>
      <c r="K24" s="7"/>
      <c r="L24" s="7"/>
      <c r="M24" s="7"/>
      <c r="N24" s="7"/>
      <c r="O24" s="7"/>
      <c r="P24" s="7"/>
    </row>
    <row r="25" spans="1:16" ht="64.5" customHeight="1">
      <c r="A25" s="1"/>
      <c r="B25" s="121" t="s">
        <v>23</v>
      </c>
      <c r="C25" s="327">
        <v>353822</v>
      </c>
      <c r="D25" s="328">
        <v>3606674</v>
      </c>
      <c r="E25" s="329">
        <v>178901</v>
      </c>
      <c r="F25" s="330">
        <f t="shared" si="0"/>
        <v>3785575</v>
      </c>
      <c r="G25" s="151" t="s">
        <v>225</v>
      </c>
      <c r="H25" s="152">
        <f t="shared" si="1"/>
        <v>-9.34</v>
      </c>
      <c r="I25" s="9"/>
      <c r="J25" s="9"/>
      <c r="K25" s="7"/>
      <c r="L25" s="7"/>
      <c r="M25" s="7"/>
      <c r="N25" s="7"/>
      <c r="O25" s="7"/>
      <c r="P25" s="7"/>
    </row>
    <row r="26" spans="1:16" ht="64.5" customHeight="1" thickBot="1">
      <c r="A26" s="1"/>
      <c r="B26" s="157" t="s">
        <v>24</v>
      </c>
      <c r="C26" s="331">
        <v>301466</v>
      </c>
      <c r="D26" s="332">
        <v>4506610</v>
      </c>
      <c r="E26" s="333">
        <v>220828</v>
      </c>
      <c r="F26" s="334">
        <f t="shared" si="0"/>
        <v>4727438</v>
      </c>
      <c r="G26" s="215" t="s">
        <v>225</v>
      </c>
      <c r="H26" s="216">
        <f t="shared" si="1"/>
        <v>-6.37</v>
      </c>
      <c r="I26" s="9"/>
      <c r="J26" s="9"/>
      <c r="K26" s="7"/>
      <c r="L26" s="7"/>
      <c r="M26" s="7"/>
      <c r="N26" s="7"/>
      <c r="O26" s="7"/>
      <c r="P26" s="7"/>
    </row>
    <row r="27" spans="1:10" ht="64.5" customHeight="1">
      <c r="A27" s="1"/>
      <c r="B27" s="217" t="s">
        <v>211</v>
      </c>
      <c r="C27" s="335">
        <f>SUM(C9:C26)</f>
        <v>14050204</v>
      </c>
      <c r="D27" s="336">
        <f>SUM(D9:D26)</f>
        <v>287507810</v>
      </c>
      <c r="E27" s="337">
        <f>SUM(E9:E26)</f>
        <v>12656895</v>
      </c>
      <c r="F27" s="338">
        <f>SUM(F9:F26)</f>
        <v>300164705</v>
      </c>
      <c r="G27" s="221" t="s">
        <v>225</v>
      </c>
      <c r="H27" s="222">
        <f t="shared" si="1"/>
        <v>-4.68</v>
      </c>
      <c r="I27" s="9"/>
      <c r="J27" s="9"/>
    </row>
    <row r="28" spans="1:10" ht="64.5" customHeight="1">
      <c r="A28" s="1"/>
      <c r="B28" s="121" t="s">
        <v>212</v>
      </c>
      <c r="C28" s="339">
        <f>SUM(C9:C22)</f>
        <v>13175022</v>
      </c>
      <c r="D28" s="340">
        <f>SUM(D9:D22)</f>
        <v>272548077</v>
      </c>
      <c r="E28" s="341">
        <f>SUM(E9:E22)</f>
        <v>11933183</v>
      </c>
      <c r="F28" s="342">
        <f>SUM(F9:F22)</f>
        <v>284481260</v>
      </c>
      <c r="G28" s="151" t="s">
        <v>225</v>
      </c>
      <c r="H28" s="152">
        <f t="shared" si="1"/>
        <v>-4.63</v>
      </c>
      <c r="I28" s="9"/>
      <c r="J28" s="9"/>
    </row>
    <row r="29" spans="1:10" ht="64.5" customHeight="1" thickBot="1">
      <c r="A29" s="1"/>
      <c r="B29" s="135" t="s">
        <v>25</v>
      </c>
      <c r="C29" s="343">
        <f>SUM(C23:C26)</f>
        <v>875182</v>
      </c>
      <c r="D29" s="344">
        <f>SUM(D23:D26)</f>
        <v>14959733</v>
      </c>
      <c r="E29" s="345">
        <f>SUM(E23:E26)</f>
        <v>723712</v>
      </c>
      <c r="F29" s="346">
        <f>SUM(F23:F26)</f>
        <v>15683445</v>
      </c>
      <c r="G29" s="153" t="s">
        <v>225</v>
      </c>
      <c r="H29" s="223">
        <f t="shared" si="1"/>
        <v>-5.58</v>
      </c>
      <c r="I29" s="9"/>
      <c r="J29" s="9"/>
    </row>
    <row r="30" spans="2:10" ht="14.25">
      <c r="B30" s="9"/>
      <c r="C30" s="9"/>
      <c r="D30" s="9"/>
      <c r="E30" s="9"/>
      <c r="F30" s="9"/>
      <c r="G30" s="9"/>
      <c r="H30" s="9"/>
      <c r="J30" s="9"/>
    </row>
    <row r="31" ht="14.25">
      <c r="J31" s="9"/>
    </row>
    <row r="32" spans="10:11" ht="14.25">
      <c r="J32" s="9"/>
      <c r="K32" s="7"/>
    </row>
    <row r="33" ht="14.25">
      <c r="J33" s="9"/>
    </row>
    <row r="34" spans="10:11" ht="14.25">
      <c r="J34" s="9"/>
      <c r="K34" s="7"/>
    </row>
    <row r="35" ht="14.25">
      <c r="J35" s="9"/>
    </row>
    <row r="36" ht="14.25">
      <c r="J36" s="9"/>
    </row>
    <row r="37" ht="14.25">
      <c r="J37" s="9"/>
    </row>
    <row r="38" ht="14.25">
      <c r="J38" s="9"/>
    </row>
    <row r="39" ht="14.25">
      <c r="J39" s="9"/>
    </row>
    <row r="40" ht="14.25">
      <c r="J40" s="9"/>
    </row>
    <row r="41" ht="14.25">
      <c r="J41" s="9"/>
    </row>
    <row r="42" ht="14.25">
      <c r="J42" s="9"/>
    </row>
    <row r="43" ht="14.25">
      <c r="J43" s="9"/>
    </row>
    <row r="44" ht="14.25">
      <c r="J44" s="9"/>
    </row>
    <row r="45" ht="14.25">
      <c r="J45" s="9"/>
    </row>
    <row r="46" ht="14.25">
      <c r="J46" s="9"/>
    </row>
    <row r="47" ht="14.25">
      <c r="J47" s="9"/>
    </row>
    <row r="48" ht="14.25">
      <c r="J48" s="9"/>
    </row>
    <row r="49" ht="14.25">
      <c r="J49" s="9"/>
    </row>
    <row r="50" ht="14.25">
      <c r="J50" s="9"/>
    </row>
    <row r="51" ht="14.25">
      <c r="J51" s="9"/>
    </row>
    <row r="52" ht="14.25">
      <c r="J52" s="9"/>
    </row>
    <row r="53" ht="14.25">
      <c r="J53" s="9"/>
    </row>
    <row r="54" ht="14.25">
      <c r="J54" s="9"/>
    </row>
    <row r="55" ht="14.25">
      <c r="J55" s="9"/>
    </row>
    <row r="56" ht="14.25">
      <c r="J56" s="9"/>
    </row>
    <row r="57" ht="14.25">
      <c r="J57" s="9"/>
    </row>
    <row r="58" ht="14.25">
      <c r="J58" s="9"/>
    </row>
    <row r="59" ht="14.25">
      <c r="J59" s="9"/>
    </row>
    <row r="60" ht="14.25">
      <c r="J60" s="9"/>
    </row>
    <row r="61" ht="14.25">
      <c r="J61" s="9"/>
    </row>
    <row r="62" ht="14.25">
      <c r="J62" s="9"/>
    </row>
    <row r="63" ht="14.25">
      <c r="J63" s="9"/>
    </row>
    <row r="64" ht="14.25">
      <c r="J64" s="9"/>
    </row>
    <row r="65" ht="14.25">
      <c r="J65" s="9"/>
    </row>
    <row r="66" ht="14.25">
      <c r="J66" s="9"/>
    </row>
    <row r="67" ht="14.25">
      <c r="J67" s="9"/>
    </row>
    <row r="68" ht="14.25">
      <c r="J68" s="9"/>
    </row>
    <row r="69" ht="14.25">
      <c r="J69" s="9"/>
    </row>
    <row r="70" ht="14.25">
      <c r="J70" s="9"/>
    </row>
    <row r="71" ht="14.25">
      <c r="J71" s="9"/>
    </row>
    <row r="72" ht="14.25">
      <c r="J72" s="9"/>
    </row>
    <row r="73" ht="14.25">
      <c r="J73" s="9"/>
    </row>
    <row r="74" ht="14.25">
      <c r="J74" s="9"/>
    </row>
    <row r="75" ht="14.25">
      <c r="J75" s="9"/>
    </row>
    <row r="76" ht="14.25">
      <c r="J76" s="9"/>
    </row>
    <row r="77" ht="14.25">
      <c r="J77" s="9"/>
    </row>
    <row r="78" ht="14.25">
      <c r="J78" s="9"/>
    </row>
    <row r="79" ht="14.25">
      <c r="J79" s="9"/>
    </row>
    <row r="80" ht="14.25">
      <c r="J80" s="9"/>
    </row>
    <row r="81" ht="14.25">
      <c r="J81" s="9"/>
    </row>
    <row r="82" ht="14.25">
      <c r="J82" s="9"/>
    </row>
    <row r="83" ht="14.25">
      <c r="J83" s="9"/>
    </row>
    <row r="84" ht="14.25">
      <c r="J84" s="9"/>
    </row>
    <row r="85" ht="14.25">
      <c r="J85" s="9"/>
    </row>
    <row r="86" ht="14.25">
      <c r="J86" s="9"/>
    </row>
    <row r="87" ht="14.25">
      <c r="J87" s="9"/>
    </row>
    <row r="88" ht="14.25">
      <c r="J88" s="9"/>
    </row>
    <row r="89" ht="14.25">
      <c r="J89" s="9"/>
    </row>
    <row r="90" ht="14.25">
      <c r="J90" s="9"/>
    </row>
    <row r="91" ht="14.25">
      <c r="J91" s="9"/>
    </row>
    <row r="92" ht="14.25">
      <c r="J92" s="9"/>
    </row>
    <row r="93" ht="14.25">
      <c r="J93" s="9"/>
    </row>
    <row r="94" ht="14.25">
      <c r="J94" s="9"/>
    </row>
    <row r="95" ht="14.25">
      <c r="J95" s="9"/>
    </row>
    <row r="96" ht="14.25">
      <c r="J96" s="9"/>
    </row>
    <row r="97" ht="14.25">
      <c r="J97" s="9"/>
    </row>
    <row r="98" ht="14.25">
      <c r="J98" s="9"/>
    </row>
    <row r="99" ht="14.25">
      <c r="J99" s="9"/>
    </row>
    <row r="100" ht="14.25">
      <c r="J100" s="9"/>
    </row>
    <row r="101" ht="14.25">
      <c r="J101" s="9"/>
    </row>
    <row r="102" ht="14.25">
      <c r="J102" s="9"/>
    </row>
    <row r="103" ht="14.25">
      <c r="J103" s="9"/>
    </row>
    <row r="104" ht="14.25">
      <c r="J104" s="9"/>
    </row>
  </sheetData>
  <mergeCells count="4">
    <mergeCell ref="B6:B8"/>
    <mergeCell ref="D6:F6"/>
    <mergeCell ref="G6:H6"/>
    <mergeCell ref="G8:H8"/>
  </mergeCells>
  <printOptions horizontalCentered="1"/>
  <pageMargins left="0.984251968503937" right="0.5905511811023623" top="0.7874015748031497" bottom="0.7874015748031497" header="0.5118110236220472" footer="0.5118110236220472"/>
  <pageSetup fitToHeight="1" fitToWidth="1" horizontalDpi="300" verticalDpi="300" orientation="portrait" paperSize="9" scale="44" r:id="rId1"/>
  <headerFooter alignWithMargins="0">
    <oddFooter>&amp;C&amp;26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地方課財政係</dc:creator>
  <cp:keywords/>
  <dc:description/>
  <cp:lastModifiedBy>okuser</cp:lastModifiedBy>
  <cp:lastPrinted>2008-09-30T08:42:27Z</cp:lastPrinted>
  <dcterms:created xsi:type="dcterms:W3CDTF">1999-09-21T11:46:16Z</dcterms:created>
  <dcterms:modified xsi:type="dcterms:W3CDTF">2008-09-30T08:42:43Z</dcterms:modified>
  <cp:category/>
  <cp:version/>
  <cp:contentType/>
  <cp:contentStatus/>
</cp:coreProperties>
</file>