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75" windowWidth="15480" windowHeight="12315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<sst xmlns="http://schemas.openxmlformats.org/spreadsheetml/2006/main" count="1121" uniqueCount="231">
  <si>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</si>
  <si>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</si>
  <si>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</si>
  <si>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</si>
  <si>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</si>
  <si>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</si>
  <si>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</si>
  <si>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</si>
  <si>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</si>
  <si>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</si>
  <si>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</si>
  <si>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</si>
  <si>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</si>
  <si>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</si>
  <si>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</si>
  <si>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</si>
  <si>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</si>
  <si>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</si>
  <si>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</si>
  <si>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</si>
  <si>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</si>
  <si>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</si>
  <si>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</si>
  <si>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</si>
  <si>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</si>
  <si>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</si>
  <si>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</si>
  <si>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</si>
  <si>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</si>
  <si>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</si>
  <si>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</si>
  <si>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</si>
  <si>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</si>
  <si>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</si>
  <si>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</si>
  <si>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</si>
  <si>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</si>
  <si>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</si>
  <si>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</si>
  <si>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</si>
  <si>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</si>
  <si>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</si>
  <si>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</si>
  <si>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</si>
  <si>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</si>
  <si>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</si>
  <si>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</si>
  <si>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</si>
  <si>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</si>
  <si>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</si>
  <si>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</si>
  <si>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</si>
  <si>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</si>
  <si>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</si>
  <si>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</si>
  <si>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</si>
  <si>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</si>
  <si>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</si>
  <si>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</si>
  <si>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</si>
  <si>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</si>
  <si>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</si>
  <si>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</si>
  <si>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</si>
  <si>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</si>
  <si>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</si>
  <si>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</si>
  <si>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</si>
  <si>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</si>
  <si>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</si>
  <si>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</si>
  <si>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</si>
  <si>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</si>
  <si>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</si>
  <si>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</si>
  <si>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</si>
  <si>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</si>
  <si>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</si>
  <si>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</si>
  <si>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</si>
  <si>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</si>
  <si>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</si>
  <si>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</si>
  <si>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</si>
  <si>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</si>
  <si>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</si>
  <si>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</si>
  <si>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</si>
  <si>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</si>
  <si>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</si>
  <si>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</si>
  <si>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</si>
  <si>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</si>
  <si>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</si>
  <si>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</si>
  <si>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</si>
  <si>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</si>
  <si>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</si>
  <si>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</si>
  <si>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</si>
  <si>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</si>
  <si>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</si>
  <si>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</si>
  <si>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</si>
  <si>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</si>
  <si>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</si>
  <si>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</si>
  <si>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</si>
  <si>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</si>
  <si>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</si>
  <si>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</si>
  <si>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</si>
  <si>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</si>
  <si>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</si>
  <si>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</si>
  <si>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</si>
  <si>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</si>
  <si>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</si>
  <si>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</si>
  <si>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</si>
  <si>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</si>
  <si>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</si>
  <si>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</si>
  <si>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</si>
  <si>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</si>
  <si>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</si>
  <si>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</si>
  <si>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</si>
  <si>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</si>
  <si>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</si>
  <si>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</si>
  <si>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</si>
  <si>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</si>
  <si>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</si>
  <si>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</si>
  <si>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</si>
  <si>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</si>
  <si>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</si>
  <si>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</si>
  <si>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</si>
  <si>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</si>
  <si>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</si>
  <si>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</si>
  <si>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</si>
  <si>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</si>
  <si>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</si>
  <si>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</si>
  <si>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</si>
  <si>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</si>
  <si>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</si>
  <si>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</si>
  <si>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</si>
  <si>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</si>
  <si>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</si>
  <si>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</si>
  <si>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</si>
  <si>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</si>
  <si>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</si>
  <si>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</si>
  <si>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</si>
  <si>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</si>
  <si>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</si>
  <si>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</si>
  <si>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</si>
  <si>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</si>
  <si>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</si>
  <si>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</si>
  <si>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</si>
  <si>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</si>
  <si>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</si>
  <si>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</si>
  <si>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</si>
  <si>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</si>
  <si>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</si>
  <si>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</si>
  <si>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</si>
  <si>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</si>
  <si>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</si>
  <si>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</si>
  <si>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</si>
  <si>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</si>
  <si>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</si>
  <si>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</si>
  <si>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</si>
  <si>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</si>
  <si>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</si>
  <si>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</si>
  <si>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</si>
  <si>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</si>
  <si>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</si>
  <si>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</si>
  <si>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</si>
  <si>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</si>
  <si>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</si>
  <si>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</si>
  <si>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</si>
  <si>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</si>
  <si>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</si>
  <si>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</si>
  <si>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</si>
  <si>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　　　第１表　都道府県別諸指</t>
  </si>
  <si>
    <t>結核登録率、結核有病率及び結核り患率は非定型抗酸菌症を除いたものである｡</t>
  </si>
  <si>
    <t>（再）精神科病院数</t>
  </si>
  <si>
    <t>精神科病院</t>
  </si>
  <si>
    <t>結核療養所</t>
  </si>
  <si>
    <t>(再)医療施設
  従事医師数</t>
  </si>
  <si>
    <t>(再)医療施設
　　従事歯科
　　医師数　</t>
  </si>
  <si>
    <t>－</t>
  </si>
  <si>
    <t>平成22年</t>
  </si>
  <si>
    <t>平成24年</t>
  </si>
  <si>
    <t>薬剤師数</t>
  </si>
  <si>
    <t>医師数</t>
  </si>
  <si>
    <t>歯科医師数</t>
  </si>
  <si>
    <t>就業柔道
整復師数</t>
  </si>
  <si>
    <t>就業きゅう師数</t>
  </si>
  <si>
    <t>就業はり師数</t>
  </si>
  <si>
    <t>就業あん摩
マッサージ
指圧士数</t>
  </si>
  <si>
    <t>就業歯科
技工士数</t>
  </si>
  <si>
    <t>就業歯科
衛生士数</t>
  </si>
  <si>
    <t>就業准看護師数</t>
  </si>
  <si>
    <t>就業看護師数</t>
  </si>
  <si>
    <t>就業助産師数</t>
  </si>
  <si>
    <t>就業保健師数</t>
  </si>
  <si>
    <t>年末結核登録率
（平成24年12月31日）</t>
  </si>
  <si>
    <t>年末結核有病率
（平成24年12月31日）</t>
  </si>
  <si>
    <t>水道普及率
（平成25年3月31日）</t>
  </si>
  <si>
    <t>温泉（平成25年3月）</t>
  </si>
  <si>
    <t>△ 1.7</t>
  </si>
  <si>
    <t>・</t>
  </si>
  <si>
    <t>-</t>
  </si>
  <si>
    <t>結核り患率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</si>
</sst>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  <numFmt numFmtId="211" formatCode="0_ "/>
    <numFmt numFmtId="212" formatCode="#,##0_ "/>
    <numFmt numFmtId="213" formatCode="#,##0_ ;[Red]\-#,##0\ "/>
    <numFmt numFmtId="214" formatCode="##0.0\ ;&quot;△ &quot;##0.0\ "/>
    <numFmt numFmtId="215" formatCode="0.00\ "/>
    <numFmt numFmtId="216" formatCode="#,##0.0_ "/>
    <numFmt numFmtId="217" formatCode="0.0&quot; &quot;;&quot;△   &quot;0.0\ "/>
    <numFmt numFmtId="218" formatCode="#\ ##0.0\ "/>
    <numFmt numFmtId="219" formatCode="0.0\ "/>
    <numFmt numFmtId="220" formatCode="#\ ###.0&quot; &quot;"/>
    <numFmt numFmtId="221" formatCode="###\ ##0.0\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%"/>
    <numFmt numFmtId="227" formatCode="###\ ###\ "/>
  </numFmts>
  <fonts count="6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102" applyAlignment="1">
      <alignment horizontal="center" vertical="center"/>
      <protection/>
    </xf>
    <xf numFmtId="0" fontId="3" fillId="0" borderId="0" xfId="102" applyAlignment="1">
      <alignment vertical="center"/>
      <protection/>
    </xf>
    <xf numFmtId="0" fontId="3" fillId="0" borderId="10" xfId="102" applyBorder="1" applyAlignment="1">
      <alignment vertical="center"/>
      <protection/>
    </xf>
    <xf numFmtId="0" fontId="3" fillId="0" borderId="0" xfId="102" applyFont="1" applyAlignment="1">
      <alignment vertical="center"/>
      <protection/>
    </xf>
    <xf numFmtId="0" fontId="3" fillId="0" borderId="0" xfId="102" applyFont="1" applyAlignment="1">
      <alignment horizontal="center" vertical="center"/>
      <protection/>
    </xf>
    <xf numFmtId="58" fontId="5" fillId="0" borderId="10" xfId="102" applyNumberFormat="1" applyFont="1" applyBorder="1" applyAlignment="1">
      <alignment horizontal="right" vertical="center"/>
      <protection/>
    </xf>
    <xf numFmtId="0" fontId="3" fillId="0" borderId="0" xfId="102" applyBorder="1" applyAlignment="1">
      <alignment vertical="center"/>
      <protection/>
    </xf>
    <xf numFmtId="0" fontId="1" fillId="0" borderId="0" xfId="102" applyFont="1" applyAlignment="1">
      <alignment horizontal="left" vertical="center"/>
      <protection/>
    </xf>
    <xf numFmtId="0" fontId="7" fillId="0" borderId="11" xfId="102" applyFont="1" applyBorder="1" applyAlignment="1">
      <alignment horizontal="center" vertical="center"/>
      <protection/>
    </xf>
    <xf numFmtId="0" fontId="7" fillId="0" borderId="12" xfId="102" applyFont="1" applyBorder="1" applyAlignment="1">
      <alignment horizontal="center" vertical="center" textRotation="255"/>
      <protection/>
    </xf>
    <xf numFmtId="0" fontId="7" fillId="0" borderId="12" xfId="102" applyFont="1" applyBorder="1" applyAlignment="1">
      <alignment horizontal="center" vertical="center"/>
      <protection/>
    </xf>
    <xf numFmtId="0" fontId="9" fillId="0" borderId="0" xfId="102" applyFont="1" applyAlignment="1">
      <alignment horizontal="distributed" vertical="center"/>
      <protection/>
    </xf>
    <xf numFmtId="0" fontId="7" fillId="0" borderId="0" xfId="102" applyFont="1" applyAlignment="1">
      <alignment horizontal="distributed" vertical="center"/>
      <protection/>
    </xf>
    <xf numFmtId="0" fontId="7" fillId="0" borderId="13" xfId="102" applyFont="1" applyBorder="1" applyAlignment="1">
      <alignment horizontal="distributed" vertical="center"/>
      <protection/>
    </xf>
    <xf numFmtId="0" fontId="9" fillId="0" borderId="13" xfId="102" applyFont="1" applyBorder="1" applyAlignment="1">
      <alignment horizontal="distributed" vertical="center"/>
      <protection/>
    </xf>
    <xf numFmtId="0" fontId="3" fillId="0" borderId="0" xfId="102" applyFont="1" applyAlignment="1">
      <alignment horizontal="left" vertical="center"/>
      <protection/>
    </xf>
    <xf numFmtId="0" fontId="7" fillId="0" borderId="0" xfId="102" applyFont="1" applyBorder="1" applyAlignment="1">
      <alignment horizontal="center" vertical="center"/>
      <protection/>
    </xf>
    <xf numFmtId="0" fontId="3" fillId="0" borderId="0" xfId="102" applyFont="1" applyBorder="1" applyAlignment="1">
      <alignment vertical="center"/>
      <protection/>
    </xf>
    <xf numFmtId="0" fontId="7" fillId="0" borderId="14" xfId="102" applyFont="1" applyBorder="1" applyAlignment="1">
      <alignment horizontal="center" vertical="center" textRotation="255"/>
      <protection/>
    </xf>
    <xf numFmtId="58" fontId="3" fillId="0" borderId="10" xfId="102" applyNumberFormat="1" applyFont="1" applyBorder="1" applyAlignment="1">
      <alignment horizontal="right" vertical="center"/>
      <protection/>
    </xf>
    <xf numFmtId="0" fontId="11" fillId="0" borderId="0" xfId="102" applyFont="1" applyAlignment="1">
      <alignment horizontal="center" vertical="center"/>
      <protection/>
    </xf>
    <xf numFmtId="0" fontId="7" fillId="0" borderId="15" xfId="102" applyFont="1" applyBorder="1" applyAlignment="1">
      <alignment horizontal="distributed" vertical="center"/>
      <protection/>
    </xf>
    <xf numFmtId="0" fontId="7" fillId="0" borderId="11" xfId="102" applyFont="1" applyBorder="1" applyAlignment="1">
      <alignment horizontal="distributed" vertical="center"/>
      <protection/>
    </xf>
    <xf numFmtId="0" fontId="7" fillId="0" borderId="16" xfId="102" applyFont="1" applyBorder="1" applyAlignment="1">
      <alignment horizontal="center" vertical="center"/>
      <protection/>
    </xf>
    <xf numFmtId="0" fontId="12" fillId="0" borderId="0" xfId="102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102" applyFont="1" applyAlignment="1">
      <alignment horizontal="left" vertical="center"/>
      <protection/>
    </xf>
    <xf numFmtId="0" fontId="3" fillId="0" borderId="10" xfId="102" applyFont="1" applyBorder="1" applyAlignment="1">
      <alignment vertical="center"/>
      <protection/>
    </xf>
    <xf numFmtId="0" fontId="7" fillId="0" borderId="0" xfId="102" applyFont="1" applyAlignment="1">
      <alignment horizontal="distributed"/>
      <protection/>
    </xf>
    <xf numFmtId="0" fontId="7" fillId="0" borderId="13" xfId="102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7" fillId="0" borderId="0" xfId="102" applyNumberFormat="1" applyFont="1" applyFill="1" applyBorder="1" applyAlignment="1">
      <alignment horizontal="right"/>
      <protection/>
    </xf>
    <xf numFmtId="196" fontId="7" fillId="0" borderId="0" xfId="102" applyNumberFormat="1" applyFont="1" applyFill="1" applyBorder="1" applyAlignment="1">
      <alignment horizontal="right" vertical="center"/>
      <protection/>
    </xf>
    <xf numFmtId="196" fontId="9" fillId="0" borderId="0" xfId="102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102" applyFill="1" applyBorder="1" applyAlignment="1">
      <alignment vertical="center"/>
      <protection/>
    </xf>
    <xf numFmtId="0" fontId="7" fillId="0" borderId="0" xfId="102" applyFont="1" applyFill="1" applyBorder="1" applyAlignment="1">
      <alignment horizontal="center" vertical="center" wrapText="1"/>
      <protection/>
    </xf>
    <xf numFmtId="0" fontId="7" fillId="0" borderId="0" xfId="102" applyFont="1" applyFill="1" applyBorder="1" applyAlignment="1">
      <alignment horizontal="center" vertical="center"/>
      <protection/>
    </xf>
    <xf numFmtId="0" fontId="14" fillId="0" borderId="0" xfId="102" applyNumberFormat="1" applyFont="1" applyFill="1" applyAlignment="1">
      <alignment horizontal="left" vertical="center"/>
      <protection/>
    </xf>
    <xf numFmtId="0" fontId="3" fillId="0" borderId="0" xfId="102" applyNumberFormat="1" applyFill="1" applyAlignment="1">
      <alignment vertical="center"/>
      <protection/>
    </xf>
    <xf numFmtId="179" fontId="11" fillId="0" borderId="0" xfId="102" applyNumberFormat="1" applyFont="1" applyFill="1" applyAlignment="1">
      <alignment horizontal="center" vertical="center"/>
      <protection/>
    </xf>
    <xf numFmtId="0" fontId="11" fillId="0" borderId="0" xfId="102" applyNumberFormat="1" applyFont="1" applyFill="1" applyAlignment="1">
      <alignment horizontal="left" vertical="center"/>
      <protection/>
    </xf>
    <xf numFmtId="179" fontId="3" fillId="0" borderId="0" xfId="102" applyNumberFormat="1" applyFill="1" applyAlignment="1">
      <alignment vertical="center"/>
      <protection/>
    </xf>
    <xf numFmtId="0" fontId="11" fillId="0" borderId="0" xfId="102" applyNumberFormat="1" applyFont="1" applyFill="1" applyAlignment="1">
      <alignment horizontal="center" vertical="center"/>
      <protection/>
    </xf>
    <xf numFmtId="179" fontId="3" fillId="0" borderId="0" xfId="102" applyNumberFormat="1" applyFill="1" applyAlignment="1">
      <alignment horizontal="center" vertical="center"/>
      <protection/>
    </xf>
    <xf numFmtId="0" fontId="3" fillId="0" borderId="10" xfId="102" applyNumberFormat="1" applyFill="1" applyBorder="1" applyAlignment="1">
      <alignment vertical="center"/>
      <protection/>
    </xf>
    <xf numFmtId="179" fontId="3" fillId="0" borderId="10" xfId="102" applyNumberFormat="1" applyFill="1" applyBorder="1" applyAlignment="1">
      <alignment vertical="center"/>
      <protection/>
    </xf>
    <xf numFmtId="0" fontId="5" fillId="0" borderId="10" xfId="102" applyNumberFormat="1" applyFont="1" applyFill="1" applyBorder="1" applyAlignment="1">
      <alignment horizontal="right" vertical="center"/>
      <protection/>
    </xf>
    <xf numFmtId="179" fontId="5" fillId="0" borderId="10" xfId="102" applyNumberFormat="1" applyFont="1" applyFill="1" applyBorder="1" applyAlignment="1">
      <alignment horizontal="right" vertical="center"/>
      <protection/>
    </xf>
    <xf numFmtId="0" fontId="7" fillId="0" borderId="17" xfId="102" applyNumberFormat="1" applyFont="1" applyFill="1" applyBorder="1" applyAlignment="1">
      <alignment horizontal="center" vertical="center" wrapText="1"/>
      <protection/>
    </xf>
    <xf numFmtId="179" fontId="7" fillId="0" borderId="17" xfId="102" applyNumberFormat="1" applyFont="1" applyFill="1" applyBorder="1" applyAlignment="1">
      <alignment horizontal="center" vertical="center" wrapText="1"/>
      <protection/>
    </xf>
    <xf numFmtId="0" fontId="3" fillId="0" borderId="0" xfId="102" applyNumberFormat="1" applyFill="1" applyBorder="1" applyAlignment="1">
      <alignment vertical="center"/>
      <protection/>
    </xf>
    <xf numFmtId="179" fontId="7" fillId="0" borderId="11" xfId="102" applyNumberFormat="1" applyFont="1" applyFill="1" applyBorder="1" applyAlignment="1">
      <alignment horizontal="center" vertical="center"/>
      <protection/>
    </xf>
    <xf numFmtId="0" fontId="7" fillId="0" borderId="12" xfId="102" applyNumberFormat="1" applyFont="1" applyFill="1" applyBorder="1" applyAlignment="1">
      <alignment horizontal="center" vertical="center" textRotation="255"/>
      <protection/>
    </xf>
    <xf numFmtId="179" fontId="7" fillId="0" borderId="12" xfId="102" applyNumberFormat="1" applyFont="1" applyFill="1" applyBorder="1" applyAlignment="1">
      <alignment horizontal="center" vertical="center"/>
      <protection/>
    </xf>
    <xf numFmtId="0" fontId="9" fillId="0" borderId="0" xfId="102" applyNumberFormat="1" applyFont="1" applyFill="1" applyAlignment="1">
      <alignment horizontal="distributed" vertical="center"/>
      <protection/>
    </xf>
    <xf numFmtId="0" fontId="6" fillId="0" borderId="0" xfId="102" applyNumberFormat="1" applyFont="1" applyFill="1" applyAlignment="1">
      <alignment vertical="center"/>
      <protection/>
    </xf>
    <xf numFmtId="0" fontId="7" fillId="0" borderId="0" xfId="102" applyNumberFormat="1" applyFont="1" applyFill="1" applyAlignment="1">
      <alignment horizontal="distributed"/>
      <protection/>
    </xf>
    <xf numFmtId="0" fontId="3" fillId="0" borderId="0" xfId="102" applyNumberFormat="1" applyFill="1" applyAlignment="1">
      <alignment/>
      <protection/>
    </xf>
    <xf numFmtId="0" fontId="7" fillId="0" borderId="0" xfId="102" applyNumberFormat="1" applyFont="1" applyFill="1" applyAlignment="1">
      <alignment horizontal="distributed" vertical="center"/>
      <protection/>
    </xf>
    <xf numFmtId="0" fontId="7" fillId="0" borderId="15" xfId="102" applyNumberFormat="1" applyFont="1" applyFill="1" applyBorder="1" applyAlignment="1">
      <alignment horizontal="distributed" vertical="center"/>
      <protection/>
    </xf>
    <xf numFmtId="0" fontId="14" fillId="0" borderId="0" xfId="102" applyFont="1" applyFill="1" applyAlignment="1">
      <alignment horizontal="left"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2" fillId="0" borderId="0" xfId="102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102" applyNumberFormat="1" applyFill="1" applyAlignment="1">
      <alignment vertical="center"/>
      <protection/>
    </xf>
    <xf numFmtId="0" fontId="3" fillId="0" borderId="0" xfId="102" applyFill="1" applyAlignment="1">
      <alignment vertical="center"/>
      <protection/>
    </xf>
    <xf numFmtId="0" fontId="3" fillId="0" borderId="0" xfId="102" applyFill="1" applyAlignment="1">
      <alignment horizontal="center" vertical="center"/>
      <protection/>
    </xf>
    <xf numFmtId="0" fontId="1" fillId="0" borderId="0" xfId="102" applyFont="1" applyFill="1" applyAlignment="1">
      <alignment horizontal="left" vertical="center"/>
      <protection/>
    </xf>
    <xf numFmtId="0" fontId="3" fillId="0" borderId="10" xfId="102" applyFill="1" applyBorder="1" applyAlignment="1">
      <alignment vertical="center"/>
      <protection/>
    </xf>
    <xf numFmtId="58" fontId="5" fillId="0" borderId="10" xfId="102" applyNumberFormat="1" applyFont="1" applyFill="1" applyBorder="1" applyAlignment="1">
      <alignment horizontal="right" vertical="center"/>
      <protection/>
    </xf>
    <xf numFmtId="58" fontId="3" fillId="0" borderId="10" xfId="102" applyNumberFormat="1" applyFont="1" applyFill="1" applyBorder="1" applyAlignment="1">
      <alignment horizontal="right" vertical="center"/>
      <protection/>
    </xf>
    <xf numFmtId="0" fontId="7" fillId="0" borderId="11" xfId="102" applyFont="1" applyFill="1" applyBorder="1" applyAlignment="1">
      <alignment horizontal="center" vertical="center" wrapText="1"/>
      <protection/>
    </xf>
    <xf numFmtId="0" fontId="7" fillId="0" borderId="11" xfId="102" applyFont="1" applyFill="1" applyBorder="1" applyAlignment="1">
      <alignment horizontal="center" vertical="center"/>
      <protection/>
    </xf>
    <xf numFmtId="0" fontId="7" fillId="0" borderId="18" xfId="102" applyFont="1" applyFill="1" applyBorder="1" applyAlignment="1">
      <alignment horizontal="center" vertical="center" textRotation="255"/>
      <protection/>
    </xf>
    <xf numFmtId="0" fontId="7" fillId="0" borderId="12" xfId="102" applyFont="1" applyFill="1" applyBorder="1" applyAlignment="1">
      <alignment horizontal="center" vertical="center" textRotation="255"/>
      <protection/>
    </xf>
    <xf numFmtId="0" fontId="7" fillId="0" borderId="12" xfId="102" applyFont="1" applyFill="1" applyBorder="1" applyAlignment="1">
      <alignment horizontal="center" vertical="center"/>
      <protection/>
    </xf>
    <xf numFmtId="0" fontId="7" fillId="0" borderId="12" xfId="102" applyFont="1" applyFill="1" applyBorder="1" applyAlignment="1">
      <alignment horizontal="center" vertical="center" wrapText="1"/>
      <protection/>
    </xf>
    <xf numFmtId="0" fontId="9" fillId="0" borderId="0" xfId="102" applyFont="1" applyFill="1" applyAlignment="1">
      <alignment horizontal="distributed" vertical="center"/>
      <protection/>
    </xf>
    <xf numFmtId="0" fontId="7" fillId="0" borderId="0" xfId="102" applyFont="1" applyFill="1" applyAlignment="1">
      <alignment horizontal="distributed"/>
      <protection/>
    </xf>
    <xf numFmtId="0" fontId="7" fillId="0" borderId="13" xfId="102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102" applyFont="1" applyFill="1" applyAlignment="1">
      <alignment horizontal="distributed" vertical="center"/>
      <protection/>
    </xf>
    <xf numFmtId="0" fontId="7" fillId="0" borderId="13" xfId="102" applyFont="1" applyFill="1" applyBorder="1" applyAlignment="1">
      <alignment horizontal="distributed" vertical="center"/>
      <protection/>
    </xf>
    <xf numFmtId="0" fontId="9" fillId="0" borderId="13" xfId="102" applyFont="1" applyFill="1" applyBorder="1" applyAlignment="1">
      <alignment horizontal="distributed" vertical="center"/>
      <protection/>
    </xf>
    <xf numFmtId="0" fontId="7" fillId="0" borderId="15" xfId="102" applyFont="1" applyFill="1" applyBorder="1" applyAlignment="1">
      <alignment horizontal="distributed" vertical="center"/>
      <protection/>
    </xf>
    <xf numFmtId="196" fontId="7" fillId="0" borderId="15" xfId="102" applyNumberFormat="1" applyFont="1" applyFill="1" applyBorder="1" applyAlignment="1">
      <alignment horizontal="right" vertical="center"/>
      <protection/>
    </xf>
    <xf numFmtId="0" fontId="7" fillId="0" borderId="11" xfId="102" applyFont="1" applyFill="1" applyBorder="1" applyAlignment="1">
      <alignment horizontal="distributed" vertical="center"/>
      <protection/>
    </xf>
    <xf numFmtId="0" fontId="3" fillId="0" borderId="0" xfId="102" applyFont="1" applyFill="1" applyAlignment="1">
      <alignment horizontal="right" vertical="center"/>
      <protection/>
    </xf>
    <xf numFmtId="0" fontId="3" fillId="0" borderId="0" xfId="102" applyFont="1" applyFill="1" applyAlignment="1">
      <alignment vertical="center"/>
      <protection/>
    </xf>
    <xf numFmtId="0" fontId="3" fillId="0" borderId="0" xfId="102" applyFont="1" applyFill="1" applyAlignment="1">
      <alignment horizontal="center" vertical="center"/>
      <protection/>
    </xf>
    <xf numFmtId="0" fontId="3" fillId="0" borderId="0" xfId="102" applyFont="1" applyFill="1" applyAlignment="1">
      <alignment horizontal="left" vertical="center"/>
      <protection/>
    </xf>
    <xf numFmtId="189" fontId="9" fillId="0" borderId="0" xfId="102" applyNumberFormat="1" applyFont="1" applyFill="1" applyBorder="1" applyAlignment="1">
      <alignment horizontal="right" vertical="center"/>
      <protection/>
    </xf>
    <xf numFmtId="189" fontId="7" fillId="0" borderId="0" xfId="102" applyNumberFormat="1" applyFont="1" applyFill="1" applyBorder="1" applyAlignment="1">
      <alignment horizontal="right"/>
      <protection/>
    </xf>
    <xf numFmtId="189" fontId="7" fillId="0" borderId="0" xfId="102" applyNumberFormat="1" applyFont="1" applyFill="1" applyBorder="1" applyAlignment="1">
      <alignment horizontal="right" vertical="center"/>
      <protection/>
    </xf>
    <xf numFmtId="0" fontId="3" fillId="0" borderId="0" xfId="102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102" applyFont="1" applyFill="1" applyBorder="1" applyAlignment="1">
      <alignment vertical="center"/>
      <protection/>
    </xf>
    <xf numFmtId="0" fontId="12" fillId="0" borderId="0" xfId="102" applyFont="1" applyFill="1" applyAlignment="1">
      <alignment horizontal="right" vertical="center"/>
      <protection/>
    </xf>
    <xf numFmtId="0" fontId="7" fillId="0" borderId="0" xfId="102" applyFont="1" applyFill="1" applyBorder="1" applyAlignment="1">
      <alignment horizontal="distributed"/>
      <protection/>
    </xf>
    <xf numFmtId="58" fontId="5" fillId="0" borderId="0" xfId="102" applyNumberFormat="1" applyFont="1" applyFill="1" applyBorder="1" applyAlignment="1">
      <alignment horizontal="right" vertical="center"/>
      <protection/>
    </xf>
    <xf numFmtId="189" fontId="15" fillId="0" borderId="0" xfId="102" applyNumberFormat="1" applyFont="1" applyFill="1" applyBorder="1" applyAlignment="1">
      <alignment horizontal="right"/>
      <protection/>
    </xf>
    <xf numFmtId="189" fontId="15" fillId="0" borderId="0" xfId="102" applyNumberFormat="1" applyFont="1" applyFill="1" applyBorder="1" applyAlignment="1">
      <alignment horizontal="right" vertical="center"/>
      <protection/>
    </xf>
    <xf numFmtId="189" fontId="16" fillId="0" borderId="0" xfId="102" applyNumberFormat="1" applyFont="1" applyFill="1" applyBorder="1" applyAlignment="1">
      <alignment horizontal="right" vertical="center"/>
      <protection/>
    </xf>
    <xf numFmtId="0" fontId="7" fillId="0" borderId="19" xfId="102" applyFont="1" applyFill="1" applyBorder="1" applyAlignment="1">
      <alignment horizontal="center" vertical="center" textRotation="255"/>
      <protection/>
    </xf>
    <xf numFmtId="195" fontId="7" fillId="0" borderId="0" xfId="102" applyNumberFormat="1" applyFont="1" applyFill="1" applyBorder="1" applyAlignment="1">
      <alignment horizontal="right"/>
      <protection/>
    </xf>
    <xf numFmtId="176" fontId="3" fillId="0" borderId="0" xfId="102" applyNumberFormat="1" applyFont="1" applyAlignment="1">
      <alignment vertical="center"/>
      <protection/>
    </xf>
    <xf numFmtId="176" fontId="3" fillId="0" borderId="0" xfId="102" applyNumberFormat="1" applyFont="1" applyFill="1" applyAlignment="1">
      <alignment vertical="center"/>
      <protection/>
    </xf>
    <xf numFmtId="202" fontId="7" fillId="0" borderId="0" xfId="102" applyNumberFormat="1" applyFont="1" applyFill="1" applyBorder="1" applyAlignment="1">
      <alignment horizontal="right" vertical="center"/>
      <protection/>
    </xf>
    <xf numFmtId="0" fontId="3" fillId="0" borderId="0" xfId="102" applyNumberFormat="1" applyFont="1" applyFill="1" applyAlignment="1">
      <alignment horizontal="center" vertical="center"/>
      <protection/>
    </xf>
    <xf numFmtId="0" fontId="3" fillId="0" borderId="0" xfId="102" applyNumberFormat="1" applyFont="1" applyFill="1" applyAlignment="1">
      <alignment vertical="center"/>
      <protection/>
    </xf>
    <xf numFmtId="0" fontId="3" fillId="0" borderId="10" xfId="102" applyNumberFormat="1" applyFont="1" applyFill="1" applyBorder="1" applyAlignment="1">
      <alignment vertical="center"/>
      <protection/>
    </xf>
    <xf numFmtId="179" fontId="7" fillId="0" borderId="0" xfId="102" applyNumberFormat="1" applyFont="1" applyFill="1" applyBorder="1" applyAlignment="1">
      <alignment horizontal="right"/>
      <protection/>
    </xf>
    <xf numFmtId="179" fontId="7" fillId="0" borderId="0" xfId="102" applyNumberFormat="1" applyFont="1" applyFill="1" applyBorder="1" applyAlignment="1">
      <alignment horizontal="right" vertical="center"/>
      <protection/>
    </xf>
    <xf numFmtId="179" fontId="9" fillId="0" borderId="0" xfId="102" applyNumberFormat="1" applyFont="1" applyFill="1" applyBorder="1" applyAlignment="1">
      <alignment horizontal="right" vertical="center"/>
      <protection/>
    </xf>
    <xf numFmtId="179" fontId="7" fillId="0" borderId="15" xfId="102" applyNumberFormat="1" applyFont="1" applyFill="1" applyBorder="1" applyAlignment="1">
      <alignment horizontal="right" vertical="center"/>
      <protection/>
    </xf>
    <xf numFmtId="179" fontId="3" fillId="0" borderId="0" xfId="102" applyNumberFormat="1" applyFont="1" applyFill="1" applyAlignment="1">
      <alignment vertical="center"/>
      <protection/>
    </xf>
    <xf numFmtId="179" fontId="9" fillId="0" borderId="0" xfId="102" applyNumberFormat="1" applyFont="1" applyFill="1" applyBorder="1" applyAlignment="1">
      <alignment horizontal="right"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7" fillId="0" borderId="15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204" fontId="7" fillId="0" borderId="0" xfId="102" applyNumberFormat="1" applyFont="1" applyFill="1" applyBorder="1" applyAlignment="1">
      <alignment horizontal="right"/>
      <protection/>
    </xf>
    <xf numFmtId="205" fontId="7" fillId="0" borderId="0" xfId="102" applyNumberFormat="1" applyFont="1" applyFill="1" applyBorder="1" applyAlignment="1">
      <alignment horizontal="right"/>
      <protection/>
    </xf>
    <xf numFmtId="205" fontId="7" fillId="0" borderId="0" xfId="102" applyNumberFormat="1" applyFont="1" applyFill="1" applyBorder="1" applyAlignment="1">
      <alignment horizontal="right" vertical="center"/>
      <protection/>
    </xf>
    <xf numFmtId="205" fontId="9" fillId="0" borderId="0" xfId="102" applyNumberFormat="1" applyFont="1" applyFill="1" applyBorder="1" applyAlignment="1">
      <alignment horizontal="right" vertical="center"/>
      <protection/>
    </xf>
    <xf numFmtId="205" fontId="7" fillId="0" borderId="15" xfId="102" applyNumberFormat="1" applyFont="1" applyFill="1" applyBorder="1" applyAlignment="1">
      <alignment horizontal="right" vertical="center"/>
      <protection/>
    </xf>
    <xf numFmtId="40" fontId="9" fillId="0" borderId="0" xfId="80" applyNumberFormat="1" applyFont="1" applyAlignment="1">
      <alignment/>
    </xf>
    <xf numFmtId="40" fontId="7" fillId="0" borderId="0" xfId="80" applyNumberFormat="1" applyFont="1" applyAlignment="1">
      <alignment/>
    </xf>
    <xf numFmtId="40" fontId="7" fillId="0" borderId="0" xfId="80" applyNumberFormat="1" applyFont="1" applyFill="1" applyBorder="1" applyAlignment="1">
      <alignment horizontal="right"/>
    </xf>
    <xf numFmtId="40" fontId="7" fillId="0" borderId="18" xfId="80" applyNumberFormat="1" applyFont="1" applyBorder="1" applyAlignment="1">
      <alignment/>
    </xf>
    <xf numFmtId="209" fontId="9" fillId="0" borderId="0" xfId="80" applyNumberFormat="1" applyFont="1" applyAlignment="1">
      <alignment/>
    </xf>
    <xf numFmtId="209" fontId="7" fillId="0" borderId="0" xfId="80" applyNumberFormat="1" applyFont="1" applyAlignment="1">
      <alignment/>
    </xf>
    <xf numFmtId="209" fontId="7" fillId="0" borderId="0" xfId="80" applyNumberFormat="1" applyFont="1" applyFill="1" applyBorder="1" applyAlignment="1">
      <alignment horizontal="right"/>
    </xf>
    <xf numFmtId="209" fontId="7" fillId="0" borderId="15" xfId="80" applyNumberFormat="1" applyFont="1" applyBorder="1" applyAlignment="1">
      <alignment/>
    </xf>
    <xf numFmtId="197" fontId="7" fillId="0" borderId="0" xfId="102" applyNumberFormat="1" applyFont="1" applyFill="1" applyBorder="1" applyAlignment="1">
      <alignment horizontal="right"/>
      <protection/>
    </xf>
    <xf numFmtId="197" fontId="7" fillId="0" borderId="0" xfId="102" applyNumberFormat="1" applyFont="1" applyFill="1" applyBorder="1" applyAlignment="1">
      <alignment horizontal="right" vertical="center"/>
      <protection/>
    </xf>
    <xf numFmtId="197" fontId="9" fillId="0" borderId="0" xfId="102" applyNumberFormat="1" applyFont="1" applyFill="1" applyBorder="1" applyAlignment="1">
      <alignment horizontal="right" vertical="center"/>
      <protection/>
    </xf>
    <xf numFmtId="197" fontId="7" fillId="0" borderId="15" xfId="102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79" fontId="7" fillId="0" borderId="15" xfId="102" applyNumberFormat="1" applyFont="1" applyFill="1" applyBorder="1" applyAlignment="1">
      <alignment horizontal="right"/>
      <protection/>
    </xf>
    <xf numFmtId="204" fontId="7" fillId="0" borderId="0" xfId="102" applyNumberFormat="1" applyFont="1" applyFill="1" applyBorder="1" applyAlignment="1">
      <alignment horizontal="right" vertical="center"/>
      <protection/>
    </xf>
    <xf numFmtId="204" fontId="9" fillId="0" borderId="0" xfId="102" applyNumberFormat="1" applyFont="1" applyFill="1" applyBorder="1" applyAlignment="1">
      <alignment horizontal="right" vertical="center"/>
      <protection/>
    </xf>
    <xf numFmtId="204" fontId="7" fillId="0" borderId="15" xfId="102" applyNumberFormat="1" applyFont="1" applyFill="1" applyBorder="1" applyAlignment="1">
      <alignment horizontal="right" vertical="center"/>
      <protection/>
    </xf>
    <xf numFmtId="0" fontId="55" fillId="0" borderId="13" xfId="102" applyNumberFormat="1" applyFont="1" applyFill="1" applyBorder="1" applyAlignment="1">
      <alignment horizontal="right"/>
      <protection/>
    </xf>
    <xf numFmtId="0" fontId="55" fillId="0" borderId="13" xfId="102" applyNumberFormat="1" applyFont="1" applyFill="1" applyBorder="1" applyAlignment="1">
      <alignment horizontal="right" vertical="center"/>
      <protection/>
    </xf>
    <xf numFmtId="0" fontId="56" fillId="0" borderId="13" xfId="102" applyNumberFormat="1" applyFont="1" applyFill="1" applyBorder="1" applyAlignment="1">
      <alignment horizontal="right" vertical="center"/>
      <protection/>
    </xf>
    <xf numFmtId="0" fontId="55" fillId="0" borderId="11" xfId="102" applyNumberFormat="1" applyFont="1" applyFill="1" applyBorder="1" applyAlignment="1">
      <alignment horizontal="right" vertical="center"/>
      <protection/>
    </xf>
    <xf numFmtId="58" fontId="57" fillId="0" borderId="10" xfId="102" applyNumberFormat="1" applyFont="1" applyBorder="1" applyAlignment="1">
      <alignment horizontal="right" vertical="center"/>
      <protection/>
    </xf>
    <xf numFmtId="195" fontId="55" fillId="0" borderId="0" xfId="102" applyNumberFormat="1" applyFont="1" applyFill="1" applyBorder="1" applyAlignment="1">
      <alignment horizontal="right"/>
      <protection/>
    </xf>
    <xf numFmtId="195" fontId="55" fillId="0" borderId="13" xfId="102" applyNumberFormat="1" applyFont="1" applyFill="1" applyBorder="1" applyAlignment="1">
      <alignment horizontal="right"/>
      <protection/>
    </xf>
    <xf numFmtId="195" fontId="56" fillId="0" borderId="0" xfId="102" applyNumberFormat="1" applyFont="1" applyFill="1" applyBorder="1" applyAlignment="1">
      <alignment horizontal="right"/>
      <protection/>
    </xf>
    <xf numFmtId="195" fontId="55" fillId="0" borderId="15" xfId="102" applyNumberFormat="1" applyFont="1" applyFill="1" applyBorder="1" applyAlignment="1">
      <alignment horizontal="right"/>
      <protection/>
    </xf>
    <xf numFmtId="206" fontId="9" fillId="0" borderId="0" xfId="0" applyNumberFormat="1" applyFont="1" applyFill="1" applyAlignment="1">
      <alignment/>
    </xf>
    <xf numFmtId="206" fontId="7" fillId="0" borderId="0" xfId="0" applyNumberFormat="1" applyFont="1" applyFill="1" applyAlignment="1">
      <alignment/>
    </xf>
    <xf numFmtId="206" fontId="7" fillId="0" borderId="0" xfId="0" applyNumberFormat="1" applyFont="1" applyFill="1" applyBorder="1" applyAlignment="1">
      <alignment/>
    </xf>
    <xf numFmtId="206" fontId="7" fillId="0" borderId="15" xfId="0" applyNumberFormat="1" applyFont="1" applyFill="1" applyBorder="1" applyAlignment="1">
      <alignment/>
    </xf>
    <xf numFmtId="195" fontId="55" fillId="0" borderId="13" xfId="102" applyNumberFormat="1" applyFont="1" applyFill="1" applyBorder="1" applyAlignment="1">
      <alignment horizontal="right" vertical="center"/>
      <protection/>
    </xf>
    <xf numFmtId="195" fontId="56" fillId="0" borderId="13" xfId="102" applyNumberFormat="1" applyFont="1" applyFill="1" applyBorder="1" applyAlignment="1">
      <alignment horizontal="right" vertical="center"/>
      <protection/>
    </xf>
    <xf numFmtId="195" fontId="55" fillId="0" borderId="11" xfId="102" applyNumberFormat="1" applyFont="1" applyFill="1" applyBorder="1" applyAlignment="1">
      <alignment horizontal="right" vertical="center"/>
      <protection/>
    </xf>
    <xf numFmtId="195" fontId="55" fillId="0" borderId="0" xfId="102" applyNumberFormat="1" applyFont="1" applyFill="1" applyBorder="1" applyAlignment="1">
      <alignment horizontal="right" vertical="center"/>
      <protection/>
    </xf>
    <xf numFmtId="195" fontId="56" fillId="0" borderId="0" xfId="102" applyNumberFormat="1" applyFont="1" applyFill="1" applyBorder="1" applyAlignment="1">
      <alignment horizontal="right" vertical="center"/>
      <protection/>
    </xf>
    <xf numFmtId="195" fontId="55" fillId="0" borderId="15" xfId="102" applyNumberFormat="1" applyFont="1" applyFill="1" applyBorder="1" applyAlignment="1">
      <alignment horizontal="right" vertical="center"/>
      <protection/>
    </xf>
    <xf numFmtId="195" fontId="56" fillId="0" borderId="0" xfId="102" applyNumberFormat="1" applyFont="1" applyFill="1" applyBorder="1" applyAlignment="1">
      <alignment horizontal="right" vertical="center" shrinkToFit="1"/>
      <protection/>
    </xf>
    <xf numFmtId="0" fontId="7" fillId="0" borderId="16" xfId="102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58" fillId="0" borderId="0" xfId="102" applyNumberFormat="1" applyFont="1" applyFill="1" applyBorder="1" applyAlignment="1">
      <alignment horizontal="right"/>
      <protection/>
    </xf>
    <xf numFmtId="0" fontId="58" fillId="0" borderId="0" xfId="102" applyNumberFormat="1" applyFont="1" applyFill="1" applyBorder="1" applyAlignment="1">
      <alignment horizontal="right" vertical="center"/>
      <protection/>
    </xf>
    <xf numFmtId="0" fontId="59" fillId="0" borderId="0" xfId="102" applyNumberFormat="1" applyFont="1" applyFill="1" applyBorder="1" applyAlignment="1">
      <alignment horizontal="right" vertical="center"/>
      <protection/>
    </xf>
    <xf numFmtId="0" fontId="58" fillId="0" borderId="15" xfId="102" applyNumberFormat="1" applyFont="1" applyFill="1" applyBorder="1" applyAlignment="1">
      <alignment horizontal="right" vertical="center"/>
      <protection/>
    </xf>
    <xf numFmtId="195" fontId="58" fillId="0" borderId="13" xfId="102" applyNumberFormat="1" applyFont="1" applyFill="1" applyBorder="1" applyAlignment="1">
      <alignment horizontal="right"/>
      <protection/>
    </xf>
    <xf numFmtId="195" fontId="59" fillId="0" borderId="13" xfId="102" applyNumberFormat="1" applyFont="1" applyFill="1" applyBorder="1" applyAlignment="1">
      <alignment horizontal="right"/>
      <protection/>
    </xf>
    <xf numFmtId="195" fontId="58" fillId="0" borderId="11" xfId="102" applyNumberFormat="1" applyFont="1" applyFill="1" applyBorder="1" applyAlignment="1">
      <alignment horizontal="right"/>
      <protection/>
    </xf>
    <xf numFmtId="195" fontId="58" fillId="0" borderId="0" xfId="102" applyNumberFormat="1" applyFont="1" applyFill="1" applyBorder="1" applyAlignment="1">
      <alignment horizontal="right"/>
      <protection/>
    </xf>
    <xf numFmtId="195" fontId="59" fillId="0" borderId="0" xfId="102" applyNumberFormat="1" applyFont="1" applyFill="1" applyBorder="1" applyAlignment="1">
      <alignment horizontal="right"/>
      <protection/>
    </xf>
    <xf numFmtId="195" fontId="58" fillId="0" borderId="15" xfId="102" applyNumberFormat="1" applyFont="1" applyFill="1" applyBorder="1" applyAlignment="1">
      <alignment horizontal="right"/>
      <protection/>
    </xf>
    <xf numFmtId="195" fontId="58" fillId="0" borderId="13" xfId="102" applyNumberFormat="1" applyFont="1" applyFill="1" applyBorder="1" applyAlignment="1">
      <alignment horizontal="right" vertical="center"/>
      <protection/>
    </xf>
    <xf numFmtId="195" fontId="59" fillId="0" borderId="13" xfId="102" applyNumberFormat="1" applyFont="1" applyFill="1" applyBorder="1" applyAlignment="1">
      <alignment horizontal="right" vertical="center"/>
      <protection/>
    </xf>
    <xf numFmtId="195" fontId="58" fillId="0" borderId="11" xfId="102" applyNumberFormat="1" applyFont="1" applyFill="1" applyBorder="1" applyAlignment="1">
      <alignment horizontal="right" vertical="center"/>
      <protection/>
    </xf>
    <xf numFmtId="0" fontId="9" fillId="0" borderId="20" xfId="102" applyNumberFormat="1" applyFont="1" applyFill="1" applyBorder="1" applyAlignment="1">
      <alignment horizontal="right" vertical="center"/>
      <protection/>
    </xf>
    <xf numFmtId="179" fontId="9" fillId="0" borderId="21" xfId="102" applyNumberFormat="1" applyFont="1" applyFill="1" applyBorder="1" applyAlignment="1">
      <alignment horizontal="right" vertical="center"/>
      <protection/>
    </xf>
    <xf numFmtId="0" fontId="9" fillId="0" borderId="21" xfId="102" applyNumberFormat="1" applyFont="1" applyFill="1" applyBorder="1" applyAlignment="1">
      <alignment horizontal="right" vertical="center"/>
      <protection/>
    </xf>
    <xf numFmtId="179" fontId="9" fillId="0" borderId="21" xfId="0" applyNumberFormat="1" applyFont="1" applyBorder="1" applyAlignment="1">
      <alignment/>
    </xf>
    <xf numFmtId="179" fontId="9" fillId="0" borderId="22" xfId="102" applyNumberFormat="1" applyFont="1" applyFill="1" applyBorder="1" applyAlignment="1">
      <alignment horizontal="right" vertical="center"/>
      <protection/>
    </xf>
    <xf numFmtId="179" fontId="7" fillId="0" borderId="23" xfId="102" applyNumberFormat="1" applyFont="1" applyFill="1" applyBorder="1" applyAlignment="1">
      <alignment horizontal="right"/>
      <protection/>
    </xf>
    <xf numFmtId="179" fontId="7" fillId="0" borderId="23" xfId="102" applyNumberFormat="1" applyFont="1" applyFill="1" applyBorder="1" applyAlignment="1">
      <alignment horizontal="right" vertical="center"/>
      <protection/>
    </xf>
    <xf numFmtId="179" fontId="9" fillId="0" borderId="23" xfId="102" applyNumberFormat="1" applyFont="1" applyFill="1" applyBorder="1" applyAlignment="1">
      <alignment horizontal="right" vertical="center"/>
      <protection/>
    </xf>
    <xf numFmtId="179" fontId="7" fillId="0" borderId="24" xfId="102" applyNumberFormat="1" applyFont="1" applyFill="1" applyBorder="1" applyAlignment="1">
      <alignment horizontal="right" vertical="center"/>
      <protection/>
    </xf>
    <xf numFmtId="190" fontId="9" fillId="0" borderId="22" xfId="0" applyNumberFormat="1" applyFont="1" applyBorder="1" applyAlignment="1">
      <alignment/>
    </xf>
    <xf numFmtId="190" fontId="7" fillId="0" borderId="23" xfId="0" applyNumberFormat="1" applyFont="1" applyBorder="1" applyAlignment="1">
      <alignment/>
    </xf>
    <xf numFmtId="190" fontId="9" fillId="0" borderId="23" xfId="0" applyNumberFormat="1" applyFont="1" applyBorder="1" applyAlignment="1">
      <alignment/>
    </xf>
    <xf numFmtId="190" fontId="7" fillId="0" borderId="24" xfId="0" applyNumberFormat="1" applyFont="1" applyBorder="1" applyAlignment="1">
      <alignment/>
    </xf>
    <xf numFmtId="0" fontId="9" fillId="0" borderId="25" xfId="102" applyNumberFormat="1" applyFont="1" applyFill="1" applyBorder="1" applyAlignment="1">
      <alignment horizontal="right" vertical="center"/>
      <protection/>
    </xf>
    <xf numFmtId="0" fontId="7" fillId="0" borderId="26" xfId="102" applyNumberFormat="1" applyFont="1" applyFill="1" applyBorder="1" applyAlignment="1">
      <alignment horizontal="right"/>
      <protection/>
    </xf>
    <xf numFmtId="0" fontId="7" fillId="0" borderId="26" xfId="102" applyNumberFormat="1" applyFont="1" applyFill="1" applyBorder="1" applyAlignment="1">
      <alignment horizontal="right" vertical="center"/>
      <protection/>
    </xf>
    <xf numFmtId="0" fontId="9" fillId="0" borderId="26" xfId="102" applyNumberFormat="1" applyFont="1" applyFill="1" applyBorder="1" applyAlignment="1">
      <alignment horizontal="right" vertical="center"/>
      <protection/>
    </xf>
    <xf numFmtId="0" fontId="7" fillId="0" borderId="27" xfId="102" applyNumberFormat="1" applyFont="1" applyFill="1" applyBorder="1" applyAlignment="1">
      <alignment horizontal="right" vertical="center"/>
      <protection/>
    </xf>
    <xf numFmtId="195" fontId="55" fillId="0" borderId="26" xfId="102" applyNumberFormat="1" applyFont="1" applyFill="1" applyBorder="1" applyAlignment="1">
      <alignment horizontal="right"/>
      <protection/>
    </xf>
    <xf numFmtId="209" fontId="7" fillId="0" borderId="23" xfId="80" applyNumberFormat="1" applyFont="1" applyFill="1" applyBorder="1" applyAlignment="1">
      <alignment horizontal="right"/>
    </xf>
    <xf numFmtId="209" fontId="7" fillId="0" borderId="23" xfId="80" applyNumberFormat="1" applyFont="1" applyFill="1" applyBorder="1" applyAlignment="1">
      <alignment/>
    </xf>
    <xf numFmtId="195" fontId="56" fillId="0" borderId="26" xfId="102" applyNumberFormat="1" applyFont="1" applyFill="1" applyBorder="1" applyAlignment="1">
      <alignment horizontal="right"/>
      <protection/>
    </xf>
    <xf numFmtId="209" fontId="9" fillId="0" borderId="23" xfId="80" applyNumberFormat="1" applyFont="1" applyFill="1" applyBorder="1" applyAlignment="1">
      <alignment/>
    </xf>
    <xf numFmtId="195" fontId="55" fillId="0" borderId="27" xfId="102" applyNumberFormat="1" applyFont="1" applyFill="1" applyBorder="1" applyAlignment="1">
      <alignment horizontal="right"/>
      <protection/>
    </xf>
    <xf numFmtId="209" fontId="7" fillId="0" borderId="24" xfId="80" applyNumberFormat="1" applyFont="1" applyFill="1" applyBorder="1" applyAlignment="1">
      <alignment/>
    </xf>
    <xf numFmtId="195" fontId="58" fillId="0" borderId="26" xfId="102" applyNumberFormat="1" applyFont="1" applyFill="1" applyBorder="1" applyAlignment="1">
      <alignment horizontal="right"/>
      <protection/>
    </xf>
    <xf numFmtId="206" fontId="7" fillId="0" borderId="23" xfId="80" applyNumberFormat="1" applyFont="1" applyFill="1" applyBorder="1" applyAlignment="1">
      <alignment horizontal="right"/>
    </xf>
    <xf numFmtId="206" fontId="7" fillId="0" borderId="23" xfId="80" applyNumberFormat="1" applyFont="1" applyBorder="1" applyAlignment="1">
      <alignment/>
    </xf>
    <xf numFmtId="195" fontId="59" fillId="0" borderId="26" xfId="102" applyNumberFormat="1" applyFont="1" applyFill="1" applyBorder="1" applyAlignment="1">
      <alignment horizontal="right"/>
      <protection/>
    </xf>
    <xf numFmtId="206" fontId="9" fillId="0" borderId="23" xfId="80" applyNumberFormat="1" applyFont="1" applyBorder="1" applyAlignment="1">
      <alignment/>
    </xf>
    <xf numFmtId="195" fontId="58" fillId="0" borderId="27" xfId="102" applyNumberFormat="1" applyFont="1" applyFill="1" applyBorder="1" applyAlignment="1">
      <alignment horizontal="right"/>
      <protection/>
    </xf>
    <xf numFmtId="206" fontId="7" fillId="0" borderId="24" xfId="80" applyNumberFormat="1" applyFont="1" applyBorder="1" applyAlignment="1">
      <alignment/>
    </xf>
    <xf numFmtId="0" fontId="7" fillId="0" borderId="28" xfId="102" applyNumberFormat="1" applyFont="1" applyFill="1" applyBorder="1" applyAlignment="1">
      <alignment horizontal="distributed" vertical="center"/>
      <protection/>
    </xf>
    <xf numFmtId="0" fontId="55" fillId="0" borderId="29" xfId="102" applyNumberFormat="1" applyFont="1" applyFill="1" applyBorder="1" applyAlignment="1">
      <alignment horizontal="right" vertical="center"/>
      <protection/>
    </xf>
    <xf numFmtId="179" fontId="7" fillId="0" borderId="30" xfId="102" applyNumberFormat="1" applyFont="1" applyFill="1" applyBorder="1" applyAlignment="1">
      <alignment horizontal="right" vertical="center"/>
      <protection/>
    </xf>
    <xf numFmtId="0" fontId="58" fillId="0" borderId="28" xfId="102" applyNumberFormat="1" applyFont="1" applyFill="1" applyBorder="1" applyAlignment="1">
      <alignment horizontal="right" vertical="center"/>
      <protection/>
    </xf>
    <xf numFmtId="179" fontId="7" fillId="0" borderId="28" xfId="0" applyNumberFormat="1" applyFont="1" applyBorder="1" applyAlignment="1">
      <alignment/>
    </xf>
    <xf numFmtId="0" fontId="7" fillId="0" borderId="31" xfId="102" applyNumberFormat="1" applyFont="1" applyFill="1" applyBorder="1" applyAlignment="1">
      <alignment horizontal="right" vertical="center"/>
      <protection/>
    </xf>
    <xf numFmtId="190" fontId="7" fillId="0" borderId="30" xfId="0" applyNumberFormat="1" applyFont="1" applyBorder="1" applyAlignment="1">
      <alignment/>
    </xf>
    <xf numFmtId="179" fontId="7" fillId="0" borderId="28" xfId="102" applyNumberFormat="1" applyFont="1" applyFill="1" applyBorder="1" applyAlignment="1">
      <alignment horizontal="right" vertical="center"/>
      <protection/>
    </xf>
    <xf numFmtId="0" fontId="9" fillId="0" borderId="32" xfId="102" applyNumberFormat="1" applyFont="1" applyFill="1" applyBorder="1" applyAlignment="1">
      <alignment horizontal="distributed" vertical="center"/>
      <protection/>
    </xf>
    <xf numFmtId="0" fontId="9" fillId="0" borderId="28" xfId="102" applyFont="1" applyFill="1" applyBorder="1" applyAlignment="1">
      <alignment horizontal="distributed" vertical="center"/>
      <protection/>
    </xf>
    <xf numFmtId="195" fontId="9" fillId="0" borderId="20" xfId="102" applyNumberFormat="1" applyFont="1" applyFill="1" applyBorder="1" applyAlignment="1">
      <alignment horizontal="right" vertical="center"/>
      <protection/>
    </xf>
    <xf numFmtId="209" fontId="9" fillId="0" borderId="28" xfId="80" applyNumberFormat="1" applyFont="1" applyBorder="1" applyAlignment="1">
      <alignment/>
    </xf>
    <xf numFmtId="195" fontId="9" fillId="0" borderId="21" xfId="102" applyNumberFormat="1" applyFont="1" applyFill="1" applyBorder="1" applyAlignment="1">
      <alignment horizontal="right" vertical="center"/>
      <protection/>
    </xf>
    <xf numFmtId="195" fontId="9" fillId="0" borderId="25" xfId="102" applyNumberFormat="1" applyFont="1" applyFill="1" applyBorder="1" applyAlignment="1">
      <alignment horizontal="right" vertical="center"/>
      <protection/>
    </xf>
    <xf numFmtId="209" fontId="9" fillId="0" borderId="22" xfId="80" applyNumberFormat="1" applyFont="1" applyFill="1" applyBorder="1" applyAlignment="1">
      <alignment/>
    </xf>
    <xf numFmtId="206" fontId="9" fillId="0" borderId="22" xfId="80" applyNumberFormat="1" applyFont="1" applyBorder="1" applyAlignment="1">
      <alignment/>
    </xf>
    <xf numFmtId="206" fontId="9" fillId="0" borderId="28" xfId="0" applyNumberFormat="1" applyFont="1" applyFill="1" applyBorder="1" applyAlignment="1">
      <alignment/>
    </xf>
    <xf numFmtId="179" fontId="9" fillId="0" borderId="28" xfId="102" applyNumberFormat="1" applyFont="1" applyFill="1" applyBorder="1" applyAlignment="1">
      <alignment horizontal="right"/>
      <protection/>
    </xf>
    <xf numFmtId="40" fontId="9" fillId="0" borderId="28" xfId="80" applyNumberFormat="1" applyFont="1" applyBorder="1" applyAlignment="1">
      <alignment/>
    </xf>
    <xf numFmtId="0" fontId="7" fillId="0" borderId="28" xfId="102" applyFont="1" applyFill="1" applyBorder="1" applyAlignment="1">
      <alignment horizontal="distributed" vertical="center"/>
      <protection/>
    </xf>
    <xf numFmtId="195" fontId="58" fillId="0" borderId="29" xfId="102" applyNumberFormat="1" applyFont="1" applyFill="1" applyBorder="1" applyAlignment="1">
      <alignment horizontal="right"/>
      <protection/>
    </xf>
    <xf numFmtId="209" fontId="7" fillId="0" borderId="28" xfId="80" applyNumberFormat="1" applyFont="1" applyBorder="1" applyAlignment="1">
      <alignment/>
    </xf>
    <xf numFmtId="195" fontId="55" fillId="0" borderId="28" xfId="102" applyNumberFormat="1" applyFont="1" applyFill="1" applyBorder="1" applyAlignment="1">
      <alignment horizontal="right"/>
      <protection/>
    </xf>
    <xf numFmtId="195" fontId="55" fillId="0" borderId="31" xfId="102" applyNumberFormat="1" applyFont="1" applyFill="1" applyBorder="1" applyAlignment="1">
      <alignment horizontal="right"/>
      <protection/>
    </xf>
    <xf numFmtId="209" fontId="7" fillId="0" borderId="30" xfId="80" applyNumberFormat="1" applyFont="1" applyFill="1" applyBorder="1" applyAlignment="1">
      <alignment/>
    </xf>
    <xf numFmtId="195" fontId="58" fillId="0" borderId="28" xfId="102" applyNumberFormat="1" applyFont="1" applyFill="1" applyBorder="1" applyAlignment="1">
      <alignment horizontal="right"/>
      <protection/>
    </xf>
    <xf numFmtId="195" fontId="58" fillId="0" borderId="31" xfId="102" applyNumberFormat="1" applyFont="1" applyFill="1" applyBorder="1" applyAlignment="1">
      <alignment horizontal="right"/>
      <protection/>
    </xf>
    <xf numFmtId="206" fontId="7" fillId="0" borderId="30" xfId="80" applyNumberFormat="1" applyFont="1" applyBorder="1" applyAlignment="1">
      <alignment/>
    </xf>
    <xf numFmtId="206" fontId="7" fillId="0" borderId="28" xfId="0" applyNumberFormat="1" applyFont="1" applyFill="1" applyBorder="1" applyAlignment="1">
      <alignment/>
    </xf>
    <xf numFmtId="179" fontId="7" fillId="0" borderId="28" xfId="102" applyNumberFormat="1" applyFont="1" applyFill="1" applyBorder="1" applyAlignment="1">
      <alignment horizontal="right"/>
      <protection/>
    </xf>
    <xf numFmtId="40" fontId="7" fillId="0" borderId="28" xfId="80" applyNumberFormat="1" applyFont="1" applyBorder="1" applyAlignment="1">
      <alignment/>
    </xf>
    <xf numFmtId="0" fontId="7" fillId="0" borderId="29" xfId="102" applyFont="1" applyFill="1" applyBorder="1" applyAlignment="1">
      <alignment horizontal="distributed" vertical="center"/>
      <protection/>
    </xf>
    <xf numFmtId="0" fontId="9" fillId="0" borderId="20" xfId="102" applyFont="1" applyFill="1" applyBorder="1" applyAlignment="1">
      <alignment horizontal="distributed" vertical="center"/>
      <protection/>
    </xf>
    <xf numFmtId="196" fontId="7" fillId="0" borderId="28" xfId="102" applyNumberFormat="1" applyFont="1" applyFill="1" applyBorder="1" applyAlignment="1">
      <alignment horizontal="right" vertical="center"/>
      <protection/>
    </xf>
    <xf numFmtId="209" fontId="7" fillId="0" borderId="28" xfId="80" applyNumberFormat="1" applyFont="1" applyFill="1" applyBorder="1" applyAlignment="1">
      <alignment horizontal="right"/>
    </xf>
    <xf numFmtId="209" fontId="7" fillId="0" borderId="30" xfId="80" applyNumberFormat="1" applyFont="1" applyFill="1" applyBorder="1" applyAlignment="1">
      <alignment horizontal="right"/>
    </xf>
    <xf numFmtId="206" fontId="7" fillId="0" borderId="30" xfId="80" applyNumberFormat="1" applyFont="1" applyFill="1" applyBorder="1" applyAlignment="1">
      <alignment horizontal="right"/>
    </xf>
    <xf numFmtId="196" fontId="7" fillId="0" borderId="23" xfId="102" applyNumberFormat="1" applyFont="1" applyFill="1" applyBorder="1" applyAlignment="1">
      <alignment horizontal="right"/>
      <protection/>
    </xf>
    <xf numFmtId="196" fontId="7" fillId="0" borderId="23" xfId="102" applyNumberFormat="1" applyFont="1" applyFill="1" applyBorder="1" applyAlignment="1">
      <alignment horizontal="right" vertical="center"/>
      <protection/>
    </xf>
    <xf numFmtId="196" fontId="9" fillId="0" borderId="23" xfId="102" applyNumberFormat="1" applyFont="1" applyFill="1" applyBorder="1" applyAlignment="1">
      <alignment horizontal="right" vertical="center"/>
      <protection/>
    </xf>
    <xf numFmtId="196" fontId="7" fillId="0" borderId="24" xfId="102" applyNumberFormat="1" applyFont="1" applyFill="1" applyBorder="1" applyAlignment="1">
      <alignment horizontal="right" vertical="center"/>
      <protection/>
    </xf>
    <xf numFmtId="196" fontId="9" fillId="0" borderId="22" xfId="102" applyNumberFormat="1" applyFont="1" applyFill="1" applyBorder="1" applyAlignment="1">
      <alignment horizontal="right" vertical="center"/>
      <protection/>
    </xf>
    <xf numFmtId="196" fontId="9" fillId="0" borderId="21" xfId="102" applyNumberFormat="1" applyFont="1" applyFill="1" applyBorder="1" applyAlignment="1">
      <alignment horizontal="right" vertical="center"/>
      <protection/>
    </xf>
    <xf numFmtId="195" fontId="58" fillId="0" borderId="29" xfId="102" applyNumberFormat="1" applyFont="1" applyFill="1" applyBorder="1" applyAlignment="1">
      <alignment horizontal="right" vertical="center"/>
      <protection/>
    </xf>
    <xf numFmtId="196" fontId="7" fillId="0" borderId="30" xfId="102" applyNumberFormat="1" applyFont="1" applyFill="1" applyBorder="1" applyAlignment="1">
      <alignment horizontal="right" vertical="center"/>
      <protection/>
    </xf>
    <xf numFmtId="0" fontId="7" fillId="0" borderId="0" xfId="102" applyFont="1" applyFill="1" applyBorder="1" applyAlignment="1">
      <alignment horizontal="distributed" vertical="center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3" fillId="0" borderId="23" xfId="102" applyFill="1" applyBorder="1" applyAlignment="1">
      <alignment horizontal="center" vertical="center"/>
      <protection/>
    </xf>
    <xf numFmtId="195" fontId="55" fillId="0" borderId="26" xfId="102" applyNumberFormat="1" applyFont="1" applyFill="1" applyBorder="1" applyAlignment="1">
      <alignment horizontal="right" vertical="center"/>
      <protection/>
    </xf>
    <xf numFmtId="195" fontId="56" fillId="0" borderId="26" xfId="102" applyNumberFormat="1" applyFont="1" applyFill="1" applyBorder="1" applyAlignment="1">
      <alignment horizontal="right" vertical="center"/>
      <protection/>
    </xf>
    <xf numFmtId="195" fontId="55" fillId="0" borderId="27" xfId="102" applyNumberFormat="1" applyFont="1" applyFill="1" applyBorder="1" applyAlignment="1">
      <alignment horizontal="right" vertical="center"/>
      <protection/>
    </xf>
    <xf numFmtId="195" fontId="55" fillId="0" borderId="29" xfId="102" applyNumberFormat="1" applyFont="1" applyFill="1" applyBorder="1" applyAlignment="1">
      <alignment horizontal="right" vertical="center"/>
      <protection/>
    </xf>
    <xf numFmtId="195" fontId="55" fillId="0" borderId="28" xfId="102" applyNumberFormat="1" applyFont="1" applyFill="1" applyBorder="1" applyAlignment="1">
      <alignment horizontal="right" vertical="center"/>
      <protection/>
    </xf>
    <xf numFmtId="195" fontId="55" fillId="0" borderId="31" xfId="102" applyNumberFormat="1" applyFont="1" applyFill="1" applyBorder="1" applyAlignment="1">
      <alignment horizontal="right" vertical="center"/>
      <protection/>
    </xf>
    <xf numFmtId="0" fontId="9" fillId="0" borderId="0" xfId="102" applyFont="1" applyFill="1" applyBorder="1" applyAlignment="1">
      <alignment horizontal="distributed" vertical="center"/>
      <protection/>
    </xf>
    <xf numFmtId="204" fontId="7" fillId="0" borderId="28" xfId="102" applyNumberFormat="1" applyFont="1" applyFill="1" applyBorder="1" applyAlignment="1">
      <alignment horizontal="right" vertical="center"/>
      <protection/>
    </xf>
    <xf numFmtId="0" fontId="9" fillId="0" borderId="28" xfId="102" applyFont="1" applyBorder="1" applyAlignment="1">
      <alignment horizontal="distributed" vertical="center"/>
      <protection/>
    </xf>
    <xf numFmtId="0" fontId="9" fillId="0" borderId="20" xfId="102" applyFont="1" applyBorder="1" applyAlignment="1">
      <alignment horizontal="distributed" vertical="center"/>
      <protection/>
    </xf>
    <xf numFmtId="0" fontId="7" fillId="0" borderId="0" xfId="102" applyFont="1" applyBorder="1" applyAlignment="1">
      <alignment horizontal="distributed" vertical="center"/>
      <protection/>
    </xf>
    <xf numFmtId="0" fontId="7" fillId="0" borderId="28" xfId="102" applyFont="1" applyBorder="1" applyAlignment="1">
      <alignment horizontal="distributed" vertical="center"/>
      <protection/>
    </xf>
    <xf numFmtId="0" fontId="7" fillId="0" borderId="29" xfId="102" applyFont="1" applyBorder="1" applyAlignment="1">
      <alignment horizontal="distributed" vertical="center"/>
      <protection/>
    </xf>
    <xf numFmtId="196" fontId="9" fillId="0" borderId="32" xfId="102" applyNumberFormat="1" applyFont="1" applyFill="1" applyBorder="1" applyAlignment="1">
      <alignment horizontal="right" vertical="center"/>
      <protection/>
    </xf>
    <xf numFmtId="196" fontId="7" fillId="0" borderId="33" xfId="102" applyNumberFormat="1" applyFont="1" applyFill="1" applyBorder="1" applyAlignment="1">
      <alignment horizontal="right"/>
      <protection/>
    </xf>
    <xf numFmtId="196" fontId="7" fillId="0" borderId="33" xfId="102" applyNumberFormat="1" applyFont="1" applyFill="1" applyBorder="1" applyAlignment="1">
      <alignment horizontal="right" vertical="center"/>
      <protection/>
    </xf>
    <xf numFmtId="196" fontId="7" fillId="0" borderId="34" xfId="102" applyNumberFormat="1" applyFont="1" applyFill="1" applyBorder="1" applyAlignment="1">
      <alignment horizontal="right" vertical="center"/>
      <protection/>
    </xf>
    <xf numFmtId="196" fontId="9" fillId="0" borderId="33" xfId="102" applyNumberFormat="1" applyFont="1" applyFill="1" applyBorder="1" applyAlignment="1">
      <alignment horizontal="right" vertical="center"/>
      <protection/>
    </xf>
    <xf numFmtId="196" fontId="7" fillId="0" borderId="18" xfId="102" applyNumberFormat="1" applyFont="1" applyFill="1" applyBorder="1" applyAlignment="1">
      <alignment horizontal="right" vertical="center"/>
      <protection/>
    </xf>
    <xf numFmtId="0" fontId="7" fillId="0" borderId="35" xfId="102" applyFont="1" applyFill="1" applyBorder="1" applyAlignment="1">
      <alignment horizontal="center" vertical="center"/>
      <protection/>
    </xf>
    <xf numFmtId="197" fontId="7" fillId="0" borderId="23" xfId="102" applyNumberFormat="1" applyFont="1" applyFill="1" applyBorder="1" applyAlignment="1">
      <alignment horizontal="right"/>
      <protection/>
    </xf>
    <xf numFmtId="197" fontId="7" fillId="0" borderId="23" xfId="102" applyNumberFormat="1" applyFont="1" applyFill="1" applyBorder="1" applyAlignment="1">
      <alignment horizontal="right" vertical="center"/>
      <protection/>
    </xf>
    <xf numFmtId="197" fontId="9" fillId="0" borderId="23" xfId="102" applyNumberFormat="1" applyFont="1" applyFill="1" applyBorder="1" applyAlignment="1">
      <alignment horizontal="right" vertical="center"/>
      <protection/>
    </xf>
    <xf numFmtId="197" fontId="7" fillId="0" borderId="24" xfId="102" applyNumberFormat="1" applyFont="1" applyFill="1" applyBorder="1" applyAlignment="1">
      <alignment horizontal="right" vertical="center"/>
      <protection/>
    </xf>
    <xf numFmtId="197" fontId="9" fillId="0" borderId="21" xfId="102" applyNumberFormat="1" applyFont="1" applyFill="1" applyBorder="1" applyAlignment="1">
      <alignment horizontal="right" vertical="center"/>
      <protection/>
    </xf>
    <xf numFmtId="197" fontId="9" fillId="0" borderId="22" xfId="102" applyNumberFormat="1" applyFont="1" applyFill="1" applyBorder="1" applyAlignment="1">
      <alignment horizontal="right" vertical="center"/>
      <protection/>
    </xf>
    <xf numFmtId="213" fontId="9" fillId="0" borderId="21" xfId="80" applyNumberFormat="1" applyFont="1" applyFill="1" applyBorder="1" applyAlignment="1">
      <alignment horizontal="right" vertical="center"/>
    </xf>
    <xf numFmtId="212" fontId="9" fillId="0" borderId="21" xfId="102" applyNumberFormat="1" applyFont="1" applyFill="1" applyBorder="1" applyAlignment="1">
      <alignment horizontal="right" vertical="center"/>
      <protection/>
    </xf>
    <xf numFmtId="197" fontId="7" fillId="0" borderId="28" xfId="102" applyNumberFormat="1" applyFont="1" applyFill="1" applyBorder="1" applyAlignment="1">
      <alignment horizontal="right" vertical="center"/>
      <protection/>
    </xf>
    <xf numFmtId="197" fontId="7" fillId="0" borderId="30" xfId="102" applyNumberFormat="1" applyFont="1" applyFill="1" applyBorder="1" applyAlignment="1">
      <alignment horizontal="right" vertical="center"/>
      <protection/>
    </xf>
    <xf numFmtId="205" fontId="7" fillId="0" borderId="28" xfId="102" applyNumberFormat="1" applyFont="1" applyFill="1" applyBorder="1" applyAlignment="1">
      <alignment horizontal="right" vertical="center"/>
      <protection/>
    </xf>
    <xf numFmtId="0" fontId="7" fillId="0" borderId="36" xfId="102" applyNumberFormat="1" applyFont="1" applyFill="1" applyBorder="1" applyAlignment="1">
      <alignment horizontal="center" vertical="center" textRotation="255"/>
      <protection/>
    </xf>
    <xf numFmtId="0" fontId="7" fillId="0" borderId="33" xfId="102" applyNumberFormat="1" applyFont="1" applyFill="1" applyBorder="1" applyAlignment="1">
      <alignment horizontal="center" vertical="center" textRotation="255"/>
      <protection/>
    </xf>
    <xf numFmtId="0" fontId="7" fillId="0" borderId="18" xfId="102" applyNumberFormat="1" applyFont="1" applyFill="1" applyBorder="1" applyAlignment="1">
      <alignment horizontal="center" vertical="center" textRotation="255"/>
      <protection/>
    </xf>
    <xf numFmtId="190" fontId="7" fillId="0" borderId="37" xfId="102" applyNumberFormat="1" applyFont="1" applyFill="1" applyBorder="1" applyAlignment="1">
      <alignment horizontal="center" vertical="center" wrapText="1"/>
      <protection/>
    </xf>
    <xf numFmtId="190" fontId="8" fillId="0" borderId="38" xfId="0" applyNumberFormat="1" applyFont="1" applyFill="1" applyBorder="1" applyAlignment="1">
      <alignment vertical="center"/>
    </xf>
    <xf numFmtId="179" fontId="7" fillId="0" borderId="37" xfId="102" applyNumberFormat="1" applyFont="1" applyFill="1" applyBorder="1" applyAlignment="1">
      <alignment horizontal="center" vertical="center" wrapText="1"/>
      <protection/>
    </xf>
    <xf numFmtId="179" fontId="7" fillId="0" borderId="38" xfId="102" applyNumberFormat="1" applyFont="1" applyFill="1" applyBorder="1" applyAlignment="1">
      <alignment horizontal="center" vertical="center" wrapText="1"/>
      <protection/>
    </xf>
    <xf numFmtId="179" fontId="7" fillId="0" borderId="11" xfId="102" applyNumberFormat="1" applyFont="1" applyFill="1" applyBorder="1" applyAlignment="1">
      <alignment horizontal="center" vertical="center" wrapText="1"/>
      <protection/>
    </xf>
    <xf numFmtId="179" fontId="7" fillId="0" borderId="15" xfId="102" applyNumberFormat="1" applyFont="1" applyFill="1" applyBorder="1" applyAlignment="1">
      <alignment horizontal="center" vertical="center" wrapText="1"/>
      <protection/>
    </xf>
    <xf numFmtId="179" fontId="7" fillId="0" borderId="16" xfId="102" applyNumberFormat="1" applyFont="1" applyFill="1" applyBorder="1" applyAlignment="1">
      <alignment horizontal="center" vertical="center" shrinkToFit="1"/>
      <protection/>
    </xf>
    <xf numFmtId="179" fontId="7" fillId="0" borderId="39" xfId="102" applyNumberFormat="1" applyFont="1" applyFill="1" applyBorder="1" applyAlignment="1">
      <alignment horizontal="center" vertical="center" shrinkToFit="1"/>
      <protection/>
    </xf>
    <xf numFmtId="179" fontId="7" fillId="0" borderId="16" xfId="102" applyNumberFormat="1" applyFont="1" applyFill="1" applyBorder="1" applyAlignment="1">
      <alignment horizontal="center" vertical="center" wrapText="1"/>
      <protection/>
    </xf>
    <xf numFmtId="179" fontId="7" fillId="0" borderId="39" xfId="102" applyNumberFormat="1" applyFont="1" applyFill="1" applyBorder="1" applyAlignment="1">
      <alignment horizontal="center" vertical="center" wrapText="1"/>
      <protection/>
    </xf>
    <xf numFmtId="179" fontId="7" fillId="0" borderId="36" xfId="102" applyNumberFormat="1" applyFont="1" applyFill="1" applyBorder="1" applyAlignment="1">
      <alignment horizontal="center" vertical="center"/>
      <protection/>
    </xf>
    <xf numFmtId="179" fontId="7" fillId="0" borderId="11" xfId="102" applyNumberFormat="1" applyFont="1" applyFill="1" applyBorder="1" applyAlignment="1">
      <alignment horizontal="center" vertical="center"/>
      <protection/>
    </xf>
    <xf numFmtId="179" fontId="7" fillId="0" borderId="18" xfId="102" applyNumberFormat="1" applyFont="1" applyFill="1" applyBorder="1" applyAlignment="1">
      <alignment horizontal="center" vertical="center"/>
      <protection/>
    </xf>
    <xf numFmtId="179" fontId="7" fillId="0" borderId="37" xfId="102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18" xfId="0" applyNumberFormat="1" applyFont="1" applyFill="1" applyBorder="1" applyAlignment="1">
      <alignment horizontal="center" vertical="center"/>
    </xf>
    <xf numFmtId="0" fontId="7" fillId="0" borderId="17" xfId="102" applyFont="1" applyFill="1" applyBorder="1" applyAlignment="1">
      <alignment horizontal="center" vertical="center" wrapText="1"/>
      <protection/>
    </xf>
    <xf numFmtId="0" fontId="7" fillId="0" borderId="40" xfId="102" applyFont="1" applyFill="1" applyBorder="1" applyAlignment="1">
      <alignment horizontal="center" vertical="center" wrapText="1"/>
      <protection/>
    </xf>
    <xf numFmtId="0" fontId="7" fillId="0" borderId="37" xfId="102" applyFont="1" applyFill="1" applyBorder="1" applyAlignment="1">
      <alignment horizontal="center" vertical="center" wrapText="1"/>
      <protection/>
    </xf>
    <xf numFmtId="0" fontId="7" fillId="0" borderId="38" xfId="102" applyFont="1" applyFill="1" applyBorder="1" applyAlignment="1">
      <alignment horizontal="center" vertical="center" wrapText="1"/>
      <protection/>
    </xf>
    <xf numFmtId="0" fontId="7" fillId="0" borderId="11" xfId="102" applyFont="1" applyFill="1" applyBorder="1" applyAlignment="1">
      <alignment horizontal="center" vertical="center" wrapText="1"/>
      <protection/>
    </xf>
    <xf numFmtId="0" fontId="7" fillId="0" borderId="15" xfId="102" applyFont="1" applyFill="1" applyBorder="1" applyAlignment="1">
      <alignment horizontal="center" vertical="center" wrapText="1"/>
      <protection/>
    </xf>
    <xf numFmtId="0" fontId="7" fillId="0" borderId="39" xfId="102" applyFont="1" applyFill="1" applyBorder="1" applyAlignment="1">
      <alignment horizontal="center" vertical="center" wrapText="1"/>
      <protection/>
    </xf>
    <xf numFmtId="0" fontId="7" fillId="0" borderId="14" xfId="102" applyFont="1" applyFill="1" applyBorder="1" applyAlignment="1">
      <alignment horizontal="center" vertical="center"/>
      <protection/>
    </xf>
    <xf numFmtId="0" fontId="7" fillId="0" borderId="16" xfId="102" applyFont="1" applyFill="1" applyBorder="1" applyAlignment="1">
      <alignment horizontal="center" vertical="center" wrapText="1"/>
      <protection/>
    </xf>
    <xf numFmtId="0" fontId="7" fillId="0" borderId="37" xfId="102" applyFont="1" applyFill="1" applyBorder="1" applyAlignment="1">
      <alignment horizontal="center" vertical="center" textRotation="255"/>
      <protection/>
    </xf>
    <xf numFmtId="0" fontId="7" fillId="0" borderId="13" xfId="102" applyFont="1" applyFill="1" applyBorder="1" applyAlignment="1">
      <alignment horizontal="center" vertical="center" textRotation="255"/>
      <protection/>
    </xf>
    <xf numFmtId="0" fontId="7" fillId="0" borderId="11" xfId="102" applyFont="1" applyFill="1" applyBorder="1" applyAlignment="1">
      <alignment horizontal="center" vertical="center" textRotation="255"/>
      <protection/>
    </xf>
    <xf numFmtId="0" fontId="7" fillId="0" borderId="36" xfId="102" applyFont="1" applyFill="1" applyBorder="1" applyAlignment="1">
      <alignment horizontal="center" vertical="center" textRotation="255"/>
      <protection/>
    </xf>
    <xf numFmtId="0" fontId="7" fillId="0" borderId="33" xfId="102" applyFont="1" applyFill="1" applyBorder="1" applyAlignment="1">
      <alignment horizontal="center" vertical="center" textRotation="255"/>
      <protection/>
    </xf>
    <xf numFmtId="0" fontId="7" fillId="0" borderId="18" xfId="102" applyFont="1" applyFill="1" applyBorder="1" applyAlignment="1">
      <alignment horizontal="center" vertical="center" textRotation="255"/>
      <protection/>
    </xf>
    <xf numFmtId="0" fontId="7" fillId="0" borderId="18" xfId="102" applyFont="1" applyFill="1" applyBorder="1" applyAlignment="1">
      <alignment horizontal="center" vertical="center" wrapText="1"/>
      <protection/>
    </xf>
    <xf numFmtId="0" fontId="7" fillId="0" borderId="11" xfId="102" applyFont="1" applyFill="1" applyBorder="1" applyAlignment="1">
      <alignment horizontal="center" vertical="center"/>
      <protection/>
    </xf>
    <xf numFmtId="0" fontId="7" fillId="0" borderId="18" xfId="102" applyFont="1" applyFill="1" applyBorder="1" applyAlignment="1">
      <alignment horizontal="center" vertical="center"/>
      <protection/>
    </xf>
    <xf numFmtId="0" fontId="7" fillId="0" borderId="16" xfId="102" applyFont="1" applyFill="1" applyBorder="1" applyAlignment="1">
      <alignment horizontal="center" vertical="center"/>
      <protection/>
    </xf>
    <xf numFmtId="0" fontId="7" fillId="0" borderId="41" xfId="102" applyFont="1" applyFill="1" applyBorder="1" applyAlignment="1">
      <alignment horizontal="center" vertical="center" wrapText="1"/>
      <protection/>
    </xf>
    <xf numFmtId="0" fontId="7" fillId="0" borderId="15" xfId="102" applyFont="1" applyFill="1" applyBorder="1" applyAlignment="1">
      <alignment horizontal="center" vertical="center"/>
      <protection/>
    </xf>
    <xf numFmtId="0" fontId="7" fillId="0" borderId="17" xfId="102" applyFont="1" applyFill="1" applyBorder="1" applyAlignment="1">
      <alignment horizontal="center" vertical="center"/>
      <protection/>
    </xf>
    <xf numFmtId="0" fontId="7" fillId="0" borderId="40" xfId="102" applyFont="1" applyFill="1" applyBorder="1" applyAlignment="1">
      <alignment horizontal="center" vertical="center"/>
      <protection/>
    </xf>
    <xf numFmtId="0" fontId="7" fillId="0" borderId="37" xfId="102" applyFont="1" applyFill="1" applyBorder="1" applyAlignment="1">
      <alignment horizontal="center" vertical="center"/>
      <protection/>
    </xf>
    <xf numFmtId="0" fontId="7" fillId="0" borderId="36" xfId="102" applyFont="1" applyFill="1" applyBorder="1" applyAlignment="1">
      <alignment horizontal="center" vertical="center"/>
      <protection/>
    </xf>
    <xf numFmtId="0" fontId="7" fillId="0" borderId="38" xfId="102" applyFont="1" applyFill="1" applyBorder="1" applyAlignment="1">
      <alignment horizontal="center" vertical="center"/>
      <protection/>
    </xf>
    <xf numFmtId="0" fontId="7" fillId="0" borderId="39" xfId="102" applyFont="1" applyFill="1" applyBorder="1" applyAlignment="1">
      <alignment horizontal="center" vertical="center"/>
      <protection/>
    </xf>
    <xf numFmtId="0" fontId="7" fillId="0" borderId="36" xfId="102" applyFont="1" applyFill="1" applyBorder="1" applyAlignment="1">
      <alignment horizontal="center" vertical="center" wrapText="1"/>
      <protection/>
    </xf>
    <xf numFmtId="0" fontId="7" fillId="0" borderId="13" xfId="102" applyFont="1" applyFill="1" applyBorder="1" applyAlignment="1">
      <alignment horizontal="center" vertical="center" wrapText="1"/>
      <protection/>
    </xf>
    <xf numFmtId="0" fontId="7" fillId="0" borderId="33" xfId="102" applyFont="1" applyFill="1" applyBorder="1" applyAlignment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102" applyFont="1" applyFill="1" applyBorder="1" applyAlignment="1">
      <alignment horizontal="center" vertical="center"/>
      <protection/>
    </xf>
    <xf numFmtId="0" fontId="7" fillId="0" borderId="13" xfId="102" applyFont="1" applyFill="1" applyBorder="1" applyAlignment="1">
      <alignment horizontal="center" vertical="center"/>
      <protection/>
    </xf>
    <xf numFmtId="0" fontId="7" fillId="0" borderId="33" xfId="102" applyFont="1" applyFill="1" applyBorder="1" applyAlignment="1">
      <alignment horizontal="center" vertical="center"/>
      <protection/>
    </xf>
    <xf numFmtId="0" fontId="7" fillId="0" borderId="39" xfId="102" applyFont="1" applyFill="1" applyBorder="1" applyAlignment="1">
      <alignment horizontal="center" vertical="center" shrinkToFit="1"/>
      <protection/>
    </xf>
    <xf numFmtId="0" fontId="7" fillId="0" borderId="14" xfId="102" applyFont="1" applyFill="1" applyBorder="1" applyAlignment="1">
      <alignment horizontal="center" vertical="center" shrinkToFit="1"/>
      <protection/>
    </xf>
    <xf numFmtId="0" fontId="7" fillId="0" borderId="14" xfId="102" applyFont="1" applyFill="1" applyBorder="1" applyAlignment="1">
      <alignment horizontal="center" vertical="center" wrapText="1"/>
      <protection/>
    </xf>
    <xf numFmtId="0" fontId="7" fillId="0" borderId="19" xfId="102" applyFont="1" applyFill="1" applyBorder="1" applyAlignment="1">
      <alignment horizontal="center" vertical="center"/>
      <protection/>
    </xf>
    <xf numFmtId="0" fontId="7" fillId="0" borderId="19" xfId="102" applyFont="1" applyFill="1" applyBorder="1" applyAlignment="1">
      <alignment horizontal="center" vertical="center" wrapText="1"/>
      <protection/>
    </xf>
    <xf numFmtId="0" fontId="7" fillId="0" borderId="41" xfId="102" applyFont="1" applyFill="1" applyBorder="1" applyAlignment="1">
      <alignment horizontal="center" vertical="center"/>
      <protection/>
    </xf>
    <xf numFmtId="0" fontId="7" fillId="0" borderId="42" xfId="102" applyFont="1" applyFill="1" applyBorder="1" applyAlignment="1">
      <alignment horizontal="center" vertical="center" wrapText="1"/>
      <protection/>
    </xf>
    <xf numFmtId="0" fontId="7" fillId="0" borderId="43" xfId="102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102" applyFont="1" applyFill="1" applyBorder="1" applyAlignment="1">
      <alignment horizontal="center" vertical="center" wrapText="1"/>
      <protection/>
    </xf>
    <xf numFmtId="0" fontId="17" fillId="0" borderId="37" xfId="102" applyFont="1" applyFill="1" applyBorder="1" applyAlignment="1">
      <alignment horizontal="center" vertical="center" wrapText="1"/>
      <protection/>
    </xf>
    <xf numFmtId="0" fontId="7" fillId="0" borderId="37" xfId="102" applyFont="1" applyBorder="1" applyAlignment="1">
      <alignment horizontal="center" vertical="center" textRotation="255"/>
      <protection/>
    </xf>
    <xf numFmtId="0" fontId="7" fillId="0" borderId="13" xfId="102" applyFont="1" applyBorder="1" applyAlignment="1">
      <alignment horizontal="center" vertical="center" textRotation="255"/>
      <protection/>
    </xf>
    <xf numFmtId="0" fontId="7" fillId="0" borderId="11" xfId="102" applyFont="1" applyBorder="1" applyAlignment="1">
      <alignment horizontal="center" vertical="center" textRotation="255"/>
      <protection/>
    </xf>
    <xf numFmtId="0" fontId="7" fillId="0" borderId="36" xfId="102" applyFont="1" applyBorder="1" applyAlignment="1">
      <alignment horizontal="center" vertical="center" textRotation="255"/>
      <protection/>
    </xf>
    <xf numFmtId="0" fontId="7" fillId="0" borderId="33" xfId="102" applyFont="1" applyBorder="1" applyAlignment="1">
      <alignment horizontal="center" vertical="center" textRotation="255"/>
      <protection/>
    </xf>
    <xf numFmtId="0" fontId="7" fillId="0" borderId="18" xfId="102" applyFont="1" applyBorder="1" applyAlignment="1">
      <alignment horizontal="center" vertical="center" textRotation="255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_s110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8.625" style="42" customWidth="1"/>
    <col min="2" max="2" width="5.125" style="114" customWidth="1"/>
    <col min="3" max="3" width="8.625" style="45" customWidth="1"/>
    <col min="4" max="4" width="5.125" style="114" customWidth="1"/>
    <col min="5" max="5" width="8.625" style="45" customWidth="1"/>
    <col min="6" max="6" width="5.125" style="114" customWidth="1"/>
    <col min="7" max="7" width="8.625" style="45" customWidth="1"/>
    <col min="8" max="8" width="5.125" style="113" customWidth="1"/>
    <col min="9" max="9" width="8.625" style="47" customWidth="1"/>
    <col min="10" max="10" width="5.125" style="113" customWidth="1"/>
    <col min="11" max="11" width="8.625" style="47" customWidth="1"/>
    <col min="12" max="12" width="5.125" style="113" customWidth="1"/>
    <col min="13" max="13" width="8.625" style="47" customWidth="1"/>
    <col min="14" max="16384" width="9.00390625" style="42" customWidth="1"/>
  </cols>
  <sheetData>
    <row r="1" spans="1:13" ht="17.25">
      <c r="A1" s="41" t="s">
        <v>55</v>
      </c>
      <c r="C1" s="43"/>
      <c r="D1" s="44" t="s">
        <v>4</v>
      </c>
      <c r="F1" s="46"/>
      <c r="G1" s="43"/>
      <c r="H1" s="46"/>
      <c r="I1" s="43"/>
      <c r="J1" s="46"/>
      <c r="K1" s="43"/>
      <c r="L1" s="46"/>
      <c r="M1" s="43"/>
    </row>
    <row r="2" ht="13.5">
      <c r="A2" s="41" t="s">
        <v>0</v>
      </c>
    </row>
    <row r="3" spans="1:13" ht="14.25" thickBot="1">
      <c r="A3" s="48"/>
      <c r="B3" s="115"/>
      <c r="C3" s="49"/>
      <c r="D3" s="115"/>
      <c r="E3" s="49"/>
      <c r="F3" s="115"/>
      <c r="G3" s="49"/>
      <c r="H3" s="50"/>
      <c r="I3" s="51"/>
      <c r="J3" s="50"/>
      <c r="K3" s="51"/>
      <c r="L3" s="50"/>
      <c r="M3" s="22" t="s">
        <v>209</v>
      </c>
    </row>
    <row r="4" spans="1:14" ht="15.75" customHeight="1">
      <c r="A4" s="295" t="s">
        <v>1</v>
      </c>
      <c r="B4" s="300" t="s">
        <v>173</v>
      </c>
      <c r="C4" s="308"/>
      <c r="D4" s="311" t="s">
        <v>165</v>
      </c>
      <c r="E4" s="308"/>
      <c r="F4" s="298" t="s">
        <v>5</v>
      </c>
      <c r="G4" s="299"/>
      <c r="H4" s="300" t="s">
        <v>164</v>
      </c>
      <c r="I4" s="301"/>
      <c r="J4" s="52"/>
      <c r="K4" s="53"/>
      <c r="L4" s="52"/>
      <c r="M4" s="53"/>
      <c r="N4" s="54"/>
    </row>
    <row r="5" spans="1:14" ht="15.75" customHeight="1">
      <c r="A5" s="296"/>
      <c r="B5" s="309"/>
      <c r="C5" s="310"/>
      <c r="D5" s="309"/>
      <c r="E5" s="310"/>
      <c r="F5" s="312" t="s">
        <v>60</v>
      </c>
      <c r="G5" s="313"/>
      <c r="H5" s="302"/>
      <c r="I5" s="303"/>
      <c r="J5" s="306" t="s">
        <v>6</v>
      </c>
      <c r="K5" s="307"/>
      <c r="L5" s="304" t="s">
        <v>7</v>
      </c>
      <c r="M5" s="305"/>
      <c r="N5" s="54"/>
    </row>
    <row r="6" spans="1:14" ht="33" customHeight="1">
      <c r="A6" s="297"/>
      <c r="B6" s="56" t="s">
        <v>2</v>
      </c>
      <c r="C6" s="57" t="s">
        <v>3</v>
      </c>
      <c r="D6" s="56" t="s">
        <v>2</v>
      </c>
      <c r="E6" s="57" t="s">
        <v>3</v>
      </c>
      <c r="F6" s="56" t="s">
        <v>2</v>
      </c>
      <c r="G6" s="57" t="s">
        <v>207</v>
      </c>
      <c r="H6" s="56" t="s">
        <v>2</v>
      </c>
      <c r="I6" s="57" t="s">
        <v>3</v>
      </c>
      <c r="J6" s="56" t="s">
        <v>2</v>
      </c>
      <c r="K6" s="57" t="s">
        <v>65</v>
      </c>
      <c r="L6" s="56" t="s">
        <v>2</v>
      </c>
      <c r="M6" s="55" t="s">
        <v>65</v>
      </c>
      <c r="N6" s="54"/>
    </row>
    <row r="7" spans="1:13" s="59" customFormat="1" ht="12" customHeight="1">
      <c r="A7" s="224" t="s">
        <v>8</v>
      </c>
      <c r="B7" s="184"/>
      <c r="C7" s="188" t="s">
        <v>227</v>
      </c>
      <c r="D7" s="186"/>
      <c r="E7" s="187">
        <v>8.2</v>
      </c>
      <c r="F7" s="197"/>
      <c r="G7" s="193">
        <v>1.41</v>
      </c>
      <c r="H7" s="186"/>
      <c r="I7" s="187">
        <v>10</v>
      </c>
      <c r="J7" s="186"/>
      <c r="K7" s="187">
        <v>2.2</v>
      </c>
      <c r="L7" s="186"/>
      <c r="M7" s="185">
        <v>1</v>
      </c>
    </row>
    <row r="8" spans="1:13" s="61" customFormat="1" ht="24" customHeight="1">
      <c r="A8" s="60" t="s">
        <v>9</v>
      </c>
      <c r="B8" s="149">
        <f>RANK(C8,$C$8:$C$54)</f>
        <v>28</v>
      </c>
      <c r="C8" s="189">
        <v>-3.6</v>
      </c>
      <c r="D8" s="171">
        <v>43</v>
      </c>
      <c r="E8" s="123">
        <v>7.1</v>
      </c>
      <c r="F8" s="198">
        <v>45</v>
      </c>
      <c r="G8" s="194">
        <v>1.26</v>
      </c>
      <c r="H8" s="171">
        <v>27</v>
      </c>
      <c r="I8" s="122">
        <v>10.7</v>
      </c>
      <c r="J8" s="171">
        <v>22</v>
      </c>
      <c r="K8" s="122">
        <v>2.3</v>
      </c>
      <c r="L8" s="171">
        <v>18</v>
      </c>
      <c r="M8" s="116">
        <v>1.1</v>
      </c>
    </row>
    <row r="9" spans="1:13" ht="12" customHeight="1">
      <c r="A9" s="62" t="s">
        <v>10</v>
      </c>
      <c r="B9" s="150">
        <f aca="true" t="shared" si="0" ref="B9:B54">RANK(C9,$C$8:$C$54)</f>
        <v>45</v>
      </c>
      <c r="C9" s="190">
        <v>-6</v>
      </c>
      <c r="D9" s="172">
        <v>46</v>
      </c>
      <c r="E9" s="123">
        <v>6.8</v>
      </c>
      <c r="F9" s="199">
        <v>38</v>
      </c>
      <c r="G9" s="194">
        <v>1.36</v>
      </c>
      <c r="H9" s="172">
        <v>5</v>
      </c>
      <c r="I9" s="122">
        <v>12.8</v>
      </c>
      <c r="J9" s="172">
        <v>10</v>
      </c>
      <c r="K9" s="122">
        <v>2.6</v>
      </c>
      <c r="L9" s="172">
        <v>3</v>
      </c>
      <c r="M9" s="117">
        <v>1.6</v>
      </c>
    </row>
    <row r="10" spans="1:13" ht="12" customHeight="1">
      <c r="A10" s="62" t="s">
        <v>11</v>
      </c>
      <c r="B10" s="150">
        <f t="shared" si="0"/>
        <v>40</v>
      </c>
      <c r="C10" s="190">
        <v>-5.2</v>
      </c>
      <c r="D10" s="172">
        <v>42</v>
      </c>
      <c r="E10" s="123">
        <v>7.1</v>
      </c>
      <c r="F10" s="199">
        <v>25</v>
      </c>
      <c r="G10" s="194">
        <v>1.44</v>
      </c>
      <c r="H10" s="172">
        <v>10</v>
      </c>
      <c r="I10" s="122">
        <v>12.4</v>
      </c>
      <c r="J10" s="172">
        <v>4</v>
      </c>
      <c r="K10" s="122">
        <v>2.9</v>
      </c>
      <c r="L10" s="172">
        <v>8</v>
      </c>
      <c r="M10" s="117">
        <v>1.5</v>
      </c>
    </row>
    <row r="11" spans="1:13" ht="12" customHeight="1">
      <c r="A11" s="62" t="s">
        <v>12</v>
      </c>
      <c r="B11" s="150">
        <f t="shared" si="0"/>
        <v>11</v>
      </c>
      <c r="C11" s="190">
        <v>-1.5</v>
      </c>
      <c r="D11" s="172">
        <v>25</v>
      </c>
      <c r="E11" s="123">
        <v>8.1</v>
      </c>
      <c r="F11" s="199">
        <v>42</v>
      </c>
      <c r="G11" s="194">
        <v>1.3</v>
      </c>
      <c r="H11" s="172">
        <v>39</v>
      </c>
      <c r="I11" s="122">
        <v>9.5</v>
      </c>
      <c r="J11" s="172">
        <v>23</v>
      </c>
      <c r="K11" s="122">
        <v>2.2</v>
      </c>
      <c r="L11" s="172">
        <v>25</v>
      </c>
      <c r="M11" s="117">
        <v>1</v>
      </c>
    </row>
    <row r="12" spans="1:13" ht="12" customHeight="1">
      <c r="A12" s="216" t="s">
        <v>13</v>
      </c>
      <c r="B12" s="217">
        <f t="shared" si="0"/>
        <v>47</v>
      </c>
      <c r="C12" s="218">
        <v>-7.8</v>
      </c>
      <c r="D12" s="219">
        <v>47</v>
      </c>
      <c r="E12" s="220">
        <v>6.2</v>
      </c>
      <c r="F12" s="221">
        <v>37</v>
      </c>
      <c r="G12" s="222">
        <v>1.37</v>
      </c>
      <c r="H12" s="219">
        <v>1</v>
      </c>
      <c r="I12" s="220">
        <v>14</v>
      </c>
      <c r="J12" s="219">
        <v>44</v>
      </c>
      <c r="K12" s="220">
        <v>1.7</v>
      </c>
      <c r="L12" s="219">
        <v>35</v>
      </c>
      <c r="M12" s="223">
        <v>0.9</v>
      </c>
    </row>
    <row r="13" spans="1:13" s="61" customFormat="1" ht="24" customHeight="1">
      <c r="A13" s="60" t="s">
        <v>14</v>
      </c>
      <c r="B13" s="149">
        <f t="shared" si="0"/>
        <v>44</v>
      </c>
      <c r="C13" s="189">
        <v>-5.7</v>
      </c>
      <c r="D13" s="171">
        <v>41</v>
      </c>
      <c r="E13" s="123">
        <v>7.2</v>
      </c>
      <c r="F13" s="198">
        <v>24</v>
      </c>
      <c r="G13" s="194">
        <v>1.44</v>
      </c>
      <c r="H13" s="171">
        <v>4</v>
      </c>
      <c r="I13" s="122">
        <v>12.9</v>
      </c>
      <c r="J13" s="171">
        <v>5</v>
      </c>
      <c r="K13" s="122">
        <v>2.8</v>
      </c>
      <c r="L13" s="171">
        <v>1</v>
      </c>
      <c r="M13" s="116">
        <v>1.9</v>
      </c>
    </row>
    <row r="14" spans="1:13" ht="12" customHeight="1">
      <c r="A14" s="62" t="s">
        <v>15</v>
      </c>
      <c r="B14" s="150">
        <f t="shared" si="0"/>
        <v>38</v>
      </c>
      <c r="C14" s="190">
        <v>-4.9</v>
      </c>
      <c r="D14" s="172">
        <v>44</v>
      </c>
      <c r="E14" s="123">
        <v>7</v>
      </c>
      <c r="F14" s="199">
        <v>33</v>
      </c>
      <c r="G14" s="194">
        <v>1.41</v>
      </c>
      <c r="H14" s="172">
        <v>14</v>
      </c>
      <c r="I14" s="122">
        <v>12</v>
      </c>
      <c r="J14" s="172">
        <v>26</v>
      </c>
      <c r="K14" s="122">
        <v>2.2</v>
      </c>
      <c r="L14" s="172">
        <v>31</v>
      </c>
      <c r="M14" s="117">
        <v>0.9</v>
      </c>
    </row>
    <row r="15" spans="1:13" ht="12" customHeight="1">
      <c r="A15" s="62" t="s">
        <v>16</v>
      </c>
      <c r="B15" s="150">
        <f t="shared" si="0"/>
        <v>17</v>
      </c>
      <c r="C15" s="190">
        <v>-2.4</v>
      </c>
      <c r="D15" s="172">
        <v>31</v>
      </c>
      <c r="E15" s="123">
        <v>7.9</v>
      </c>
      <c r="F15" s="199">
        <v>34</v>
      </c>
      <c r="G15" s="194">
        <v>1.41</v>
      </c>
      <c r="H15" s="172">
        <v>34</v>
      </c>
      <c r="I15" s="122">
        <v>10.3</v>
      </c>
      <c r="J15" s="172">
        <v>9</v>
      </c>
      <c r="K15" s="122">
        <v>2.7</v>
      </c>
      <c r="L15" s="172">
        <v>19</v>
      </c>
      <c r="M15" s="117">
        <v>1.1</v>
      </c>
    </row>
    <row r="16" spans="1:13" ht="12" customHeight="1">
      <c r="A16" s="62" t="s">
        <v>17</v>
      </c>
      <c r="B16" s="150">
        <f t="shared" si="0"/>
        <v>17</v>
      </c>
      <c r="C16" s="190">
        <v>-2.4</v>
      </c>
      <c r="D16" s="172">
        <v>24</v>
      </c>
      <c r="E16" s="123">
        <v>8.1</v>
      </c>
      <c r="F16" s="199">
        <v>31</v>
      </c>
      <c r="G16" s="194">
        <v>1.43</v>
      </c>
      <c r="H16" s="172">
        <v>31</v>
      </c>
      <c r="I16" s="122">
        <v>10.6</v>
      </c>
      <c r="J16" s="172">
        <v>16</v>
      </c>
      <c r="K16" s="122">
        <v>2.4</v>
      </c>
      <c r="L16" s="172">
        <v>27</v>
      </c>
      <c r="M16" s="117">
        <v>1</v>
      </c>
    </row>
    <row r="17" spans="1:13" ht="12" customHeight="1">
      <c r="A17" s="216" t="s">
        <v>18</v>
      </c>
      <c r="B17" s="217">
        <f t="shared" si="0"/>
        <v>26</v>
      </c>
      <c r="C17" s="218">
        <v>-3.2</v>
      </c>
      <c r="D17" s="219">
        <v>34</v>
      </c>
      <c r="E17" s="220">
        <v>7.6</v>
      </c>
      <c r="F17" s="221">
        <v>36</v>
      </c>
      <c r="G17" s="222">
        <v>1.39</v>
      </c>
      <c r="H17" s="219">
        <v>26</v>
      </c>
      <c r="I17" s="220">
        <v>10.8</v>
      </c>
      <c r="J17" s="219">
        <v>3</v>
      </c>
      <c r="K17" s="220">
        <v>3</v>
      </c>
      <c r="L17" s="219">
        <v>5</v>
      </c>
      <c r="M17" s="223">
        <v>1.5</v>
      </c>
    </row>
    <row r="18" spans="1:13" s="61" customFormat="1" ht="24" customHeight="1">
      <c r="A18" s="60" t="s">
        <v>19</v>
      </c>
      <c r="B18" s="149">
        <f t="shared" si="0"/>
        <v>6</v>
      </c>
      <c r="C18" s="189">
        <v>-0.3</v>
      </c>
      <c r="D18" s="171">
        <v>26</v>
      </c>
      <c r="E18" s="123">
        <v>8</v>
      </c>
      <c r="F18" s="198">
        <v>44</v>
      </c>
      <c r="G18" s="194">
        <v>1.29</v>
      </c>
      <c r="H18" s="171">
        <v>45</v>
      </c>
      <c r="I18" s="122">
        <v>8.3</v>
      </c>
      <c r="J18" s="171">
        <v>34</v>
      </c>
      <c r="K18" s="122">
        <v>2</v>
      </c>
      <c r="L18" s="171">
        <v>37</v>
      </c>
      <c r="M18" s="116">
        <v>0.9</v>
      </c>
    </row>
    <row r="19" spans="1:13" ht="12" customHeight="1">
      <c r="A19" s="62" t="s">
        <v>20</v>
      </c>
      <c r="B19" s="150">
        <f t="shared" si="0"/>
        <v>8</v>
      </c>
      <c r="C19" s="190">
        <v>-0.7</v>
      </c>
      <c r="D19" s="172">
        <v>27</v>
      </c>
      <c r="E19" s="123">
        <v>8</v>
      </c>
      <c r="F19" s="199">
        <v>40</v>
      </c>
      <c r="G19" s="194">
        <v>1.31</v>
      </c>
      <c r="H19" s="172">
        <v>42</v>
      </c>
      <c r="I19" s="122">
        <v>8.7</v>
      </c>
      <c r="J19" s="172">
        <v>6</v>
      </c>
      <c r="K19" s="122">
        <v>2.8</v>
      </c>
      <c r="L19" s="172">
        <v>12</v>
      </c>
      <c r="M19" s="117">
        <v>1.3</v>
      </c>
    </row>
    <row r="20" spans="1:13" ht="12" customHeight="1">
      <c r="A20" s="62" t="s">
        <v>21</v>
      </c>
      <c r="B20" s="150">
        <f t="shared" si="0"/>
        <v>5</v>
      </c>
      <c r="C20" s="190">
        <v>-0.1</v>
      </c>
      <c r="D20" s="172">
        <v>17</v>
      </c>
      <c r="E20" s="123">
        <v>8.3</v>
      </c>
      <c r="F20" s="199">
        <v>47</v>
      </c>
      <c r="G20" s="194">
        <v>1.09</v>
      </c>
      <c r="H20" s="172">
        <v>43</v>
      </c>
      <c r="I20" s="122">
        <v>8.5</v>
      </c>
      <c r="J20" s="172">
        <v>24</v>
      </c>
      <c r="K20" s="122">
        <v>2.2</v>
      </c>
      <c r="L20" s="172">
        <v>20</v>
      </c>
      <c r="M20" s="117">
        <v>1.1</v>
      </c>
    </row>
    <row r="21" spans="1:13" ht="12" customHeight="1">
      <c r="A21" s="62" t="s">
        <v>22</v>
      </c>
      <c r="B21" s="150">
        <f t="shared" si="0"/>
        <v>4</v>
      </c>
      <c r="C21" s="190">
        <v>0.4</v>
      </c>
      <c r="D21" s="172">
        <v>13</v>
      </c>
      <c r="E21" s="123">
        <v>8.4</v>
      </c>
      <c r="F21" s="199">
        <v>43</v>
      </c>
      <c r="G21" s="194">
        <v>1.3</v>
      </c>
      <c r="H21" s="172">
        <v>46</v>
      </c>
      <c r="I21" s="122">
        <v>8</v>
      </c>
      <c r="J21" s="172">
        <v>19</v>
      </c>
      <c r="K21" s="122">
        <v>2.3</v>
      </c>
      <c r="L21" s="172">
        <v>15</v>
      </c>
      <c r="M21" s="117">
        <v>1.2</v>
      </c>
    </row>
    <row r="22" spans="1:13" ht="12" customHeight="1">
      <c r="A22" s="216" t="s">
        <v>23</v>
      </c>
      <c r="B22" s="217">
        <f t="shared" si="0"/>
        <v>36</v>
      </c>
      <c r="C22" s="218">
        <v>-4.5</v>
      </c>
      <c r="D22" s="219">
        <v>38</v>
      </c>
      <c r="E22" s="220">
        <v>7.5</v>
      </c>
      <c r="F22" s="221">
        <v>29</v>
      </c>
      <c r="G22" s="222">
        <v>1.43</v>
      </c>
      <c r="H22" s="219">
        <v>13</v>
      </c>
      <c r="I22" s="220">
        <v>12</v>
      </c>
      <c r="J22" s="219">
        <v>47</v>
      </c>
      <c r="K22" s="220">
        <v>1.1</v>
      </c>
      <c r="L22" s="219">
        <v>45</v>
      </c>
      <c r="M22" s="223">
        <v>0.6</v>
      </c>
    </row>
    <row r="23" spans="1:13" s="61" customFormat="1" ht="24" customHeight="1">
      <c r="A23" s="60" t="s">
        <v>24</v>
      </c>
      <c r="B23" s="149">
        <f t="shared" si="0"/>
        <v>36</v>
      </c>
      <c r="C23" s="189">
        <v>-4.5</v>
      </c>
      <c r="D23" s="171">
        <v>40</v>
      </c>
      <c r="E23" s="123">
        <v>7.4</v>
      </c>
      <c r="F23" s="198">
        <v>32</v>
      </c>
      <c r="G23" s="194">
        <v>1.42</v>
      </c>
      <c r="H23" s="171">
        <v>17</v>
      </c>
      <c r="I23" s="122">
        <v>11.9</v>
      </c>
      <c r="J23" s="171">
        <v>27</v>
      </c>
      <c r="K23" s="122">
        <v>2.2</v>
      </c>
      <c r="L23" s="171">
        <v>26</v>
      </c>
      <c r="M23" s="116">
        <v>1</v>
      </c>
    </row>
    <row r="24" spans="1:13" ht="12" customHeight="1">
      <c r="A24" s="62" t="s">
        <v>25</v>
      </c>
      <c r="B24" s="150">
        <f t="shared" si="0"/>
        <v>16</v>
      </c>
      <c r="C24" s="190">
        <v>-2.3</v>
      </c>
      <c r="D24" s="172">
        <v>19</v>
      </c>
      <c r="E24" s="123">
        <v>8.3</v>
      </c>
      <c r="F24" s="199">
        <v>19</v>
      </c>
      <c r="G24" s="194">
        <v>1.47</v>
      </c>
      <c r="H24" s="172">
        <v>30</v>
      </c>
      <c r="I24" s="122">
        <v>10.6</v>
      </c>
      <c r="J24" s="172">
        <v>35</v>
      </c>
      <c r="K24" s="122">
        <v>2</v>
      </c>
      <c r="L24" s="172">
        <v>10</v>
      </c>
      <c r="M24" s="117">
        <v>1.4</v>
      </c>
    </row>
    <row r="25" spans="1:13" ht="12" customHeight="1">
      <c r="A25" s="62" t="s">
        <v>26</v>
      </c>
      <c r="B25" s="150">
        <f t="shared" si="0"/>
        <v>22</v>
      </c>
      <c r="C25" s="190">
        <v>-2.6</v>
      </c>
      <c r="D25" s="172">
        <v>10</v>
      </c>
      <c r="E25" s="123">
        <v>8.5</v>
      </c>
      <c r="F25" s="199">
        <v>8</v>
      </c>
      <c r="G25" s="194">
        <v>1.6</v>
      </c>
      <c r="H25" s="172">
        <v>24</v>
      </c>
      <c r="I25" s="122">
        <v>11.1</v>
      </c>
      <c r="J25" s="172">
        <v>30</v>
      </c>
      <c r="K25" s="122">
        <v>2.1</v>
      </c>
      <c r="L25" s="172">
        <v>11</v>
      </c>
      <c r="M25" s="117">
        <v>1.3</v>
      </c>
    </row>
    <row r="26" spans="1:13" ht="12" customHeight="1">
      <c r="A26" s="62" t="s">
        <v>27</v>
      </c>
      <c r="B26" s="150">
        <f t="shared" si="0"/>
        <v>32</v>
      </c>
      <c r="C26" s="190">
        <v>-3.8</v>
      </c>
      <c r="D26" s="172">
        <v>37</v>
      </c>
      <c r="E26" s="123">
        <v>7.5</v>
      </c>
      <c r="F26" s="199">
        <v>28</v>
      </c>
      <c r="G26" s="194">
        <v>1.43</v>
      </c>
      <c r="H26" s="172">
        <v>23</v>
      </c>
      <c r="I26" s="122">
        <v>11.4</v>
      </c>
      <c r="J26" s="172">
        <v>31</v>
      </c>
      <c r="K26" s="122">
        <v>2.1</v>
      </c>
      <c r="L26" s="172">
        <v>44</v>
      </c>
      <c r="M26" s="117">
        <v>0.6</v>
      </c>
    </row>
    <row r="27" spans="1:13" ht="12" customHeight="1">
      <c r="A27" s="216" t="s">
        <v>28</v>
      </c>
      <c r="B27" s="217">
        <f t="shared" si="0"/>
        <v>30</v>
      </c>
      <c r="C27" s="218">
        <v>-3.7</v>
      </c>
      <c r="D27" s="219">
        <v>29</v>
      </c>
      <c r="E27" s="220">
        <v>7.9</v>
      </c>
      <c r="F27" s="221">
        <v>18</v>
      </c>
      <c r="G27" s="222">
        <v>1.51</v>
      </c>
      <c r="H27" s="219">
        <v>19</v>
      </c>
      <c r="I27" s="220">
        <v>11.6</v>
      </c>
      <c r="J27" s="219">
        <v>41</v>
      </c>
      <c r="K27" s="220">
        <v>1.9</v>
      </c>
      <c r="L27" s="219">
        <v>40</v>
      </c>
      <c r="M27" s="223">
        <v>0.8</v>
      </c>
    </row>
    <row r="28" spans="1:13" s="61" customFormat="1" ht="24" customHeight="1">
      <c r="A28" s="60" t="s">
        <v>29</v>
      </c>
      <c r="B28" s="149">
        <f t="shared" si="0"/>
        <v>19</v>
      </c>
      <c r="C28" s="189">
        <v>-2.5</v>
      </c>
      <c r="D28" s="171">
        <v>23</v>
      </c>
      <c r="E28" s="123">
        <v>8.1</v>
      </c>
      <c r="F28" s="198">
        <v>23</v>
      </c>
      <c r="G28" s="194">
        <v>1.45</v>
      </c>
      <c r="H28" s="171">
        <v>28</v>
      </c>
      <c r="I28" s="122">
        <v>10.6</v>
      </c>
      <c r="J28" s="171">
        <v>45</v>
      </c>
      <c r="K28" s="122">
        <v>1.6</v>
      </c>
      <c r="L28" s="171">
        <v>42</v>
      </c>
      <c r="M28" s="116">
        <v>0.8</v>
      </c>
    </row>
    <row r="29" spans="1:13" ht="12" customHeight="1">
      <c r="A29" s="62" t="s">
        <v>30</v>
      </c>
      <c r="B29" s="150">
        <f t="shared" si="0"/>
        <v>13</v>
      </c>
      <c r="C29" s="190">
        <v>-2</v>
      </c>
      <c r="D29" s="172">
        <v>15</v>
      </c>
      <c r="E29" s="123">
        <v>8.4</v>
      </c>
      <c r="F29" s="199">
        <v>17</v>
      </c>
      <c r="G29" s="194">
        <v>1.52</v>
      </c>
      <c r="H29" s="172">
        <v>33</v>
      </c>
      <c r="I29" s="122">
        <v>10.4</v>
      </c>
      <c r="J29" s="172">
        <v>40</v>
      </c>
      <c r="K29" s="122">
        <v>1.9</v>
      </c>
      <c r="L29" s="172">
        <v>36</v>
      </c>
      <c r="M29" s="117">
        <v>0.9</v>
      </c>
    </row>
    <row r="30" spans="1:13" ht="12" customHeight="1">
      <c r="A30" s="62" t="s">
        <v>31</v>
      </c>
      <c r="B30" s="150">
        <f t="shared" si="0"/>
        <v>2</v>
      </c>
      <c r="C30" s="190">
        <v>0.9</v>
      </c>
      <c r="D30" s="172">
        <v>3</v>
      </c>
      <c r="E30" s="123">
        <v>9.3</v>
      </c>
      <c r="F30" s="199">
        <v>22</v>
      </c>
      <c r="G30" s="194">
        <v>1.46</v>
      </c>
      <c r="H30" s="172">
        <v>44</v>
      </c>
      <c r="I30" s="122">
        <v>8.4</v>
      </c>
      <c r="J30" s="172">
        <v>29</v>
      </c>
      <c r="K30" s="122">
        <v>2.1</v>
      </c>
      <c r="L30" s="172">
        <v>41</v>
      </c>
      <c r="M30" s="117">
        <v>0.8</v>
      </c>
    </row>
    <row r="31" spans="1:13" ht="12" customHeight="1">
      <c r="A31" s="62" t="s">
        <v>32</v>
      </c>
      <c r="B31" s="150">
        <f t="shared" si="0"/>
        <v>19</v>
      </c>
      <c r="C31" s="190">
        <v>-2.5</v>
      </c>
      <c r="D31" s="172">
        <v>22</v>
      </c>
      <c r="E31" s="123">
        <v>8.1</v>
      </c>
      <c r="F31" s="199">
        <v>20</v>
      </c>
      <c r="G31" s="194">
        <v>1.47</v>
      </c>
      <c r="H31" s="172">
        <v>29</v>
      </c>
      <c r="I31" s="122">
        <v>10.6</v>
      </c>
      <c r="J31" s="172">
        <v>2</v>
      </c>
      <c r="K31" s="122">
        <v>3.3</v>
      </c>
      <c r="L31" s="172">
        <v>24</v>
      </c>
      <c r="M31" s="117">
        <v>1</v>
      </c>
    </row>
    <row r="32" spans="1:13" ht="12" customHeight="1">
      <c r="A32" s="216" t="s">
        <v>33</v>
      </c>
      <c r="B32" s="217">
        <f t="shared" si="0"/>
        <v>3</v>
      </c>
      <c r="C32" s="218">
        <v>0.7</v>
      </c>
      <c r="D32" s="219">
        <v>2</v>
      </c>
      <c r="E32" s="220">
        <v>9.5</v>
      </c>
      <c r="F32" s="221">
        <v>12</v>
      </c>
      <c r="G32" s="222">
        <v>1.53</v>
      </c>
      <c r="H32" s="219">
        <v>41</v>
      </c>
      <c r="I32" s="220">
        <v>8.8</v>
      </c>
      <c r="J32" s="219">
        <v>25</v>
      </c>
      <c r="K32" s="220">
        <v>2.2</v>
      </c>
      <c r="L32" s="219">
        <v>17</v>
      </c>
      <c r="M32" s="223">
        <v>1.1</v>
      </c>
    </row>
    <row r="33" spans="1:13" s="61" customFormat="1" ht="24" customHeight="1">
      <c r="A33" s="60" t="s">
        <v>34</v>
      </c>
      <c r="B33" s="149">
        <f t="shared" si="0"/>
        <v>14</v>
      </c>
      <c r="C33" s="189">
        <v>-2.1</v>
      </c>
      <c r="D33" s="171">
        <v>32</v>
      </c>
      <c r="E33" s="123">
        <v>7.8</v>
      </c>
      <c r="F33" s="198">
        <v>46</v>
      </c>
      <c r="G33" s="194">
        <v>1.23</v>
      </c>
      <c r="H33" s="171">
        <v>36</v>
      </c>
      <c r="I33" s="122">
        <v>9.8</v>
      </c>
      <c r="J33" s="171">
        <v>36</v>
      </c>
      <c r="K33" s="122">
        <v>2</v>
      </c>
      <c r="L33" s="171">
        <v>16</v>
      </c>
      <c r="M33" s="116">
        <v>1.2</v>
      </c>
    </row>
    <row r="34" spans="1:13" ht="12" customHeight="1">
      <c r="A34" s="62" t="s">
        <v>35</v>
      </c>
      <c r="B34" s="150">
        <f t="shared" si="0"/>
        <v>9</v>
      </c>
      <c r="C34" s="190">
        <v>-0.9</v>
      </c>
      <c r="D34" s="172">
        <v>14</v>
      </c>
      <c r="E34" s="123">
        <v>8.4</v>
      </c>
      <c r="F34" s="199">
        <v>41</v>
      </c>
      <c r="G34" s="194">
        <v>1.31</v>
      </c>
      <c r="H34" s="172">
        <v>40</v>
      </c>
      <c r="I34" s="122">
        <v>9.3</v>
      </c>
      <c r="J34" s="172">
        <v>28</v>
      </c>
      <c r="K34" s="122">
        <v>2.1</v>
      </c>
      <c r="L34" s="172">
        <v>39</v>
      </c>
      <c r="M34" s="117">
        <v>0.8</v>
      </c>
    </row>
    <row r="35" spans="1:13" ht="12" customHeight="1">
      <c r="A35" s="62" t="s">
        <v>36</v>
      </c>
      <c r="B35" s="150">
        <f t="shared" si="0"/>
        <v>10</v>
      </c>
      <c r="C35" s="190">
        <v>-1.3</v>
      </c>
      <c r="D35" s="172">
        <v>12</v>
      </c>
      <c r="E35" s="123">
        <v>8.4</v>
      </c>
      <c r="F35" s="199">
        <v>35</v>
      </c>
      <c r="G35" s="194">
        <v>1.4</v>
      </c>
      <c r="H35" s="172">
        <v>37</v>
      </c>
      <c r="I35" s="122">
        <v>9.8</v>
      </c>
      <c r="J35" s="172">
        <v>43</v>
      </c>
      <c r="K35" s="122">
        <v>1.7</v>
      </c>
      <c r="L35" s="172">
        <v>47</v>
      </c>
      <c r="M35" s="117">
        <v>0.4</v>
      </c>
    </row>
    <row r="36" spans="1:13" ht="12" customHeight="1">
      <c r="A36" s="62" t="s">
        <v>37</v>
      </c>
      <c r="B36" s="150">
        <f t="shared" si="0"/>
        <v>15</v>
      </c>
      <c r="C36" s="190">
        <v>-2.2</v>
      </c>
      <c r="D36" s="172">
        <v>33</v>
      </c>
      <c r="E36" s="123">
        <v>7.7</v>
      </c>
      <c r="F36" s="199">
        <v>39</v>
      </c>
      <c r="G36" s="194">
        <v>1.32</v>
      </c>
      <c r="H36" s="172">
        <v>35</v>
      </c>
      <c r="I36" s="122">
        <v>9.9</v>
      </c>
      <c r="J36" s="172">
        <v>17</v>
      </c>
      <c r="K36" s="122">
        <v>2.4</v>
      </c>
      <c r="L36" s="172">
        <v>43</v>
      </c>
      <c r="M36" s="117">
        <v>0.7</v>
      </c>
    </row>
    <row r="37" spans="1:13" ht="12" customHeight="1">
      <c r="A37" s="216" t="s">
        <v>38</v>
      </c>
      <c r="B37" s="217">
        <f t="shared" si="0"/>
        <v>39</v>
      </c>
      <c r="C37" s="218">
        <v>-5.1</v>
      </c>
      <c r="D37" s="219">
        <v>36</v>
      </c>
      <c r="E37" s="220">
        <v>7.6</v>
      </c>
      <c r="F37" s="221">
        <v>14</v>
      </c>
      <c r="G37" s="222">
        <v>1.53</v>
      </c>
      <c r="H37" s="219">
        <v>8</v>
      </c>
      <c r="I37" s="220">
        <v>12.7</v>
      </c>
      <c r="J37" s="219">
        <v>33</v>
      </c>
      <c r="K37" s="220">
        <v>2</v>
      </c>
      <c r="L37" s="219">
        <v>14</v>
      </c>
      <c r="M37" s="223">
        <v>1.2</v>
      </c>
    </row>
    <row r="38" spans="1:13" s="61" customFormat="1" ht="24" customHeight="1">
      <c r="A38" s="60" t="s">
        <v>39</v>
      </c>
      <c r="B38" s="149">
        <f t="shared" si="0"/>
        <v>34</v>
      </c>
      <c r="C38" s="189">
        <v>-4</v>
      </c>
      <c r="D38" s="171">
        <v>20</v>
      </c>
      <c r="E38" s="123">
        <v>8.3</v>
      </c>
      <c r="F38" s="198">
        <v>9</v>
      </c>
      <c r="G38" s="194">
        <v>1.57</v>
      </c>
      <c r="H38" s="171">
        <v>11</v>
      </c>
      <c r="I38" s="122">
        <v>12.2</v>
      </c>
      <c r="J38" s="171">
        <v>39</v>
      </c>
      <c r="K38" s="122">
        <v>1.9</v>
      </c>
      <c r="L38" s="171">
        <v>9</v>
      </c>
      <c r="M38" s="116">
        <v>1.5</v>
      </c>
    </row>
    <row r="39" spans="1:13" ht="12" customHeight="1">
      <c r="A39" s="62" t="s">
        <v>40</v>
      </c>
      <c r="B39" s="150">
        <f t="shared" si="0"/>
        <v>43</v>
      </c>
      <c r="C39" s="190">
        <v>-5.6</v>
      </c>
      <c r="D39" s="172">
        <v>28</v>
      </c>
      <c r="E39" s="123">
        <v>8</v>
      </c>
      <c r="F39" s="199">
        <v>2</v>
      </c>
      <c r="G39" s="194">
        <v>1.68</v>
      </c>
      <c r="H39" s="172">
        <v>2</v>
      </c>
      <c r="I39" s="122">
        <v>13.6</v>
      </c>
      <c r="J39" s="172">
        <v>37</v>
      </c>
      <c r="K39" s="122">
        <v>2</v>
      </c>
      <c r="L39" s="172">
        <v>21</v>
      </c>
      <c r="M39" s="117">
        <v>1.1</v>
      </c>
    </row>
    <row r="40" spans="1:13" ht="12" customHeight="1">
      <c r="A40" s="62" t="s">
        <v>41</v>
      </c>
      <c r="B40" s="150">
        <f t="shared" si="0"/>
        <v>22</v>
      </c>
      <c r="C40" s="190">
        <v>-2.6</v>
      </c>
      <c r="D40" s="172">
        <v>11</v>
      </c>
      <c r="E40" s="123">
        <v>8.5</v>
      </c>
      <c r="F40" s="199">
        <v>21</v>
      </c>
      <c r="G40" s="194">
        <v>1.47</v>
      </c>
      <c r="H40" s="172">
        <v>25</v>
      </c>
      <c r="I40" s="122">
        <v>11</v>
      </c>
      <c r="J40" s="172">
        <v>18</v>
      </c>
      <c r="K40" s="122">
        <v>2.3</v>
      </c>
      <c r="L40" s="172">
        <v>29</v>
      </c>
      <c r="M40" s="117">
        <v>1</v>
      </c>
    </row>
    <row r="41" spans="1:13" ht="12" customHeight="1">
      <c r="A41" s="62" t="s">
        <v>42</v>
      </c>
      <c r="B41" s="150">
        <f t="shared" si="0"/>
        <v>12</v>
      </c>
      <c r="C41" s="190">
        <v>-1.6</v>
      </c>
      <c r="D41" s="172">
        <v>7</v>
      </c>
      <c r="E41" s="123">
        <v>8.8</v>
      </c>
      <c r="F41" s="199">
        <v>11</v>
      </c>
      <c r="G41" s="194">
        <v>1.54</v>
      </c>
      <c r="H41" s="172">
        <v>32</v>
      </c>
      <c r="I41" s="122">
        <v>10.4</v>
      </c>
      <c r="J41" s="172">
        <v>21</v>
      </c>
      <c r="K41" s="122">
        <v>2.3</v>
      </c>
      <c r="L41" s="172">
        <v>22</v>
      </c>
      <c r="M41" s="117">
        <v>1</v>
      </c>
    </row>
    <row r="42" spans="1:13" ht="12" customHeight="1">
      <c r="A42" s="216" t="s">
        <v>43</v>
      </c>
      <c r="B42" s="217">
        <f t="shared" si="0"/>
        <v>40</v>
      </c>
      <c r="C42" s="218">
        <v>-5.2</v>
      </c>
      <c r="D42" s="219">
        <v>35</v>
      </c>
      <c r="E42" s="220">
        <v>7.6</v>
      </c>
      <c r="F42" s="221">
        <v>16</v>
      </c>
      <c r="G42" s="222">
        <v>1.52</v>
      </c>
      <c r="H42" s="219">
        <v>6</v>
      </c>
      <c r="I42" s="220">
        <v>12.8</v>
      </c>
      <c r="J42" s="219">
        <v>15</v>
      </c>
      <c r="K42" s="220">
        <v>2.4</v>
      </c>
      <c r="L42" s="219">
        <v>34</v>
      </c>
      <c r="M42" s="223">
        <v>0.9</v>
      </c>
    </row>
    <row r="43" spans="1:13" s="61" customFormat="1" ht="24" customHeight="1">
      <c r="A43" s="60" t="s">
        <v>44</v>
      </c>
      <c r="B43" s="149">
        <f t="shared" si="0"/>
        <v>40</v>
      </c>
      <c r="C43" s="189">
        <v>-5.2</v>
      </c>
      <c r="D43" s="171">
        <v>39</v>
      </c>
      <c r="E43" s="123">
        <v>7.4</v>
      </c>
      <c r="F43" s="198">
        <v>26</v>
      </c>
      <c r="G43" s="194">
        <v>1.44</v>
      </c>
      <c r="H43" s="171">
        <v>7</v>
      </c>
      <c r="I43" s="122">
        <v>12.7</v>
      </c>
      <c r="J43" s="171">
        <v>1</v>
      </c>
      <c r="K43" s="122">
        <v>4.4</v>
      </c>
      <c r="L43" s="171">
        <v>2</v>
      </c>
      <c r="M43" s="116">
        <v>1.9</v>
      </c>
    </row>
    <row r="44" spans="1:13" ht="12" customHeight="1">
      <c r="A44" s="62" t="s">
        <v>45</v>
      </c>
      <c r="B44" s="150">
        <f t="shared" si="0"/>
        <v>27</v>
      </c>
      <c r="C44" s="190">
        <v>-3.3</v>
      </c>
      <c r="D44" s="172">
        <v>18</v>
      </c>
      <c r="E44" s="123">
        <v>8.3</v>
      </c>
      <c r="F44" s="199">
        <v>10</v>
      </c>
      <c r="G44" s="194">
        <v>1.56</v>
      </c>
      <c r="H44" s="172">
        <v>20</v>
      </c>
      <c r="I44" s="122">
        <v>11.6</v>
      </c>
      <c r="J44" s="172">
        <v>42</v>
      </c>
      <c r="K44" s="122">
        <v>1.8</v>
      </c>
      <c r="L44" s="172">
        <v>30</v>
      </c>
      <c r="M44" s="117">
        <v>1</v>
      </c>
    </row>
    <row r="45" spans="1:13" ht="12" customHeight="1">
      <c r="A45" s="62" t="s">
        <v>176</v>
      </c>
      <c r="B45" s="150">
        <f t="shared" si="0"/>
        <v>35</v>
      </c>
      <c r="C45" s="190">
        <v>-4.3</v>
      </c>
      <c r="D45" s="172">
        <v>30</v>
      </c>
      <c r="E45" s="123">
        <v>7.9</v>
      </c>
      <c r="F45" s="199">
        <v>15</v>
      </c>
      <c r="G45" s="194">
        <v>1.52</v>
      </c>
      <c r="H45" s="172">
        <v>12</v>
      </c>
      <c r="I45" s="122">
        <v>12.2</v>
      </c>
      <c r="J45" s="172">
        <v>11</v>
      </c>
      <c r="K45" s="122">
        <v>2.5</v>
      </c>
      <c r="L45" s="172">
        <v>4</v>
      </c>
      <c r="M45" s="117">
        <v>1.6</v>
      </c>
    </row>
    <row r="46" spans="1:13" ht="12" customHeight="1">
      <c r="A46" s="62" t="s">
        <v>46</v>
      </c>
      <c r="B46" s="150">
        <f t="shared" si="0"/>
        <v>46</v>
      </c>
      <c r="C46" s="190">
        <v>-6.5</v>
      </c>
      <c r="D46" s="172">
        <v>45</v>
      </c>
      <c r="E46" s="123">
        <v>7</v>
      </c>
      <c r="F46" s="199">
        <v>27</v>
      </c>
      <c r="G46" s="194">
        <v>1.43</v>
      </c>
      <c r="H46" s="172">
        <v>3</v>
      </c>
      <c r="I46" s="122">
        <v>13.5</v>
      </c>
      <c r="J46" s="172">
        <v>13</v>
      </c>
      <c r="K46" s="122">
        <v>2.5</v>
      </c>
      <c r="L46" s="172">
        <v>7</v>
      </c>
      <c r="M46" s="117">
        <v>1.5</v>
      </c>
    </row>
    <row r="47" spans="1:13" ht="12" customHeight="1">
      <c r="A47" s="216" t="s">
        <v>47</v>
      </c>
      <c r="B47" s="217">
        <f t="shared" si="0"/>
        <v>7</v>
      </c>
      <c r="C47" s="218">
        <v>-0.6</v>
      </c>
      <c r="D47" s="219">
        <v>4</v>
      </c>
      <c r="E47" s="220">
        <v>9.1</v>
      </c>
      <c r="F47" s="221">
        <v>30</v>
      </c>
      <c r="G47" s="222">
        <v>1.43</v>
      </c>
      <c r="H47" s="219">
        <v>38</v>
      </c>
      <c r="I47" s="220">
        <v>9.7</v>
      </c>
      <c r="J47" s="219">
        <v>32</v>
      </c>
      <c r="K47" s="220">
        <v>2.1</v>
      </c>
      <c r="L47" s="219">
        <v>23</v>
      </c>
      <c r="M47" s="223">
        <v>1</v>
      </c>
    </row>
    <row r="48" spans="1:13" s="61" customFormat="1" ht="24" customHeight="1">
      <c r="A48" s="60" t="s">
        <v>48</v>
      </c>
      <c r="B48" s="149">
        <f t="shared" si="0"/>
        <v>24</v>
      </c>
      <c r="C48" s="189">
        <v>-2.7</v>
      </c>
      <c r="D48" s="171">
        <v>6</v>
      </c>
      <c r="E48" s="123">
        <v>8.9</v>
      </c>
      <c r="F48" s="198">
        <v>7</v>
      </c>
      <c r="G48" s="194">
        <v>1.61</v>
      </c>
      <c r="H48" s="171">
        <v>21</v>
      </c>
      <c r="I48" s="122">
        <v>11.5</v>
      </c>
      <c r="J48" s="171">
        <v>46</v>
      </c>
      <c r="K48" s="122">
        <v>1.6</v>
      </c>
      <c r="L48" s="171">
        <v>46</v>
      </c>
      <c r="M48" s="116">
        <v>0.5</v>
      </c>
    </row>
    <row r="49" spans="1:13" ht="12" customHeight="1">
      <c r="A49" s="62" t="s">
        <v>49</v>
      </c>
      <c r="B49" s="150">
        <f t="shared" si="0"/>
        <v>28</v>
      </c>
      <c r="C49" s="190">
        <v>-3.6</v>
      </c>
      <c r="D49" s="172">
        <v>16</v>
      </c>
      <c r="E49" s="123">
        <v>8.4</v>
      </c>
      <c r="F49" s="199">
        <v>5</v>
      </c>
      <c r="G49" s="194">
        <v>1.63</v>
      </c>
      <c r="H49" s="172">
        <v>15</v>
      </c>
      <c r="I49" s="122">
        <v>12</v>
      </c>
      <c r="J49" s="172">
        <v>20</v>
      </c>
      <c r="K49" s="122">
        <v>2.3</v>
      </c>
      <c r="L49" s="172">
        <v>6</v>
      </c>
      <c r="M49" s="117">
        <v>1.5</v>
      </c>
    </row>
    <row r="50" spans="1:13" ht="12" customHeight="1">
      <c r="A50" s="62" t="s">
        <v>50</v>
      </c>
      <c r="B50" s="150">
        <f t="shared" si="0"/>
        <v>19</v>
      </c>
      <c r="C50" s="190">
        <v>-2.5</v>
      </c>
      <c r="D50" s="172">
        <v>5</v>
      </c>
      <c r="E50" s="123">
        <v>8.9</v>
      </c>
      <c r="F50" s="199">
        <v>6</v>
      </c>
      <c r="G50" s="194">
        <v>1.62</v>
      </c>
      <c r="H50" s="172">
        <v>22</v>
      </c>
      <c r="I50" s="122">
        <v>11.4</v>
      </c>
      <c r="J50" s="172">
        <v>14</v>
      </c>
      <c r="K50" s="122">
        <v>2.4</v>
      </c>
      <c r="L50" s="172">
        <v>28</v>
      </c>
      <c r="M50" s="117">
        <v>1</v>
      </c>
    </row>
    <row r="51" spans="1:13" s="59" customFormat="1" ht="12" customHeight="1">
      <c r="A51" s="58" t="s">
        <v>51</v>
      </c>
      <c r="B51" s="151">
        <f t="shared" si="0"/>
        <v>30</v>
      </c>
      <c r="C51" s="191">
        <v>-3.7</v>
      </c>
      <c r="D51" s="173">
        <v>21</v>
      </c>
      <c r="E51" s="124">
        <v>8.2</v>
      </c>
      <c r="F51" s="200">
        <v>13</v>
      </c>
      <c r="G51" s="195">
        <v>1.53</v>
      </c>
      <c r="H51" s="173">
        <v>16</v>
      </c>
      <c r="I51" s="126">
        <v>11.9</v>
      </c>
      <c r="J51" s="173">
        <v>12</v>
      </c>
      <c r="K51" s="126">
        <v>2.5</v>
      </c>
      <c r="L51" s="173">
        <v>33</v>
      </c>
      <c r="M51" s="118">
        <v>0.9</v>
      </c>
    </row>
    <row r="52" spans="1:13" ht="12" customHeight="1">
      <c r="A52" s="216" t="s">
        <v>52</v>
      </c>
      <c r="B52" s="217">
        <f t="shared" si="0"/>
        <v>25</v>
      </c>
      <c r="C52" s="218">
        <v>-2.8</v>
      </c>
      <c r="D52" s="219">
        <v>9</v>
      </c>
      <c r="E52" s="220">
        <v>8.8</v>
      </c>
      <c r="F52" s="221">
        <v>3</v>
      </c>
      <c r="G52" s="222">
        <v>1.67</v>
      </c>
      <c r="H52" s="219">
        <v>18</v>
      </c>
      <c r="I52" s="220">
        <v>11.6</v>
      </c>
      <c r="J52" s="219">
        <v>7</v>
      </c>
      <c r="K52" s="220">
        <v>2.7</v>
      </c>
      <c r="L52" s="219">
        <v>13</v>
      </c>
      <c r="M52" s="223">
        <v>1.2</v>
      </c>
    </row>
    <row r="53" spans="1:13" s="61" customFormat="1" ht="24" customHeight="1">
      <c r="A53" s="60" t="s">
        <v>53</v>
      </c>
      <c r="B53" s="149">
        <f t="shared" si="0"/>
        <v>32</v>
      </c>
      <c r="C53" s="189">
        <v>-3.8</v>
      </c>
      <c r="D53" s="171">
        <v>8</v>
      </c>
      <c r="E53" s="123">
        <v>8.8</v>
      </c>
      <c r="F53" s="198">
        <v>4</v>
      </c>
      <c r="G53" s="194">
        <v>1.64</v>
      </c>
      <c r="H53" s="171">
        <v>9</v>
      </c>
      <c r="I53" s="122">
        <v>12.6</v>
      </c>
      <c r="J53" s="171">
        <v>38</v>
      </c>
      <c r="K53" s="122">
        <v>1.9</v>
      </c>
      <c r="L53" s="171">
        <v>38</v>
      </c>
      <c r="M53" s="116">
        <v>0.9</v>
      </c>
    </row>
    <row r="54" spans="1:13" ht="12" customHeight="1">
      <c r="A54" s="63" t="s">
        <v>54</v>
      </c>
      <c r="B54" s="152">
        <f t="shared" si="0"/>
        <v>1</v>
      </c>
      <c r="C54" s="192">
        <v>4.6</v>
      </c>
      <c r="D54" s="174">
        <v>1</v>
      </c>
      <c r="E54" s="125">
        <v>12.2</v>
      </c>
      <c r="F54" s="201">
        <v>1</v>
      </c>
      <c r="G54" s="196">
        <v>1.9</v>
      </c>
      <c r="H54" s="174">
        <v>47</v>
      </c>
      <c r="I54" s="125">
        <v>7.6</v>
      </c>
      <c r="J54" s="174">
        <v>8</v>
      </c>
      <c r="K54" s="125">
        <v>2.7</v>
      </c>
      <c r="L54" s="174">
        <v>32</v>
      </c>
      <c r="M54" s="119">
        <v>0.9</v>
      </c>
    </row>
    <row r="55" ht="13.5">
      <c r="E55" s="120"/>
    </row>
    <row r="56" ht="13.5">
      <c r="E56" s="120"/>
    </row>
    <row r="57" ht="13.5">
      <c r="E57" s="120"/>
    </row>
    <row r="58" ht="13.5">
      <c r="E58" s="120"/>
    </row>
    <row r="59" ht="13.5">
      <c r="E59" s="120"/>
    </row>
    <row r="60" ht="13.5">
      <c r="E60" s="120"/>
    </row>
    <row r="61" ht="13.5">
      <c r="E61" s="120"/>
    </row>
    <row r="62" ht="13.5">
      <c r="E62" s="120"/>
    </row>
    <row r="63" ht="13.5">
      <c r="E63" s="120"/>
    </row>
    <row r="64" ht="13.5">
      <c r="E64" s="120"/>
    </row>
    <row r="65" ht="13.5">
      <c r="E65" s="120"/>
    </row>
    <row r="66" ht="13.5">
      <c r="E66" s="120"/>
    </row>
    <row r="67" ht="13.5">
      <c r="E67" s="120"/>
    </row>
    <row r="68" ht="13.5">
      <c r="E68" s="120"/>
    </row>
    <row r="69" ht="13.5">
      <c r="E69" s="120"/>
    </row>
    <row r="70" ht="13.5">
      <c r="E70" s="120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="70" zoomScaleSheetLayoutView="70" zoomScalePageLayoutView="0" workbookViewId="0" topLeftCell="A4">
      <selection activeCell="P48" sqref="P48"/>
    </sheetView>
  </sheetViews>
  <sheetFormatPr defaultColWidth="9.00390625" defaultRowHeight="13.5"/>
  <cols>
    <col min="1" max="1" width="10.625" style="70" customWidth="1"/>
    <col min="2" max="2" width="6.125" style="93" customWidth="1"/>
    <col min="3" max="3" width="10.625" style="70" customWidth="1"/>
    <col min="4" max="4" width="6.125" style="93" customWidth="1"/>
    <col min="5" max="5" width="10.625" style="70" customWidth="1"/>
    <col min="6" max="6" width="6.125" style="93" customWidth="1"/>
    <col min="7" max="7" width="10.625" style="70" customWidth="1"/>
    <col min="8" max="8" width="6.125" style="94" customWidth="1"/>
    <col min="9" max="9" width="10.625" style="71" customWidth="1"/>
    <col min="10" max="10" width="6.125" style="93" customWidth="1"/>
    <col min="11" max="11" width="10.625" style="70" customWidth="1"/>
    <col min="12" max="12" width="2.625" style="70" customWidth="1"/>
    <col min="13" max="13" width="6.125" style="93" customWidth="1"/>
    <col min="14" max="14" width="10.625" style="70" customWidth="1"/>
    <col min="15" max="15" width="6.125" style="93" customWidth="1"/>
    <col min="16" max="16" width="10.625" style="70" customWidth="1"/>
    <col min="17" max="17" width="6.125" style="94" customWidth="1"/>
    <col min="18" max="18" width="10.625" style="71" customWidth="1"/>
    <col min="19" max="19" width="6.125" style="94" customWidth="1"/>
    <col min="20" max="20" width="7.625" style="71" customWidth="1"/>
    <col min="21" max="21" width="6.125" style="94" customWidth="1"/>
    <col min="22" max="22" width="7.625" style="71" customWidth="1"/>
    <col min="23" max="23" width="6.125" style="94" customWidth="1"/>
    <col min="24" max="24" width="10.625" style="71" customWidth="1"/>
    <col min="25" max="25" width="4.125" style="70" customWidth="1"/>
    <col min="26" max="16384" width="9.00390625" style="68" customWidth="1"/>
  </cols>
  <sheetData>
    <row r="1" spans="1:25" ht="18.75">
      <c r="A1" s="64" t="s">
        <v>55</v>
      </c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5"/>
      <c r="Y1" s="65"/>
    </row>
    <row r="2" spans="1:25" ht="18.75">
      <c r="A2" s="64" t="s">
        <v>56</v>
      </c>
      <c r="B2" s="111"/>
      <c r="D2" s="66" t="s">
        <v>168</v>
      </c>
      <c r="E2" s="67"/>
      <c r="F2" s="67"/>
      <c r="G2" s="67"/>
      <c r="H2" s="67"/>
      <c r="I2" s="67"/>
      <c r="J2" s="67"/>
      <c r="K2" s="67"/>
      <c r="L2" s="67"/>
      <c r="M2" s="66" t="s">
        <v>197</v>
      </c>
      <c r="N2" s="67"/>
      <c r="O2" s="67"/>
      <c r="P2" s="67"/>
      <c r="Q2" s="67"/>
      <c r="R2" s="67"/>
      <c r="S2" s="67"/>
      <c r="T2" s="67"/>
      <c r="U2" s="67"/>
      <c r="V2" s="67"/>
      <c r="W2" s="67"/>
      <c r="Y2" s="72"/>
    </row>
    <row r="3" spans="1:25" ht="14.25" thickBot="1">
      <c r="A3" s="73"/>
      <c r="B3" s="101"/>
      <c r="C3" s="73"/>
      <c r="D3" s="101"/>
      <c r="E3" s="73"/>
      <c r="F3" s="101"/>
      <c r="G3" s="73"/>
      <c r="H3" s="74"/>
      <c r="I3" s="74"/>
      <c r="J3" s="101"/>
      <c r="K3" s="73"/>
      <c r="L3" s="38"/>
      <c r="M3" s="101"/>
      <c r="N3" s="73"/>
      <c r="O3" s="101"/>
      <c r="P3" s="73"/>
      <c r="Q3" s="74"/>
      <c r="R3" s="74"/>
      <c r="S3" s="74"/>
      <c r="T3" s="74"/>
      <c r="U3" s="74"/>
      <c r="V3" s="74"/>
      <c r="W3" s="74"/>
      <c r="X3" s="74"/>
      <c r="Y3" s="153" t="str">
        <f>'8-1'!M3</f>
        <v>平成24年</v>
      </c>
    </row>
    <row r="4" spans="1:25" ht="15.75" customHeight="1">
      <c r="A4" s="326" t="s">
        <v>1</v>
      </c>
      <c r="B4" s="316" t="s">
        <v>166</v>
      </c>
      <c r="C4" s="317"/>
      <c r="D4" s="314"/>
      <c r="E4" s="314"/>
      <c r="F4" s="314"/>
      <c r="G4" s="315"/>
      <c r="H4" s="316" t="s">
        <v>61</v>
      </c>
      <c r="I4" s="317"/>
      <c r="J4" s="316" t="s">
        <v>63</v>
      </c>
      <c r="K4" s="317"/>
      <c r="L4" s="39"/>
      <c r="M4" s="314"/>
      <c r="N4" s="314"/>
      <c r="O4" s="314"/>
      <c r="P4" s="315"/>
      <c r="Q4" s="316" t="s">
        <v>66</v>
      </c>
      <c r="R4" s="317"/>
      <c r="S4" s="333" t="s">
        <v>67</v>
      </c>
      <c r="T4" s="314"/>
      <c r="U4" s="314"/>
      <c r="V4" s="314"/>
      <c r="W4" s="316" t="s">
        <v>111</v>
      </c>
      <c r="X4" s="317"/>
      <c r="Y4" s="323" t="s">
        <v>1</v>
      </c>
    </row>
    <row r="5" spans="1:25" ht="27.75" customHeight="1">
      <c r="A5" s="327"/>
      <c r="B5" s="318"/>
      <c r="C5" s="329"/>
      <c r="D5" s="330" t="s">
        <v>58</v>
      </c>
      <c r="E5" s="331"/>
      <c r="F5" s="332" t="s">
        <v>59</v>
      </c>
      <c r="G5" s="321"/>
      <c r="H5" s="318"/>
      <c r="I5" s="319"/>
      <c r="J5" s="318"/>
      <c r="K5" s="319"/>
      <c r="L5" s="39"/>
      <c r="M5" s="320" t="s">
        <v>177</v>
      </c>
      <c r="N5" s="321"/>
      <c r="O5" s="322" t="s">
        <v>64</v>
      </c>
      <c r="P5" s="321"/>
      <c r="Q5" s="318"/>
      <c r="R5" s="319"/>
      <c r="S5" s="322" t="s">
        <v>68</v>
      </c>
      <c r="T5" s="320"/>
      <c r="U5" s="322" t="s">
        <v>69</v>
      </c>
      <c r="V5" s="320"/>
      <c r="W5" s="318"/>
      <c r="X5" s="319"/>
      <c r="Y5" s="324"/>
    </row>
    <row r="6" spans="1:25" ht="27.75" customHeight="1">
      <c r="A6" s="328"/>
      <c r="B6" s="79" t="s">
        <v>2</v>
      </c>
      <c r="C6" s="80" t="s">
        <v>57</v>
      </c>
      <c r="D6" s="79" t="s">
        <v>2</v>
      </c>
      <c r="E6" s="80" t="s">
        <v>57</v>
      </c>
      <c r="F6" s="79" t="s">
        <v>2</v>
      </c>
      <c r="G6" s="80" t="s">
        <v>57</v>
      </c>
      <c r="H6" s="79" t="s">
        <v>2</v>
      </c>
      <c r="I6" s="81" t="s">
        <v>62</v>
      </c>
      <c r="J6" s="79" t="s">
        <v>2</v>
      </c>
      <c r="K6" s="169" t="s">
        <v>57</v>
      </c>
      <c r="L6" s="40"/>
      <c r="M6" s="78" t="s">
        <v>2</v>
      </c>
      <c r="N6" s="80" t="s">
        <v>57</v>
      </c>
      <c r="O6" s="79" t="s">
        <v>2</v>
      </c>
      <c r="P6" s="80" t="s">
        <v>65</v>
      </c>
      <c r="Q6" s="79" t="s">
        <v>2</v>
      </c>
      <c r="R6" s="81" t="s">
        <v>112</v>
      </c>
      <c r="S6" s="79" t="s">
        <v>2</v>
      </c>
      <c r="T6" s="80" t="s">
        <v>70</v>
      </c>
      <c r="U6" s="79" t="s">
        <v>2</v>
      </c>
      <c r="V6" s="77" t="s">
        <v>70</v>
      </c>
      <c r="W6" s="79" t="s">
        <v>2</v>
      </c>
      <c r="X6" s="81" t="s">
        <v>112</v>
      </c>
      <c r="Y6" s="325"/>
    </row>
    <row r="7" spans="1:25" ht="12" customHeight="1">
      <c r="A7" s="225" t="s">
        <v>8</v>
      </c>
      <c r="B7" s="226"/>
      <c r="C7" s="227">
        <v>23.4</v>
      </c>
      <c r="D7" s="228"/>
      <c r="E7" s="227">
        <v>10.8</v>
      </c>
      <c r="F7" s="228"/>
      <c r="G7" s="227">
        <v>12.6</v>
      </c>
      <c r="H7" s="229"/>
      <c r="I7" s="230">
        <v>7.4</v>
      </c>
      <c r="J7" s="228"/>
      <c r="K7" s="227">
        <v>4</v>
      </c>
      <c r="L7" s="36"/>
      <c r="M7" s="228"/>
      <c r="N7" s="227">
        <v>3.2</v>
      </c>
      <c r="O7" s="228"/>
      <c r="P7" s="227">
        <v>0.8</v>
      </c>
      <c r="Q7" s="229"/>
      <c r="R7" s="231">
        <v>5.3</v>
      </c>
      <c r="S7" s="228"/>
      <c r="T7" s="232">
        <v>30.8</v>
      </c>
      <c r="U7" s="228"/>
      <c r="V7" s="233">
        <v>29.2</v>
      </c>
      <c r="W7" s="229"/>
      <c r="X7" s="234">
        <v>1.87</v>
      </c>
      <c r="Y7" s="248" t="s">
        <v>71</v>
      </c>
    </row>
    <row r="8" spans="1:25" s="85" customFormat="1" ht="24" customHeight="1">
      <c r="A8" s="83" t="s">
        <v>9</v>
      </c>
      <c r="B8" s="175">
        <v>2</v>
      </c>
      <c r="C8" s="137">
        <v>29.5</v>
      </c>
      <c r="D8" s="154">
        <f>RANK(E8,$E$8:$E$54)</f>
        <v>8</v>
      </c>
      <c r="E8" s="138">
        <v>11.9</v>
      </c>
      <c r="F8" s="154">
        <f>RANK(G8,$G$8:$G$54)</f>
        <v>2</v>
      </c>
      <c r="G8" s="138">
        <v>17.7</v>
      </c>
      <c r="H8" s="202">
        <f>RANK(I8,$I$8:$I$54)</f>
        <v>12</v>
      </c>
      <c r="I8" s="203">
        <v>8.8</v>
      </c>
      <c r="J8" s="178">
        <v>19</v>
      </c>
      <c r="K8" s="138">
        <v>4.1</v>
      </c>
      <c r="L8" s="34"/>
      <c r="M8" s="154">
        <f>RANK(N8,$N$8:$N$54)</f>
        <v>18</v>
      </c>
      <c r="N8" s="138">
        <v>3.3</v>
      </c>
      <c r="O8" s="154">
        <f>RANK(P8,$P$8:$P$54)</f>
        <v>17</v>
      </c>
      <c r="P8" s="138">
        <v>0.8</v>
      </c>
      <c r="Q8" s="209">
        <v>23</v>
      </c>
      <c r="R8" s="210">
        <v>4.9</v>
      </c>
      <c r="S8" s="154">
        <f>RANK(T8,$T$8:$T$54)</f>
        <v>23</v>
      </c>
      <c r="T8" s="159">
        <v>30.4</v>
      </c>
      <c r="U8" s="154">
        <f>RANK(V8,$V$8:$V$54)</f>
        <v>14</v>
      </c>
      <c r="V8" s="116">
        <v>29</v>
      </c>
      <c r="W8" s="209">
        <v>4</v>
      </c>
      <c r="X8" s="133">
        <v>2.13</v>
      </c>
      <c r="Y8" s="84" t="s">
        <v>72</v>
      </c>
    </row>
    <row r="9" spans="1:25" ht="12" customHeight="1">
      <c r="A9" s="86" t="s">
        <v>10</v>
      </c>
      <c r="B9" s="175">
        <v>5</v>
      </c>
      <c r="C9" s="137">
        <v>27.6</v>
      </c>
      <c r="D9" s="154">
        <f aca="true" t="shared" si="0" ref="D9:D54">RANK(E9,$E$8:$E$54)</f>
        <v>5</v>
      </c>
      <c r="E9" s="137">
        <v>12.6</v>
      </c>
      <c r="F9" s="154">
        <f aca="true" t="shared" si="1" ref="F9:F54">RANK(G9,$G$8:$G$54)</f>
        <v>9</v>
      </c>
      <c r="G9" s="137">
        <v>15</v>
      </c>
      <c r="H9" s="202">
        <f aca="true" t="shared" si="2" ref="H9:H54">RANK(I9,$I$8:$I$54)</f>
        <v>17</v>
      </c>
      <c r="I9" s="204">
        <v>8.2</v>
      </c>
      <c r="J9" s="178">
        <v>18</v>
      </c>
      <c r="K9" s="137">
        <v>4.1</v>
      </c>
      <c r="L9" s="35"/>
      <c r="M9" s="154">
        <f aca="true" t="shared" si="3" ref="M9:M54">RANK(N9,$N$8:$N$54)</f>
        <v>41</v>
      </c>
      <c r="N9" s="137">
        <v>2.6</v>
      </c>
      <c r="O9" s="154">
        <f aca="true" t="shared" si="4" ref="O9:O54">RANK(P9,$P$8:$P$54)</f>
        <v>1</v>
      </c>
      <c r="P9" s="137">
        <v>1.5</v>
      </c>
      <c r="Q9" s="209">
        <v>44</v>
      </c>
      <c r="R9" s="211">
        <v>4.3</v>
      </c>
      <c r="S9" s="154">
        <f aca="true" t="shared" si="5" ref="S9:S54">RANK(T9,$T$8:$T$54)</f>
        <v>23</v>
      </c>
      <c r="T9" s="160">
        <v>30.4</v>
      </c>
      <c r="U9" s="154">
        <f aca="true" t="shared" si="6" ref="U9:U54">RANK(V9,$V$8:$V$54)</f>
        <v>27</v>
      </c>
      <c r="V9" s="116">
        <v>28.7</v>
      </c>
      <c r="W9" s="209">
        <v>28</v>
      </c>
      <c r="X9" s="133">
        <v>1.79</v>
      </c>
      <c r="Y9" s="87" t="s">
        <v>73</v>
      </c>
    </row>
    <row r="10" spans="1:25" ht="12" customHeight="1">
      <c r="A10" s="86" t="s">
        <v>11</v>
      </c>
      <c r="B10" s="175">
        <v>6</v>
      </c>
      <c r="C10" s="137">
        <v>27.6</v>
      </c>
      <c r="D10" s="154">
        <f t="shared" si="0"/>
        <v>1</v>
      </c>
      <c r="E10" s="138">
        <v>15.1</v>
      </c>
      <c r="F10" s="154">
        <f t="shared" si="1"/>
        <v>27</v>
      </c>
      <c r="G10" s="138">
        <v>12.5</v>
      </c>
      <c r="H10" s="202">
        <f t="shared" si="2"/>
        <v>8</v>
      </c>
      <c r="I10" s="203">
        <v>9.2</v>
      </c>
      <c r="J10" s="178">
        <v>1</v>
      </c>
      <c r="K10" s="138">
        <v>6</v>
      </c>
      <c r="L10" s="35"/>
      <c r="M10" s="154">
        <f t="shared" si="3"/>
        <v>1</v>
      </c>
      <c r="N10" s="138">
        <v>4.9</v>
      </c>
      <c r="O10" s="154">
        <f t="shared" si="4"/>
        <v>6</v>
      </c>
      <c r="P10" s="138">
        <v>1.1</v>
      </c>
      <c r="Q10" s="209">
        <v>45</v>
      </c>
      <c r="R10" s="210">
        <v>4.3</v>
      </c>
      <c r="S10" s="154">
        <f t="shared" si="5"/>
        <v>34</v>
      </c>
      <c r="T10" s="159">
        <v>30.2</v>
      </c>
      <c r="U10" s="154">
        <f t="shared" si="6"/>
        <v>42</v>
      </c>
      <c r="V10" s="116">
        <v>28.5</v>
      </c>
      <c r="W10" s="209">
        <v>42</v>
      </c>
      <c r="X10" s="133">
        <v>1.52</v>
      </c>
      <c r="Y10" s="87" t="s">
        <v>74</v>
      </c>
    </row>
    <row r="11" spans="1:25" ht="12" customHeight="1">
      <c r="A11" s="86" t="s">
        <v>12</v>
      </c>
      <c r="B11" s="175">
        <v>16</v>
      </c>
      <c r="C11" s="137">
        <v>25.4</v>
      </c>
      <c r="D11" s="154">
        <f t="shared" si="0"/>
        <v>13</v>
      </c>
      <c r="E11" s="137">
        <v>11.6</v>
      </c>
      <c r="F11" s="154">
        <f t="shared" si="1"/>
        <v>15</v>
      </c>
      <c r="G11" s="137">
        <v>13.8</v>
      </c>
      <c r="H11" s="202">
        <f t="shared" si="2"/>
        <v>8</v>
      </c>
      <c r="I11" s="204">
        <v>9.2</v>
      </c>
      <c r="J11" s="178">
        <v>31</v>
      </c>
      <c r="K11" s="137">
        <v>3.8</v>
      </c>
      <c r="L11" s="35"/>
      <c r="M11" s="154">
        <f t="shared" si="3"/>
        <v>25</v>
      </c>
      <c r="N11" s="137">
        <v>3.1</v>
      </c>
      <c r="O11" s="154">
        <f t="shared" si="4"/>
        <v>29</v>
      </c>
      <c r="P11" s="137">
        <v>0.7</v>
      </c>
      <c r="Q11" s="209">
        <v>7</v>
      </c>
      <c r="R11" s="211">
        <v>5.3</v>
      </c>
      <c r="S11" s="154">
        <f t="shared" si="5"/>
        <v>23</v>
      </c>
      <c r="T11" s="159">
        <v>30.4</v>
      </c>
      <c r="U11" s="154">
        <f t="shared" si="6"/>
        <v>14</v>
      </c>
      <c r="V11" s="116">
        <v>29</v>
      </c>
      <c r="W11" s="209">
        <v>33</v>
      </c>
      <c r="X11" s="133">
        <v>1.71</v>
      </c>
      <c r="Y11" s="87" t="s">
        <v>75</v>
      </c>
    </row>
    <row r="12" spans="1:25" ht="12" customHeight="1">
      <c r="A12" s="235" t="s">
        <v>13</v>
      </c>
      <c r="B12" s="236">
        <v>15</v>
      </c>
      <c r="C12" s="237">
        <v>25.5</v>
      </c>
      <c r="D12" s="238">
        <f t="shared" si="0"/>
        <v>6</v>
      </c>
      <c r="E12" s="237">
        <v>12.2</v>
      </c>
      <c r="F12" s="238">
        <f t="shared" si="1"/>
        <v>19</v>
      </c>
      <c r="G12" s="237">
        <v>13.3</v>
      </c>
      <c r="H12" s="239">
        <f t="shared" si="2"/>
        <v>16</v>
      </c>
      <c r="I12" s="240">
        <v>8.3</v>
      </c>
      <c r="J12" s="241">
        <v>21</v>
      </c>
      <c r="K12" s="237">
        <v>4.1</v>
      </c>
      <c r="L12" s="35"/>
      <c r="M12" s="238">
        <f t="shared" si="3"/>
        <v>22</v>
      </c>
      <c r="N12" s="237">
        <v>3.2</v>
      </c>
      <c r="O12" s="238">
        <f t="shared" si="4"/>
        <v>11</v>
      </c>
      <c r="P12" s="237">
        <v>0.9</v>
      </c>
      <c r="Q12" s="242">
        <v>47</v>
      </c>
      <c r="R12" s="243">
        <v>3.8</v>
      </c>
      <c r="S12" s="238">
        <f t="shared" si="5"/>
        <v>19</v>
      </c>
      <c r="T12" s="244">
        <v>30.5</v>
      </c>
      <c r="U12" s="238">
        <f t="shared" si="6"/>
        <v>20</v>
      </c>
      <c r="V12" s="245">
        <v>28.8</v>
      </c>
      <c r="W12" s="242">
        <v>46</v>
      </c>
      <c r="X12" s="246">
        <v>1.41</v>
      </c>
      <c r="Y12" s="247" t="s">
        <v>76</v>
      </c>
    </row>
    <row r="13" spans="1:25" s="85" customFormat="1" ht="24" customHeight="1">
      <c r="A13" s="83" t="s">
        <v>14</v>
      </c>
      <c r="B13" s="175">
        <v>13</v>
      </c>
      <c r="C13" s="137">
        <v>25.6</v>
      </c>
      <c r="D13" s="154">
        <f t="shared" si="0"/>
        <v>24</v>
      </c>
      <c r="E13" s="137">
        <v>10.7</v>
      </c>
      <c r="F13" s="154">
        <f t="shared" si="1"/>
        <v>9</v>
      </c>
      <c r="G13" s="137">
        <v>15</v>
      </c>
      <c r="H13" s="202">
        <f t="shared" si="2"/>
        <v>23</v>
      </c>
      <c r="I13" s="204">
        <v>7.8</v>
      </c>
      <c r="J13" s="178">
        <v>5</v>
      </c>
      <c r="K13" s="137">
        <v>4.9</v>
      </c>
      <c r="L13" s="34"/>
      <c r="M13" s="154">
        <f t="shared" si="3"/>
        <v>12</v>
      </c>
      <c r="N13" s="137">
        <v>3.5</v>
      </c>
      <c r="O13" s="154">
        <f t="shared" si="4"/>
        <v>3</v>
      </c>
      <c r="P13" s="137">
        <v>1.3</v>
      </c>
      <c r="Q13" s="209">
        <v>46</v>
      </c>
      <c r="R13" s="211">
        <v>4.3</v>
      </c>
      <c r="S13" s="154">
        <f t="shared" si="5"/>
        <v>23</v>
      </c>
      <c r="T13" s="159">
        <v>30.4</v>
      </c>
      <c r="U13" s="154">
        <f t="shared" si="6"/>
        <v>33</v>
      </c>
      <c r="V13" s="116">
        <v>28.6</v>
      </c>
      <c r="W13" s="209">
        <v>43</v>
      </c>
      <c r="X13" s="133">
        <v>1.47</v>
      </c>
      <c r="Y13" s="84" t="s">
        <v>77</v>
      </c>
    </row>
    <row r="14" spans="1:25" ht="12" customHeight="1">
      <c r="A14" s="86" t="s">
        <v>15</v>
      </c>
      <c r="B14" s="175">
        <v>8</v>
      </c>
      <c r="C14" s="137">
        <v>27.4</v>
      </c>
      <c r="D14" s="154">
        <f t="shared" si="0"/>
        <v>2</v>
      </c>
      <c r="E14" s="137">
        <v>15</v>
      </c>
      <c r="F14" s="154">
        <f t="shared" si="1"/>
        <v>31</v>
      </c>
      <c r="G14" s="137">
        <v>12.4</v>
      </c>
      <c r="H14" s="202">
        <f t="shared" si="2"/>
        <v>6</v>
      </c>
      <c r="I14" s="204">
        <v>10</v>
      </c>
      <c r="J14" s="178">
        <v>9</v>
      </c>
      <c r="K14" s="137">
        <v>4.6</v>
      </c>
      <c r="L14" s="35"/>
      <c r="M14" s="154">
        <f t="shared" si="3"/>
        <v>2</v>
      </c>
      <c r="N14" s="137">
        <v>4.1</v>
      </c>
      <c r="O14" s="154">
        <f t="shared" si="4"/>
        <v>41</v>
      </c>
      <c r="P14" s="137">
        <v>0.5</v>
      </c>
      <c r="Q14" s="209">
        <v>28</v>
      </c>
      <c r="R14" s="211">
        <v>4.7</v>
      </c>
      <c r="S14" s="154">
        <f t="shared" si="5"/>
        <v>45</v>
      </c>
      <c r="T14" s="160">
        <v>29.9</v>
      </c>
      <c r="U14" s="154">
        <f t="shared" si="6"/>
        <v>47</v>
      </c>
      <c r="V14" s="116">
        <v>28.1</v>
      </c>
      <c r="W14" s="209">
        <v>37</v>
      </c>
      <c r="X14" s="133">
        <v>1.64</v>
      </c>
      <c r="Y14" s="87" t="s">
        <v>78</v>
      </c>
    </row>
    <row r="15" spans="1:25" ht="12" customHeight="1">
      <c r="A15" s="86" t="s">
        <v>16</v>
      </c>
      <c r="B15" s="175">
        <v>20</v>
      </c>
      <c r="C15" s="137">
        <v>24.6</v>
      </c>
      <c r="D15" s="154">
        <f t="shared" si="0"/>
        <v>12</v>
      </c>
      <c r="E15" s="137">
        <v>11.7</v>
      </c>
      <c r="F15" s="154">
        <f t="shared" si="1"/>
        <v>23</v>
      </c>
      <c r="G15" s="137">
        <v>12.9</v>
      </c>
      <c r="H15" s="202">
        <f t="shared" si="2"/>
        <v>42</v>
      </c>
      <c r="I15" s="204">
        <v>5.7</v>
      </c>
      <c r="J15" s="178">
        <v>7</v>
      </c>
      <c r="K15" s="137">
        <v>4.8</v>
      </c>
      <c r="L15" s="35"/>
      <c r="M15" s="154">
        <f t="shared" si="3"/>
        <v>3</v>
      </c>
      <c r="N15" s="137">
        <v>4</v>
      </c>
      <c r="O15" s="154">
        <f t="shared" si="4"/>
        <v>17</v>
      </c>
      <c r="P15" s="137">
        <v>0.8</v>
      </c>
      <c r="Q15" s="209">
        <v>19</v>
      </c>
      <c r="R15" s="211">
        <v>5</v>
      </c>
      <c r="S15" s="154">
        <f t="shared" si="5"/>
        <v>13</v>
      </c>
      <c r="T15" s="159">
        <v>30.6</v>
      </c>
      <c r="U15" s="154">
        <f t="shared" si="6"/>
        <v>20</v>
      </c>
      <c r="V15" s="116">
        <v>28.8</v>
      </c>
      <c r="W15" s="209">
        <v>23</v>
      </c>
      <c r="X15" s="133">
        <v>1.81</v>
      </c>
      <c r="Y15" s="87" t="s">
        <v>79</v>
      </c>
    </row>
    <row r="16" spans="1:25" ht="12" customHeight="1">
      <c r="A16" s="86" t="s">
        <v>17</v>
      </c>
      <c r="B16" s="175">
        <v>27</v>
      </c>
      <c r="C16" s="137">
        <v>23.4</v>
      </c>
      <c r="D16" s="154">
        <f t="shared" si="0"/>
        <v>29</v>
      </c>
      <c r="E16" s="137">
        <v>10.4</v>
      </c>
      <c r="F16" s="154">
        <f t="shared" si="1"/>
        <v>21</v>
      </c>
      <c r="G16" s="137">
        <v>13</v>
      </c>
      <c r="H16" s="202">
        <f t="shared" si="2"/>
        <v>21</v>
      </c>
      <c r="I16" s="204">
        <v>7.9</v>
      </c>
      <c r="J16" s="178">
        <v>20</v>
      </c>
      <c r="K16" s="137">
        <v>4.1</v>
      </c>
      <c r="L16" s="35"/>
      <c r="M16" s="154">
        <f t="shared" si="3"/>
        <v>12</v>
      </c>
      <c r="N16" s="137">
        <v>3.5</v>
      </c>
      <c r="O16" s="154">
        <f t="shared" si="4"/>
        <v>35</v>
      </c>
      <c r="P16" s="137">
        <v>0.6</v>
      </c>
      <c r="Q16" s="209">
        <v>12</v>
      </c>
      <c r="R16" s="211">
        <v>5.2</v>
      </c>
      <c r="S16" s="154">
        <f t="shared" si="5"/>
        <v>13</v>
      </c>
      <c r="T16" s="159">
        <v>30.6</v>
      </c>
      <c r="U16" s="154">
        <f t="shared" si="6"/>
        <v>20</v>
      </c>
      <c r="V16" s="116">
        <v>28.8</v>
      </c>
      <c r="W16" s="209">
        <v>14</v>
      </c>
      <c r="X16" s="133">
        <v>1.87</v>
      </c>
      <c r="Y16" s="87" t="s">
        <v>80</v>
      </c>
    </row>
    <row r="17" spans="1:25" ht="12" customHeight="1">
      <c r="A17" s="235" t="s">
        <v>18</v>
      </c>
      <c r="B17" s="236">
        <v>17</v>
      </c>
      <c r="C17" s="237">
        <v>25.3</v>
      </c>
      <c r="D17" s="238">
        <f t="shared" si="0"/>
        <v>17</v>
      </c>
      <c r="E17" s="237">
        <v>11.2</v>
      </c>
      <c r="F17" s="238">
        <f t="shared" si="1"/>
        <v>14</v>
      </c>
      <c r="G17" s="237">
        <v>14.1</v>
      </c>
      <c r="H17" s="239">
        <f t="shared" si="2"/>
        <v>30</v>
      </c>
      <c r="I17" s="240">
        <v>7.2</v>
      </c>
      <c r="J17" s="241">
        <v>6</v>
      </c>
      <c r="K17" s="237">
        <v>4.8</v>
      </c>
      <c r="L17" s="35"/>
      <c r="M17" s="238">
        <f t="shared" si="3"/>
        <v>14</v>
      </c>
      <c r="N17" s="237">
        <v>3.4</v>
      </c>
      <c r="O17" s="238">
        <f t="shared" si="4"/>
        <v>2</v>
      </c>
      <c r="P17" s="237">
        <v>1.4</v>
      </c>
      <c r="Q17" s="242">
        <v>31</v>
      </c>
      <c r="R17" s="243">
        <v>4.7</v>
      </c>
      <c r="S17" s="238">
        <f t="shared" si="5"/>
        <v>13</v>
      </c>
      <c r="T17" s="244">
        <v>30.6</v>
      </c>
      <c r="U17" s="238">
        <f t="shared" si="6"/>
        <v>20</v>
      </c>
      <c r="V17" s="245">
        <v>28.8</v>
      </c>
      <c r="W17" s="242">
        <v>26</v>
      </c>
      <c r="X17" s="246">
        <v>1.8</v>
      </c>
      <c r="Y17" s="247" t="s">
        <v>81</v>
      </c>
    </row>
    <row r="18" spans="1:25" s="85" customFormat="1" ht="24" customHeight="1">
      <c r="A18" s="83" t="s">
        <v>19</v>
      </c>
      <c r="B18" s="175">
        <v>25</v>
      </c>
      <c r="C18" s="137">
        <v>23.8</v>
      </c>
      <c r="D18" s="154">
        <f t="shared" si="0"/>
        <v>8</v>
      </c>
      <c r="E18" s="137">
        <v>11.9</v>
      </c>
      <c r="F18" s="154">
        <f t="shared" si="1"/>
        <v>33</v>
      </c>
      <c r="G18" s="137">
        <v>11.9</v>
      </c>
      <c r="H18" s="202">
        <f t="shared" si="2"/>
        <v>44</v>
      </c>
      <c r="I18" s="204">
        <v>5.1</v>
      </c>
      <c r="J18" s="178">
        <v>12</v>
      </c>
      <c r="K18" s="137">
        <v>4.4</v>
      </c>
      <c r="L18" s="34"/>
      <c r="M18" s="154">
        <f t="shared" si="3"/>
        <v>7</v>
      </c>
      <c r="N18" s="137">
        <v>3.6</v>
      </c>
      <c r="O18" s="154">
        <f t="shared" si="4"/>
        <v>29</v>
      </c>
      <c r="P18" s="137">
        <v>0.7</v>
      </c>
      <c r="Q18" s="209">
        <v>13</v>
      </c>
      <c r="R18" s="211">
        <v>5.2</v>
      </c>
      <c r="S18" s="154">
        <f t="shared" si="5"/>
        <v>3</v>
      </c>
      <c r="T18" s="159">
        <v>31.3</v>
      </c>
      <c r="U18" s="154">
        <f t="shared" si="6"/>
        <v>4</v>
      </c>
      <c r="V18" s="116">
        <v>29.4</v>
      </c>
      <c r="W18" s="209">
        <v>10</v>
      </c>
      <c r="X18" s="133">
        <v>1.89</v>
      </c>
      <c r="Y18" s="84" t="s">
        <v>82</v>
      </c>
    </row>
    <row r="19" spans="1:25" ht="12" customHeight="1">
      <c r="A19" s="86" t="s">
        <v>20</v>
      </c>
      <c r="B19" s="175">
        <v>30</v>
      </c>
      <c r="C19" s="137">
        <v>23</v>
      </c>
      <c r="D19" s="154">
        <f t="shared" si="0"/>
        <v>18</v>
      </c>
      <c r="E19" s="137">
        <v>11.1</v>
      </c>
      <c r="F19" s="154">
        <f t="shared" si="1"/>
        <v>32</v>
      </c>
      <c r="G19" s="137">
        <v>12</v>
      </c>
      <c r="H19" s="202">
        <f t="shared" si="2"/>
        <v>46</v>
      </c>
      <c r="I19" s="204">
        <v>4.7</v>
      </c>
      <c r="J19" s="178">
        <v>11</v>
      </c>
      <c r="K19" s="137">
        <v>4.4</v>
      </c>
      <c r="L19" s="35"/>
      <c r="M19" s="154">
        <f t="shared" si="3"/>
        <v>14</v>
      </c>
      <c r="N19" s="137">
        <v>3.4</v>
      </c>
      <c r="O19" s="154">
        <f t="shared" si="4"/>
        <v>8</v>
      </c>
      <c r="P19" s="137">
        <v>1</v>
      </c>
      <c r="Q19" s="209">
        <v>9</v>
      </c>
      <c r="R19" s="211">
        <v>5.3</v>
      </c>
      <c r="S19" s="154">
        <f t="shared" si="5"/>
        <v>4</v>
      </c>
      <c r="T19" s="159">
        <v>31.2</v>
      </c>
      <c r="U19" s="154">
        <f t="shared" si="6"/>
        <v>5</v>
      </c>
      <c r="V19" s="116">
        <v>29.3</v>
      </c>
      <c r="W19" s="209">
        <v>11</v>
      </c>
      <c r="X19" s="133">
        <v>1.88</v>
      </c>
      <c r="Y19" s="87" t="s">
        <v>83</v>
      </c>
    </row>
    <row r="20" spans="1:25" ht="12" customHeight="1">
      <c r="A20" s="86" t="s">
        <v>21</v>
      </c>
      <c r="B20" s="175">
        <v>38</v>
      </c>
      <c r="C20" s="137">
        <v>21.2</v>
      </c>
      <c r="D20" s="154">
        <f t="shared" si="0"/>
        <v>33</v>
      </c>
      <c r="E20" s="138">
        <v>10.1</v>
      </c>
      <c r="F20" s="154">
        <f t="shared" si="1"/>
        <v>37</v>
      </c>
      <c r="G20" s="138">
        <v>11.1</v>
      </c>
      <c r="H20" s="202">
        <f t="shared" si="2"/>
        <v>14</v>
      </c>
      <c r="I20" s="203">
        <v>8.4</v>
      </c>
      <c r="J20" s="178">
        <v>34</v>
      </c>
      <c r="K20" s="138">
        <v>3.7</v>
      </c>
      <c r="L20" s="35"/>
      <c r="M20" s="154">
        <f t="shared" si="3"/>
        <v>34</v>
      </c>
      <c r="N20" s="138">
        <v>2.9</v>
      </c>
      <c r="O20" s="154">
        <f t="shared" si="4"/>
        <v>17</v>
      </c>
      <c r="P20" s="138">
        <v>0.8</v>
      </c>
      <c r="Q20" s="209">
        <v>1</v>
      </c>
      <c r="R20" s="210">
        <v>6.9</v>
      </c>
      <c r="S20" s="154">
        <f t="shared" si="5"/>
        <v>1</v>
      </c>
      <c r="T20" s="159">
        <v>32.1</v>
      </c>
      <c r="U20" s="154">
        <f t="shared" si="6"/>
        <v>1</v>
      </c>
      <c r="V20" s="116">
        <v>30.3</v>
      </c>
      <c r="W20" s="209">
        <v>7</v>
      </c>
      <c r="X20" s="133">
        <v>1.96</v>
      </c>
      <c r="Y20" s="87" t="s">
        <v>84</v>
      </c>
    </row>
    <row r="21" spans="1:25" ht="12" customHeight="1">
      <c r="A21" s="86" t="s">
        <v>22</v>
      </c>
      <c r="B21" s="175">
        <v>43</v>
      </c>
      <c r="C21" s="137">
        <v>20.6</v>
      </c>
      <c r="D21" s="154">
        <f t="shared" si="0"/>
        <v>33</v>
      </c>
      <c r="E21" s="137">
        <v>10.1</v>
      </c>
      <c r="F21" s="154">
        <f t="shared" si="1"/>
        <v>41</v>
      </c>
      <c r="G21" s="137">
        <v>10.5</v>
      </c>
      <c r="H21" s="202">
        <f t="shared" si="2"/>
        <v>41</v>
      </c>
      <c r="I21" s="204">
        <v>5.9</v>
      </c>
      <c r="J21" s="178">
        <v>23</v>
      </c>
      <c r="K21" s="137">
        <v>4</v>
      </c>
      <c r="L21" s="35"/>
      <c r="M21" s="154">
        <f t="shared" si="3"/>
        <v>25</v>
      </c>
      <c r="N21" s="137">
        <v>3.1</v>
      </c>
      <c r="O21" s="154">
        <f t="shared" si="4"/>
        <v>11</v>
      </c>
      <c r="P21" s="137">
        <v>0.9</v>
      </c>
      <c r="Q21" s="209">
        <v>4</v>
      </c>
      <c r="R21" s="211">
        <v>5.8</v>
      </c>
      <c r="S21" s="154">
        <f t="shared" si="5"/>
        <v>2</v>
      </c>
      <c r="T21" s="159">
        <v>31.5</v>
      </c>
      <c r="U21" s="154">
        <f t="shared" si="6"/>
        <v>2</v>
      </c>
      <c r="V21" s="116">
        <v>29.7</v>
      </c>
      <c r="W21" s="209">
        <v>12</v>
      </c>
      <c r="X21" s="133">
        <v>1.88</v>
      </c>
      <c r="Y21" s="87" t="s">
        <v>85</v>
      </c>
    </row>
    <row r="22" spans="1:25" ht="12" customHeight="1">
      <c r="A22" s="235" t="s">
        <v>23</v>
      </c>
      <c r="B22" s="236">
        <v>32</v>
      </c>
      <c r="C22" s="237">
        <v>22.7</v>
      </c>
      <c r="D22" s="238">
        <f t="shared" si="0"/>
        <v>23</v>
      </c>
      <c r="E22" s="237">
        <v>10.8</v>
      </c>
      <c r="F22" s="238">
        <f t="shared" si="1"/>
        <v>33</v>
      </c>
      <c r="G22" s="237">
        <v>11.9</v>
      </c>
      <c r="H22" s="239">
        <f t="shared" si="2"/>
        <v>33</v>
      </c>
      <c r="I22" s="240">
        <v>7.1</v>
      </c>
      <c r="J22" s="241">
        <v>29</v>
      </c>
      <c r="K22" s="237">
        <v>3.8</v>
      </c>
      <c r="L22" s="35"/>
      <c r="M22" s="238">
        <f t="shared" si="3"/>
        <v>18</v>
      </c>
      <c r="N22" s="237">
        <v>3.3</v>
      </c>
      <c r="O22" s="238">
        <f t="shared" si="4"/>
        <v>41</v>
      </c>
      <c r="P22" s="237">
        <v>0.5</v>
      </c>
      <c r="Q22" s="242">
        <v>41</v>
      </c>
      <c r="R22" s="243">
        <v>4.4</v>
      </c>
      <c r="S22" s="238">
        <f t="shared" si="5"/>
        <v>13</v>
      </c>
      <c r="T22" s="244">
        <v>30.6</v>
      </c>
      <c r="U22" s="238">
        <f t="shared" si="6"/>
        <v>17</v>
      </c>
      <c r="V22" s="245">
        <v>28.9</v>
      </c>
      <c r="W22" s="242">
        <v>47</v>
      </c>
      <c r="X22" s="246">
        <v>1.38</v>
      </c>
      <c r="Y22" s="247" t="s">
        <v>86</v>
      </c>
    </row>
    <row r="23" spans="1:25" s="85" customFormat="1" ht="24" customHeight="1">
      <c r="A23" s="83" t="s">
        <v>24</v>
      </c>
      <c r="B23" s="175">
        <v>19</v>
      </c>
      <c r="C23" s="137">
        <v>24.6</v>
      </c>
      <c r="D23" s="154">
        <f t="shared" si="0"/>
        <v>3</v>
      </c>
      <c r="E23" s="137">
        <v>14.1</v>
      </c>
      <c r="F23" s="154">
        <f t="shared" si="1"/>
        <v>41</v>
      </c>
      <c r="G23" s="137">
        <v>10.5</v>
      </c>
      <c r="H23" s="202">
        <f t="shared" si="2"/>
        <v>36</v>
      </c>
      <c r="I23" s="204">
        <v>6.7</v>
      </c>
      <c r="J23" s="178">
        <v>4</v>
      </c>
      <c r="K23" s="137">
        <v>4.9</v>
      </c>
      <c r="L23" s="34"/>
      <c r="M23" s="154">
        <f t="shared" si="3"/>
        <v>3</v>
      </c>
      <c r="N23" s="137">
        <v>4</v>
      </c>
      <c r="O23" s="154">
        <f t="shared" si="4"/>
        <v>11</v>
      </c>
      <c r="P23" s="137">
        <v>0.9</v>
      </c>
      <c r="Q23" s="209">
        <v>36</v>
      </c>
      <c r="R23" s="211">
        <v>4.5</v>
      </c>
      <c r="S23" s="154">
        <f t="shared" si="5"/>
        <v>8</v>
      </c>
      <c r="T23" s="159">
        <v>30.8</v>
      </c>
      <c r="U23" s="154">
        <f t="shared" si="6"/>
        <v>14</v>
      </c>
      <c r="V23" s="116">
        <v>29</v>
      </c>
      <c r="W23" s="209">
        <v>45</v>
      </c>
      <c r="X23" s="133">
        <v>1.44</v>
      </c>
      <c r="Y23" s="84" t="s">
        <v>87</v>
      </c>
    </row>
    <row r="24" spans="1:25" ht="12" customHeight="1">
      <c r="A24" s="86" t="s">
        <v>25</v>
      </c>
      <c r="B24" s="175">
        <v>46</v>
      </c>
      <c r="C24" s="137">
        <v>19.4</v>
      </c>
      <c r="D24" s="154">
        <f t="shared" si="0"/>
        <v>15</v>
      </c>
      <c r="E24" s="137">
        <v>11.4</v>
      </c>
      <c r="F24" s="154">
        <f t="shared" si="1"/>
        <v>47</v>
      </c>
      <c r="G24" s="137">
        <v>8</v>
      </c>
      <c r="H24" s="202">
        <f t="shared" si="2"/>
        <v>30</v>
      </c>
      <c r="I24" s="204">
        <v>7.2</v>
      </c>
      <c r="J24" s="178">
        <v>32</v>
      </c>
      <c r="K24" s="137">
        <v>3.8</v>
      </c>
      <c r="L24" s="35"/>
      <c r="M24" s="154">
        <f t="shared" si="3"/>
        <v>34</v>
      </c>
      <c r="N24" s="137">
        <v>2.9</v>
      </c>
      <c r="O24" s="154">
        <f t="shared" si="4"/>
        <v>17</v>
      </c>
      <c r="P24" s="137">
        <v>0.8</v>
      </c>
      <c r="Q24" s="209">
        <v>21</v>
      </c>
      <c r="R24" s="211">
        <v>4.9</v>
      </c>
      <c r="S24" s="154">
        <f t="shared" si="5"/>
        <v>23</v>
      </c>
      <c r="T24" s="159">
        <v>30.4</v>
      </c>
      <c r="U24" s="154">
        <f t="shared" si="6"/>
        <v>17</v>
      </c>
      <c r="V24" s="116">
        <v>28.9</v>
      </c>
      <c r="W24" s="209">
        <v>41</v>
      </c>
      <c r="X24" s="133">
        <v>1.53</v>
      </c>
      <c r="Y24" s="87" t="s">
        <v>88</v>
      </c>
    </row>
    <row r="25" spans="1:25" ht="12" customHeight="1">
      <c r="A25" s="86" t="s">
        <v>26</v>
      </c>
      <c r="B25" s="175">
        <v>21</v>
      </c>
      <c r="C25" s="138">
        <v>24.6</v>
      </c>
      <c r="D25" s="154">
        <f t="shared" si="0"/>
        <v>11</v>
      </c>
      <c r="E25" s="137">
        <v>11.8</v>
      </c>
      <c r="F25" s="154">
        <f t="shared" si="1"/>
        <v>24</v>
      </c>
      <c r="G25" s="137">
        <v>12.8</v>
      </c>
      <c r="H25" s="202">
        <f t="shared" si="2"/>
        <v>33</v>
      </c>
      <c r="I25" s="204">
        <v>7.1</v>
      </c>
      <c r="J25" s="178">
        <v>8</v>
      </c>
      <c r="K25" s="137">
        <v>4.6</v>
      </c>
      <c r="L25" s="35"/>
      <c r="M25" s="154">
        <f t="shared" si="3"/>
        <v>7</v>
      </c>
      <c r="N25" s="137">
        <v>3.6</v>
      </c>
      <c r="O25" s="154">
        <f t="shared" si="4"/>
        <v>8</v>
      </c>
      <c r="P25" s="137">
        <v>1</v>
      </c>
      <c r="Q25" s="209">
        <v>35</v>
      </c>
      <c r="R25" s="211">
        <v>4.6</v>
      </c>
      <c r="S25" s="154">
        <f t="shared" si="5"/>
        <v>30</v>
      </c>
      <c r="T25" s="159">
        <v>30.3</v>
      </c>
      <c r="U25" s="154">
        <f t="shared" si="6"/>
        <v>33</v>
      </c>
      <c r="V25" s="116">
        <v>28.6</v>
      </c>
      <c r="W25" s="209">
        <v>40</v>
      </c>
      <c r="X25" s="133">
        <v>1.57</v>
      </c>
      <c r="Y25" s="87" t="s">
        <v>78</v>
      </c>
    </row>
    <row r="26" spans="1:25" ht="12" customHeight="1">
      <c r="A26" s="86" t="s">
        <v>27</v>
      </c>
      <c r="B26" s="175">
        <v>31</v>
      </c>
      <c r="C26" s="137">
        <v>22.8</v>
      </c>
      <c r="D26" s="154">
        <f t="shared" si="0"/>
        <v>43</v>
      </c>
      <c r="E26" s="137">
        <v>9.4</v>
      </c>
      <c r="F26" s="154">
        <f t="shared" si="1"/>
        <v>17</v>
      </c>
      <c r="G26" s="137">
        <v>13.4</v>
      </c>
      <c r="H26" s="202">
        <f t="shared" si="2"/>
        <v>45</v>
      </c>
      <c r="I26" s="204">
        <v>4.8</v>
      </c>
      <c r="J26" s="178">
        <v>37</v>
      </c>
      <c r="K26" s="137">
        <v>3.6</v>
      </c>
      <c r="L26" s="35"/>
      <c r="M26" s="154">
        <f t="shared" si="3"/>
        <v>25</v>
      </c>
      <c r="N26" s="137">
        <v>3.1</v>
      </c>
      <c r="O26" s="154">
        <f t="shared" si="4"/>
        <v>41</v>
      </c>
      <c r="P26" s="137">
        <v>0.5</v>
      </c>
      <c r="Q26" s="209">
        <v>33</v>
      </c>
      <c r="R26" s="211">
        <v>4.7</v>
      </c>
      <c r="S26" s="154">
        <f t="shared" si="5"/>
        <v>7</v>
      </c>
      <c r="T26" s="159">
        <v>31</v>
      </c>
      <c r="U26" s="154">
        <f t="shared" si="6"/>
        <v>8</v>
      </c>
      <c r="V26" s="116">
        <v>29.2</v>
      </c>
      <c r="W26" s="209">
        <v>9</v>
      </c>
      <c r="X26" s="134">
        <v>1.89</v>
      </c>
      <c r="Y26" s="87" t="s">
        <v>77</v>
      </c>
    </row>
    <row r="27" spans="1:25" ht="12" customHeight="1">
      <c r="A27" s="235" t="s">
        <v>28</v>
      </c>
      <c r="B27" s="236">
        <v>35</v>
      </c>
      <c r="C27" s="237">
        <v>22.4</v>
      </c>
      <c r="D27" s="238">
        <f t="shared" si="0"/>
        <v>26</v>
      </c>
      <c r="E27" s="237">
        <v>10.6</v>
      </c>
      <c r="F27" s="238">
        <f t="shared" si="1"/>
        <v>35</v>
      </c>
      <c r="G27" s="237">
        <v>11.7</v>
      </c>
      <c r="H27" s="239">
        <f t="shared" si="2"/>
        <v>17</v>
      </c>
      <c r="I27" s="240">
        <v>8.2</v>
      </c>
      <c r="J27" s="241">
        <v>36</v>
      </c>
      <c r="K27" s="237">
        <v>3.7</v>
      </c>
      <c r="L27" s="35"/>
      <c r="M27" s="238">
        <f t="shared" si="3"/>
        <v>34</v>
      </c>
      <c r="N27" s="237">
        <v>2.9</v>
      </c>
      <c r="O27" s="238">
        <f t="shared" si="4"/>
        <v>29</v>
      </c>
      <c r="P27" s="237">
        <v>0.7</v>
      </c>
      <c r="Q27" s="242">
        <v>30</v>
      </c>
      <c r="R27" s="243">
        <v>4.7</v>
      </c>
      <c r="S27" s="238">
        <f t="shared" si="5"/>
        <v>4</v>
      </c>
      <c r="T27" s="244">
        <v>31.2</v>
      </c>
      <c r="U27" s="238">
        <f t="shared" si="6"/>
        <v>5</v>
      </c>
      <c r="V27" s="245">
        <v>29.3</v>
      </c>
      <c r="W27" s="242">
        <v>35</v>
      </c>
      <c r="X27" s="246">
        <v>1.68</v>
      </c>
      <c r="Y27" s="247" t="s">
        <v>89</v>
      </c>
    </row>
    <row r="28" spans="1:25" s="85" customFormat="1" ht="24" customHeight="1">
      <c r="A28" s="83" t="s">
        <v>29</v>
      </c>
      <c r="B28" s="175">
        <v>39</v>
      </c>
      <c r="C28" s="137">
        <v>21.1</v>
      </c>
      <c r="D28" s="154">
        <f t="shared" si="0"/>
        <v>28</v>
      </c>
      <c r="E28" s="137">
        <v>10.5</v>
      </c>
      <c r="F28" s="154">
        <f t="shared" si="1"/>
        <v>40</v>
      </c>
      <c r="G28" s="137">
        <v>10.6</v>
      </c>
      <c r="H28" s="202">
        <f t="shared" si="2"/>
        <v>37</v>
      </c>
      <c r="I28" s="204">
        <v>6.5</v>
      </c>
      <c r="J28" s="178">
        <v>17</v>
      </c>
      <c r="K28" s="137">
        <v>4.2</v>
      </c>
      <c r="L28" s="34"/>
      <c r="M28" s="154">
        <f t="shared" si="3"/>
        <v>7</v>
      </c>
      <c r="N28" s="137">
        <v>3.6</v>
      </c>
      <c r="O28" s="154">
        <f t="shared" si="4"/>
        <v>35</v>
      </c>
      <c r="P28" s="137">
        <v>0.6</v>
      </c>
      <c r="Q28" s="209">
        <v>32</v>
      </c>
      <c r="R28" s="211">
        <v>4.7</v>
      </c>
      <c r="S28" s="154">
        <f t="shared" si="5"/>
        <v>19</v>
      </c>
      <c r="T28" s="159">
        <v>30.5</v>
      </c>
      <c r="U28" s="154">
        <f t="shared" si="6"/>
        <v>33</v>
      </c>
      <c r="V28" s="116">
        <v>28.6</v>
      </c>
      <c r="W28" s="209">
        <v>38</v>
      </c>
      <c r="X28" s="133">
        <v>1.63</v>
      </c>
      <c r="Y28" s="84" t="s">
        <v>90</v>
      </c>
    </row>
    <row r="29" spans="1:25" ht="12" customHeight="1">
      <c r="A29" s="86" t="s">
        <v>30</v>
      </c>
      <c r="B29" s="175">
        <v>44</v>
      </c>
      <c r="C29" s="137">
        <v>20.6</v>
      </c>
      <c r="D29" s="154">
        <f t="shared" si="0"/>
        <v>37</v>
      </c>
      <c r="E29" s="137">
        <v>10</v>
      </c>
      <c r="F29" s="154">
        <f t="shared" si="1"/>
        <v>41</v>
      </c>
      <c r="G29" s="137">
        <v>10.5</v>
      </c>
      <c r="H29" s="202">
        <f t="shared" si="2"/>
        <v>33</v>
      </c>
      <c r="I29" s="204">
        <v>7.1</v>
      </c>
      <c r="J29" s="178">
        <v>41</v>
      </c>
      <c r="K29" s="137">
        <v>3.4</v>
      </c>
      <c r="L29" s="35"/>
      <c r="M29" s="154">
        <f t="shared" si="3"/>
        <v>38</v>
      </c>
      <c r="N29" s="137">
        <v>2.8</v>
      </c>
      <c r="O29" s="154">
        <f t="shared" si="4"/>
        <v>35</v>
      </c>
      <c r="P29" s="137">
        <v>0.6</v>
      </c>
      <c r="Q29" s="209">
        <v>10</v>
      </c>
      <c r="R29" s="211">
        <v>5.2</v>
      </c>
      <c r="S29" s="154">
        <f t="shared" si="5"/>
        <v>11</v>
      </c>
      <c r="T29" s="159">
        <v>30.7</v>
      </c>
      <c r="U29" s="154">
        <f t="shared" si="6"/>
        <v>20</v>
      </c>
      <c r="V29" s="116">
        <v>28.8</v>
      </c>
      <c r="W29" s="209">
        <v>17</v>
      </c>
      <c r="X29" s="133">
        <v>1.87</v>
      </c>
      <c r="Y29" s="87" t="s">
        <v>91</v>
      </c>
    </row>
    <row r="30" spans="1:25" ht="12" customHeight="1">
      <c r="A30" s="86" t="s">
        <v>31</v>
      </c>
      <c r="B30" s="175">
        <v>42</v>
      </c>
      <c r="C30" s="137">
        <v>20.7</v>
      </c>
      <c r="D30" s="154">
        <f t="shared" si="0"/>
        <v>40</v>
      </c>
      <c r="E30" s="137">
        <v>9.8</v>
      </c>
      <c r="F30" s="154">
        <f t="shared" si="1"/>
        <v>39</v>
      </c>
      <c r="G30" s="137">
        <v>10.9</v>
      </c>
      <c r="H30" s="202">
        <f t="shared" si="2"/>
        <v>39</v>
      </c>
      <c r="I30" s="204">
        <v>6.3</v>
      </c>
      <c r="J30" s="178">
        <v>28</v>
      </c>
      <c r="K30" s="137">
        <v>3.8</v>
      </c>
      <c r="L30" s="35"/>
      <c r="M30" s="154">
        <f t="shared" si="3"/>
        <v>18</v>
      </c>
      <c r="N30" s="137">
        <v>3.3</v>
      </c>
      <c r="O30" s="154">
        <f t="shared" si="4"/>
        <v>35</v>
      </c>
      <c r="P30" s="137">
        <v>0.6</v>
      </c>
      <c r="Q30" s="209">
        <v>3</v>
      </c>
      <c r="R30" s="211">
        <v>5.9</v>
      </c>
      <c r="S30" s="154">
        <f t="shared" si="5"/>
        <v>13</v>
      </c>
      <c r="T30" s="159">
        <v>30.6</v>
      </c>
      <c r="U30" s="154">
        <f t="shared" si="6"/>
        <v>20</v>
      </c>
      <c r="V30" s="116">
        <v>28.8</v>
      </c>
      <c r="W30" s="209">
        <v>19</v>
      </c>
      <c r="X30" s="133">
        <v>1.85</v>
      </c>
      <c r="Y30" s="87" t="s">
        <v>92</v>
      </c>
    </row>
    <row r="31" spans="1:25" ht="12" customHeight="1">
      <c r="A31" s="86" t="s">
        <v>32</v>
      </c>
      <c r="B31" s="175">
        <v>37</v>
      </c>
      <c r="C31" s="137">
        <v>21.2</v>
      </c>
      <c r="D31" s="154">
        <f t="shared" si="0"/>
        <v>33</v>
      </c>
      <c r="E31" s="137">
        <v>10.1</v>
      </c>
      <c r="F31" s="154">
        <f t="shared" si="1"/>
        <v>37</v>
      </c>
      <c r="G31" s="137">
        <v>11.1</v>
      </c>
      <c r="H31" s="202">
        <f t="shared" si="2"/>
        <v>28</v>
      </c>
      <c r="I31" s="204">
        <v>7.3</v>
      </c>
      <c r="J31" s="178">
        <v>16</v>
      </c>
      <c r="K31" s="137">
        <v>4.2</v>
      </c>
      <c r="L31" s="35"/>
      <c r="M31" s="154">
        <f t="shared" si="3"/>
        <v>14</v>
      </c>
      <c r="N31" s="137">
        <v>3.4</v>
      </c>
      <c r="O31" s="154">
        <f t="shared" si="4"/>
        <v>17</v>
      </c>
      <c r="P31" s="137">
        <v>0.8</v>
      </c>
      <c r="Q31" s="209">
        <v>20</v>
      </c>
      <c r="R31" s="211">
        <v>5</v>
      </c>
      <c r="S31" s="154">
        <f t="shared" si="5"/>
        <v>30</v>
      </c>
      <c r="T31" s="159">
        <v>30.3</v>
      </c>
      <c r="U31" s="154">
        <f t="shared" si="6"/>
        <v>33</v>
      </c>
      <c r="V31" s="116">
        <v>28.6</v>
      </c>
      <c r="W31" s="209">
        <v>29</v>
      </c>
      <c r="X31" s="133">
        <v>1.79</v>
      </c>
      <c r="Y31" s="87" t="s">
        <v>93</v>
      </c>
    </row>
    <row r="32" spans="1:25" ht="12" customHeight="1">
      <c r="A32" s="235" t="s">
        <v>33</v>
      </c>
      <c r="B32" s="236">
        <v>47</v>
      </c>
      <c r="C32" s="237">
        <v>17.5</v>
      </c>
      <c r="D32" s="238">
        <f t="shared" si="0"/>
        <v>45</v>
      </c>
      <c r="E32" s="237">
        <v>8.8</v>
      </c>
      <c r="F32" s="238">
        <f t="shared" si="1"/>
        <v>46</v>
      </c>
      <c r="G32" s="237">
        <v>8.8</v>
      </c>
      <c r="H32" s="239">
        <f t="shared" si="2"/>
        <v>40</v>
      </c>
      <c r="I32" s="240">
        <v>6.2</v>
      </c>
      <c r="J32" s="241">
        <v>27</v>
      </c>
      <c r="K32" s="237">
        <v>3.8</v>
      </c>
      <c r="L32" s="35"/>
      <c r="M32" s="238">
        <f t="shared" si="3"/>
        <v>25</v>
      </c>
      <c r="N32" s="237">
        <v>3.1</v>
      </c>
      <c r="O32" s="238">
        <f t="shared" si="4"/>
        <v>17</v>
      </c>
      <c r="P32" s="237">
        <v>0.8</v>
      </c>
      <c r="Q32" s="242">
        <v>8</v>
      </c>
      <c r="R32" s="243">
        <v>5.3</v>
      </c>
      <c r="S32" s="238">
        <f t="shared" si="5"/>
        <v>30</v>
      </c>
      <c r="T32" s="244">
        <v>30.3</v>
      </c>
      <c r="U32" s="238">
        <f t="shared" si="6"/>
        <v>20</v>
      </c>
      <c r="V32" s="245">
        <v>28.8</v>
      </c>
      <c r="W32" s="242">
        <v>36</v>
      </c>
      <c r="X32" s="246">
        <v>1.68</v>
      </c>
      <c r="Y32" s="247" t="s">
        <v>94</v>
      </c>
    </row>
    <row r="33" spans="1:25" s="85" customFormat="1" ht="24" customHeight="1">
      <c r="A33" s="83" t="s">
        <v>34</v>
      </c>
      <c r="B33" s="175">
        <v>33</v>
      </c>
      <c r="C33" s="137">
        <v>22.6</v>
      </c>
      <c r="D33" s="154">
        <f t="shared" si="0"/>
        <v>33</v>
      </c>
      <c r="E33" s="137">
        <v>10.1</v>
      </c>
      <c r="F33" s="154">
        <f t="shared" si="1"/>
        <v>27</v>
      </c>
      <c r="G33" s="137">
        <v>12.5</v>
      </c>
      <c r="H33" s="202">
        <f t="shared" si="2"/>
        <v>37</v>
      </c>
      <c r="I33" s="204">
        <v>6.5</v>
      </c>
      <c r="J33" s="178">
        <v>30</v>
      </c>
      <c r="K33" s="137">
        <v>3.8</v>
      </c>
      <c r="L33" s="34"/>
      <c r="M33" s="154">
        <f t="shared" si="3"/>
        <v>31</v>
      </c>
      <c r="N33" s="137">
        <v>3</v>
      </c>
      <c r="O33" s="154">
        <f t="shared" si="4"/>
        <v>17</v>
      </c>
      <c r="P33" s="137">
        <v>0.8</v>
      </c>
      <c r="Q33" s="209">
        <v>15</v>
      </c>
      <c r="R33" s="211">
        <v>5.1</v>
      </c>
      <c r="S33" s="154">
        <f t="shared" si="5"/>
        <v>6</v>
      </c>
      <c r="T33" s="159">
        <v>31.1</v>
      </c>
      <c r="U33" s="154">
        <f t="shared" si="6"/>
        <v>3</v>
      </c>
      <c r="V33" s="116">
        <v>29.5</v>
      </c>
      <c r="W33" s="209">
        <v>25</v>
      </c>
      <c r="X33" s="133">
        <v>1.8</v>
      </c>
      <c r="Y33" s="84" t="s">
        <v>95</v>
      </c>
    </row>
    <row r="34" spans="1:25" ht="12" customHeight="1">
      <c r="A34" s="86" t="s">
        <v>35</v>
      </c>
      <c r="B34" s="175">
        <v>29</v>
      </c>
      <c r="C34" s="137">
        <v>23.1</v>
      </c>
      <c r="D34" s="154">
        <f t="shared" si="0"/>
        <v>31</v>
      </c>
      <c r="E34" s="137">
        <v>10.3</v>
      </c>
      <c r="F34" s="154">
        <f t="shared" si="1"/>
        <v>25</v>
      </c>
      <c r="G34" s="137">
        <v>12.7</v>
      </c>
      <c r="H34" s="202">
        <f t="shared" si="2"/>
        <v>26</v>
      </c>
      <c r="I34" s="204">
        <v>7.7</v>
      </c>
      <c r="J34" s="178">
        <v>25</v>
      </c>
      <c r="K34" s="137">
        <v>4</v>
      </c>
      <c r="L34" s="35"/>
      <c r="M34" s="154">
        <f t="shared" si="3"/>
        <v>18</v>
      </c>
      <c r="N34" s="137">
        <v>3.3</v>
      </c>
      <c r="O34" s="154">
        <f t="shared" si="4"/>
        <v>29</v>
      </c>
      <c r="P34" s="137">
        <v>0.7</v>
      </c>
      <c r="Q34" s="209">
        <v>6</v>
      </c>
      <c r="R34" s="211">
        <v>5.5</v>
      </c>
      <c r="S34" s="154">
        <f t="shared" si="5"/>
        <v>8</v>
      </c>
      <c r="T34" s="159">
        <v>30.8</v>
      </c>
      <c r="U34" s="154">
        <f t="shared" si="6"/>
        <v>5</v>
      </c>
      <c r="V34" s="116">
        <v>29.3</v>
      </c>
      <c r="W34" s="209">
        <v>3</v>
      </c>
      <c r="X34" s="133">
        <v>2.16</v>
      </c>
      <c r="Y34" s="87" t="s">
        <v>96</v>
      </c>
    </row>
    <row r="35" spans="1:25" ht="12" customHeight="1">
      <c r="A35" s="86" t="s">
        <v>36</v>
      </c>
      <c r="B35" s="175">
        <v>34</v>
      </c>
      <c r="C35" s="137">
        <v>22.4</v>
      </c>
      <c r="D35" s="154">
        <f t="shared" si="0"/>
        <v>21</v>
      </c>
      <c r="E35" s="137">
        <v>10.9</v>
      </c>
      <c r="F35" s="154">
        <f t="shared" si="1"/>
        <v>36</v>
      </c>
      <c r="G35" s="137">
        <v>11.5</v>
      </c>
      <c r="H35" s="202">
        <f t="shared" si="2"/>
        <v>43</v>
      </c>
      <c r="I35" s="204">
        <v>5.6</v>
      </c>
      <c r="J35" s="178">
        <v>42</v>
      </c>
      <c r="K35" s="137">
        <v>3.3</v>
      </c>
      <c r="L35" s="35"/>
      <c r="M35" s="154">
        <f t="shared" si="3"/>
        <v>31</v>
      </c>
      <c r="N35" s="137">
        <v>3</v>
      </c>
      <c r="O35" s="154">
        <f t="shared" si="4"/>
        <v>47</v>
      </c>
      <c r="P35" s="137">
        <v>0.3</v>
      </c>
      <c r="Q35" s="209">
        <v>14</v>
      </c>
      <c r="R35" s="211">
        <v>5.1</v>
      </c>
      <c r="S35" s="154">
        <f t="shared" si="5"/>
        <v>13</v>
      </c>
      <c r="T35" s="159">
        <v>30.6</v>
      </c>
      <c r="U35" s="154">
        <f t="shared" si="6"/>
        <v>10</v>
      </c>
      <c r="V35" s="116">
        <v>29.1</v>
      </c>
      <c r="W35" s="209">
        <v>16</v>
      </c>
      <c r="X35" s="133">
        <v>1.87</v>
      </c>
      <c r="Y35" s="87" t="s">
        <v>97</v>
      </c>
    </row>
    <row r="36" spans="1:25" ht="12" customHeight="1">
      <c r="A36" s="86" t="s">
        <v>37</v>
      </c>
      <c r="B36" s="175">
        <v>18</v>
      </c>
      <c r="C36" s="137">
        <v>24.8</v>
      </c>
      <c r="D36" s="154">
        <f t="shared" si="0"/>
        <v>15</v>
      </c>
      <c r="E36" s="137">
        <v>11.4</v>
      </c>
      <c r="F36" s="154">
        <f t="shared" si="1"/>
        <v>17</v>
      </c>
      <c r="G36" s="137">
        <v>13.4</v>
      </c>
      <c r="H36" s="202">
        <f t="shared" si="2"/>
        <v>47</v>
      </c>
      <c r="I36" s="204">
        <v>3.7</v>
      </c>
      <c r="J36" s="178">
        <v>44</v>
      </c>
      <c r="K36" s="137">
        <v>3.3</v>
      </c>
      <c r="L36" s="35"/>
      <c r="M36" s="154">
        <f t="shared" si="3"/>
        <v>34</v>
      </c>
      <c r="N36" s="137">
        <v>2.9</v>
      </c>
      <c r="O36" s="154">
        <f t="shared" si="4"/>
        <v>46</v>
      </c>
      <c r="P36" s="137">
        <v>0.4</v>
      </c>
      <c r="Q36" s="209">
        <v>39</v>
      </c>
      <c r="R36" s="211">
        <v>4.5</v>
      </c>
      <c r="S36" s="154">
        <f t="shared" si="5"/>
        <v>8</v>
      </c>
      <c r="T36" s="159">
        <v>30.8</v>
      </c>
      <c r="U36" s="154">
        <f t="shared" si="6"/>
        <v>10</v>
      </c>
      <c r="V36" s="116">
        <v>29.1</v>
      </c>
      <c r="W36" s="209">
        <v>32</v>
      </c>
      <c r="X36" s="133">
        <v>1.73</v>
      </c>
      <c r="Y36" s="87" t="s">
        <v>98</v>
      </c>
    </row>
    <row r="37" spans="1:25" ht="12" customHeight="1">
      <c r="A37" s="235" t="s">
        <v>38</v>
      </c>
      <c r="B37" s="236">
        <v>40</v>
      </c>
      <c r="C37" s="237">
        <v>21</v>
      </c>
      <c r="D37" s="238">
        <f t="shared" si="0"/>
        <v>46</v>
      </c>
      <c r="E37" s="237">
        <v>8.4</v>
      </c>
      <c r="F37" s="238">
        <f t="shared" si="1"/>
        <v>27</v>
      </c>
      <c r="G37" s="237">
        <v>12.5</v>
      </c>
      <c r="H37" s="239">
        <f t="shared" si="2"/>
        <v>30</v>
      </c>
      <c r="I37" s="240">
        <v>7.2</v>
      </c>
      <c r="J37" s="241">
        <v>22</v>
      </c>
      <c r="K37" s="237">
        <v>4</v>
      </c>
      <c r="L37" s="35"/>
      <c r="M37" s="238">
        <f t="shared" si="3"/>
        <v>31</v>
      </c>
      <c r="N37" s="237">
        <v>3</v>
      </c>
      <c r="O37" s="238">
        <f t="shared" si="4"/>
        <v>6</v>
      </c>
      <c r="P37" s="237">
        <v>1.1</v>
      </c>
      <c r="Q37" s="242">
        <v>29</v>
      </c>
      <c r="R37" s="243">
        <v>4.7</v>
      </c>
      <c r="S37" s="238">
        <f t="shared" si="5"/>
        <v>39</v>
      </c>
      <c r="T37" s="244">
        <v>30</v>
      </c>
      <c r="U37" s="238">
        <f t="shared" si="6"/>
        <v>33</v>
      </c>
      <c r="V37" s="245">
        <v>28.6</v>
      </c>
      <c r="W37" s="242">
        <v>6</v>
      </c>
      <c r="X37" s="246">
        <v>1.99</v>
      </c>
      <c r="Y37" s="247" t="s">
        <v>99</v>
      </c>
    </row>
    <row r="38" spans="1:25" s="85" customFormat="1" ht="24" customHeight="1">
      <c r="A38" s="83" t="s">
        <v>39</v>
      </c>
      <c r="B38" s="175">
        <v>26</v>
      </c>
      <c r="C38" s="137">
        <v>23.5</v>
      </c>
      <c r="D38" s="154">
        <f t="shared" si="0"/>
        <v>37</v>
      </c>
      <c r="E38" s="137">
        <v>10</v>
      </c>
      <c r="F38" s="154">
        <f t="shared" si="1"/>
        <v>16</v>
      </c>
      <c r="G38" s="137">
        <v>13.5</v>
      </c>
      <c r="H38" s="202">
        <f t="shared" si="2"/>
        <v>1</v>
      </c>
      <c r="I38" s="204">
        <v>10.8</v>
      </c>
      <c r="J38" s="178">
        <v>2</v>
      </c>
      <c r="K38" s="137">
        <v>5.2</v>
      </c>
      <c r="L38" s="34"/>
      <c r="M38" s="154">
        <f t="shared" si="3"/>
        <v>3</v>
      </c>
      <c r="N38" s="137">
        <v>4</v>
      </c>
      <c r="O38" s="154">
        <f t="shared" si="4"/>
        <v>3</v>
      </c>
      <c r="P38" s="137">
        <v>1.3</v>
      </c>
      <c r="Q38" s="209">
        <v>26</v>
      </c>
      <c r="R38" s="211">
        <v>4.8</v>
      </c>
      <c r="S38" s="154">
        <f t="shared" si="5"/>
        <v>19</v>
      </c>
      <c r="T38" s="159">
        <v>30.5</v>
      </c>
      <c r="U38" s="154">
        <f t="shared" si="6"/>
        <v>27</v>
      </c>
      <c r="V38" s="116">
        <v>28.7</v>
      </c>
      <c r="W38" s="209">
        <v>21</v>
      </c>
      <c r="X38" s="133">
        <v>1.84</v>
      </c>
      <c r="Y38" s="84" t="s">
        <v>100</v>
      </c>
    </row>
    <row r="39" spans="1:25" ht="12" customHeight="1">
      <c r="A39" s="86" t="s">
        <v>40</v>
      </c>
      <c r="B39" s="175">
        <v>23</v>
      </c>
      <c r="C39" s="138">
        <v>24.1</v>
      </c>
      <c r="D39" s="154">
        <f t="shared" si="0"/>
        <v>37</v>
      </c>
      <c r="E39" s="137">
        <v>10</v>
      </c>
      <c r="F39" s="154">
        <f t="shared" si="1"/>
        <v>13</v>
      </c>
      <c r="G39" s="137">
        <v>14.2</v>
      </c>
      <c r="H39" s="202">
        <f t="shared" si="2"/>
        <v>26</v>
      </c>
      <c r="I39" s="204">
        <v>7.7</v>
      </c>
      <c r="J39" s="178">
        <v>39</v>
      </c>
      <c r="K39" s="137">
        <v>3.4</v>
      </c>
      <c r="L39" s="35"/>
      <c r="M39" s="154">
        <f t="shared" si="3"/>
        <v>43</v>
      </c>
      <c r="N39" s="137">
        <v>2.5</v>
      </c>
      <c r="O39" s="154">
        <f t="shared" si="4"/>
        <v>11</v>
      </c>
      <c r="P39" s="137">
        <v>0.9</v>
      </c>
      <c r="Q39" s="209">
        <v>40</v>
      </c>
      <c r="R39" s="211">
        <v>4.4</v>
      </c>
      <c r="S39" s="154">
        <f t="shared" si="5"/>
        <v>23</v>
      </c>
      <c r="T39" s="159">
        <v>30.4</v>
      </c>
      <c r="U39" s="154">
        <f t="shared" si="6"/>
        <v>33</v>
      </c>
      <c r="V39" s="116">
        <v>28.6</v>
      </c>
      <c r="W39" s="209">
        <v>44</v>
      </c>
      <c r="X39" s="133">
        <v>1.44</v>
      </c>
      <c r="Y39" s="87" t="s">
        <v>101</v>
      </c>
    </row>
    <row r="40" spans="1:25" ht="12" customHeight="1">
      <c r="A40" s="86" t="s">
        <v>41</v>
      </c>
      <c r="B40" s="175">
        <v>36</v>
      </c>
      <c r="C40" s="138">
        <v>21.5</v>
      </c>
      <c r="D40" s="154">
        <f t="shared" si="0"/>
        <v>46</v>
      </c>
      <c r="E40" s="138">
        <v>8.4</v>
      </c>
      <c r="F40" s="154">
        <f t="shared" si="1"/>
        <v>21</v>
      </c>
      <c r="G40" s="138">
        <v>13</v>
      </c>
      <c r="H40" s="202">
        <f t="shared" si="2"/>
        <v>23</v>
      </c>
      <c r="I40" s="203">
        <v>7.8</v>
      </c>
      <c r="J40" s="178">
        <v>40</v>
      </c>
      <c r="K40" s="138">
        <v>3.4</v>
      </c>
      <c r="L40" s="35"/>
      <c r="M40" s="154">
        <f t="shared" si="3"/>
        <v>41</v>
      </c>
      <c r="N40" s="138">
        <v>2.6</v>
      </c>
      <c r="O40" s="154">
        <f t="shared" si="4"/>
        <v>29</v>
      </c>
      <c r="P40" s="138">
        <v>0.7</v>
      </c>
      <c r="Q40" s="209">
        <v>17</v>
      </c>
      <c r="R40" s="210">
        <v>5</v>
      </c>
      <c r="S40" s="154">
        <f t="shared" si="5"/>
        <v>34</v>
      </c>
      <c r="T40" s="159">
        <v>30.2</v>
      </c>
      <c r="U40" s="154">
        <f t="shared" si="6"/>
        <v>33</v>
      </c>
      <c r="V40" s="116">
        <v>28.6</v>
      </c>
      <c r="W40" s="209">
        <v>22</v>
      </c>
      <c r="X40" s="133">
        <v>1.83</v>
      </c>
      <c r="Y40" s="87" t="s">
        <v>102</v>
      </c>
    </row>
    <row r="41" spans="1:25" ht="12" customHeight="1">
      <c r="A41" s="86" t="s">
        <v>42</v>
      </c>
      <c r="B41" s="175">
        <v>41</v>
      </c>
      <c r="C41" s="137">
        <v>20.7</v>
      </c>
      <c r="D41" s="154">
        <f t="shared" si="0"/>
        <v>32</v>
      </c>
      <c r="E41" s="137">
        <v>10.2</v>
      </c>
      <c r="F41" s="154">
        <f t="shared" si="1"/>
        <v>41</v>
      </c>
      <c r="G41" s="137">
        <v>10.5</v>
      </c>
      <c r="H41" s="202">
        <f t="shared" si="2"/>
        <v>14</v>
      </c>
      <c r="I41" s="204">
        <v>8.4</v>
      </c>
      <c r="J41" s="178">
        <v>24</v>
      </c>
      <c r="K41" s="137">
        <v>4</v>
      </c>
      <c r="L41" s="35"/>
      <c r="M41" s="154">
        <f t="shared" si="3"/>
        <v>22</v>
      </c>
      <c r="N41" s="137">
        <v>3.2</v>
      </c>
      <c r="O41" s="154">
        <f t="shared" si="4"/>
        <v>17</v>
      </c>
      <c r="P41" s="137">
        <v>0.8</v>
      </c>
      <c r="Q41" s="209">
        <v>11</v>
      </c>
      <c r="R41" s="211">
        <v>5.2</v>
      </c>
      <c r="S41" s="154">
        <f t="shared" si="5"/>
        <v>34</v>
      </c>
      <c r="T41" s="159">
        <v>30.2</v>
      </c>
      <c r="U41" s="154">
        <f t="shared" si="6"/>
        <v>27</v>
      </c>
      <c r="V41" s="116">
        <v>28.7</v>
      </c>
      <c r="W41" s="209">
        <v>24</v>
      </c>
      <c r="X41" s="133">
        <v>1.8</v>
      </c>
      <c r="Y41" s="87" t="s">
        <v>103</v>
      </c>
    </row>
    <row r="42" spans="1:25" ht="12" customHeight="1">
      <c r="A42" s="235" t="s">
        <v>43</v>
      </c>
      <c r="B42" s="236">
        <v>24</v>
      </c>
      <c r="C42" s="237">
        <v>23.9</v>
      </c>
      <c r="D42" s="238">
        <f t="shared" si="0"/>
        <v>18</v>
      </c>
      <c r="E42" s="237">
        <v>11.1</v>
      </c>
      <c r="F42" s="238">
        <f t="shared" si="1"/>
        <v>25</v>
      </c>
      <c r="G42" s="237">
        <v>12.7</v>
      </c>
      <c r="H42" s="239">
        <f t="shared" si="2"/>
        <v>23</v>
      </c>
      <c r="I42" s="240">
        <v>7.8</v>
      </c>
      <c r="J42" s="241">
        <v>43</v>
      </c>
      <c r="K42" s="237">
        <v>3.3</v>
      </c>
      <c r="L42" s="35"/>
      <c r="M42" s="238">
        <f t="shared" si="3"/>
        <v>43</v>
      </c>
      <c r="N42" s="237">
        <v>2.5</v>
      </c>
      <c r="O42" s="238">
        <f t="shared" si="4"/>
        <v>17</v>
      </c>
      <c r="P42" s="237">
        <v>0.8</v>
      </c>
      <c r="Q42" s="242">
        <v>34</v>
      </c>
      <c r="R42" s="243">
        <v>4.6</v>
      </c>
      <c r="S42" s="238">
        <f t="shared" si="5"/>
        <v>39</v>
      </c>
      <c r="T42" s="244">
        <v>30</v>
      </c>
      <c r="U42" s="238">
        <f t="shared" si="6"/>
        <v>42</v>
      </c>
      <c r="V42" s="245">
        <v>28.5</v>
      </c>
      <c r="W42" s="242">
        <v>34</v>
      </c>
      <c r="X42" s="246">
        <v>1.68</v>
      </c>
      <c r="Y42" s="247" t="s">
        <v>77</v>
      </c>
    </row>
    <row r="43" spans="1:25" s="85" customFormat="1" ht="24" customHeight="1">
      <c r="A43" s="83" t="s">
        <v>44</v>
      </c>
      <c r="B43" s="175">
        <v>22</v>
      </c>
      <c r="C43" s="137">
        <v>24.3</v>
      </c>
      <c r="D43" s="154">
        <f t="shared" si="0"/>
        <v>20</v>
      </c>
      <c r="E43" s="137">
        <v>11</v>
      </c>
      <c r="F43" s="154">
        <f t="shared" si="1"/>
        <v>20</v>
      </c>
      <c r="G43" s="137">
        <v>13.2</v>
      </c>
      <c r="H43" s="202">
        <f t="shared" si="2"/>
        <v>28</v>
      </c>
      <c r="I43" s="204">
        <v>7.3</v>
      </c>
      <c r="J43" s="178">
        <v>13</v>
      </c>
      <c r="K43" s="137">
        <v>4.3</v>
      </c>
      <c r="L43" s="34"/>
      <c r="M43" s="154">
        <f t="shared" si="3"/>
        <v>25</v>
      </c>
      <c r="N43" s="137">
        <v>3.1</v>
      </c>
      <c r="O43" s="154">
        <f t="shared" si="4"/>
        <v>5</v>
      </c>
      <c r="P43" s="137">
        <v>1.2</v>
      </c>
      <c r="Q43" s="209">
        <v>42</v>
      </c>
      <c r="R43" s="211">
        <v>4.4</v>
      </c>
      <c r="S43" s="154">
        <f t="shared" si="5"/>
        <v>23</v>
      </c>
      <c r="T43" s="159">
        <v>30.4</v>
      </c>
      <c r="U43" s="154">
        <f t="shared" si="6"/>
        <v>33</v>
      </c>
      <c r="V43" s="116">
        <v>28.6</v>
      </c>
      <c r="W43" s="209">
        <v>39</v>
      </c>
      <c r="X43" s="133">
        <v>1.62</v>
      </c>
      <c r="Y43" s="84" t="s">
        <v>104</v>
      </c>
    </row>
    <row r="44" spans="1:25" ht="12" customHeight="1">
      <c r="A44" s="86" t="s">
        <v>45</v>
      </c>
      <c r="B44" s="175">
        <v>45</v>
      </c>
      <c r="C44" s="138">
        <v>19.8</v>
      </c>
      <c r="D44" s="154">
        <f t="shared" si="0"/>
        <v>21</v>
      </c>
      <c r="E44" s="137">
        <v>10.9</v>
      </c>
      <c r="F44" s="154">
        <f t="shared" si="1"/>
        <v>45</v>
      </c>
      <c r="G44" s="137">
        <v>8.9</v>
      </c>
      <c r="H44" s="202">
        <f t="shared" si="2"/>
        <v>12</v>
      </c>
      <c r="I44" s="204">
        <v>8.8</v>
      </c>
      <c r="J44" s="178">
        <v>3</v>
      </c>
      <c r="K44" s="137">
        <v>5</v>
      </c>
      <c r="L44" s="35"/>
      <c r="M44" s="154">
        <f t="shared" si="3"/>
        <v>3</v>
      </c>
      <c r="N44" s="137">
        <v>4</v>
      </c>
      <c r="O44" s="154">
        <f t="shared" si="4"/>
        <v>8</v>
      </c>
      <c r="P44" s="137">
        <v>1</v>
      </c>
      <c r="Q44" s="209">
        <v>22</v>
      </c>
      <c r="R44" s="211">
        <v>4.9</v>
      </c>
      <c r="S44" s="154">
        <f t="shared" si="5"/>
        <v>37</v>
      </c>
      <c r="T44" s="159">
        <v>30.1</v>
      </c>
      <c r="U44" s="154">
        <f t="shared" si="6"/>
        <v>27</v>
      </c>
      <c r="V44" s="116">
        <v>28.7</v>
      </c>
      <c r="W44" s="209">
        <v>8</v>
      </c>
      <c r="X44" s="133">
        <v>1.92</v>
      </c>
      <c r="Y44" s="87" t="s">
        <v>105</v>
      </c>
    </row>
    <row r="45" spans="1:25" ht="12" customHeight="1">
      <c r="A45" s="86" t="s">
        <v>176</v>
      </c>
      <c r="B45" s="175">
        <v>14</v>
      </c>
      <c r="C45" s="138">
        <v>25.6</v>
      </c>
      <c r="D45" s="154">
        <f t="shared" si="0"/>
        <v>42</v>
      </c>
      <c r="E45" s="137">
        <v>9.5</v>
      </c>
      <c r="F45" s="154">
        <f t="shared" si="1"/>
        <v>7</v>
      </c>
      <c r="G45" s="137">
        <v>16.1</v>
      </c>
      <c r="H45" s="202">
        <f t="shared" si="2"/>
        <v>17</v>
      </c>
      <c r="I45" s="204">
        <v>8.2</v>
      </c>
      <c r="J45" s="178">
        <v>35</v>
      </c>
      <c r="K45" s="137">
        <v>3.7</v>
      </c>
      <c r="L45" s="35"/>
      <c r="M45" s="154">
        <f t="shared" si="3"/>
        <v>38</v>
      </c>
      <c r="N45" s="137">
        <v>2.8</v>
      </c>
      <c r="O45" s="154">
        <f t="shared" si="4"/>
        <v>11</v>
      </c>
      <c r="P45" s="137">
        <v>0.9</v>
      </c>
      <c r="Q45" s="209">
        <v>37</v>
      </c>
      <c r="R45" s="211">
        <v>4.5</v>
      </c>
      <c r="S45" s="154">
        <f t="shared" si="5"/>
        <v>39</v>
      </c>
      <c r="T45" s="160">
        <v>30</v>
      </c>
      <c r="U45" s="154">
        <f t="shared" si="6"/>
        <v>42</v>
      </c>
      <c r="V45" s="116">
        <v>28.5</v>
      </c>
      <c r="W45" s="209">
        <v>27</v>
      </c>
      <c r="X45" s="133">
        <v>1.8</v>
      </c>
      <c r="Y45" s="87" t="s">
        <v>92</v>
      </c>
    </row>
    <row r="46" spans="1:25" ht="12" customHeight="1">
      <c r="A46" s="86" t="s">
        <v>46</v>
      </c>
      <c r="B46" s="175">
        <v>4</v>
      </c>
      <c r="C46" s="137">
        <v>28.2</v>
      </c>
      <c r="D46" s="154">
        <f t="shared" si="0"/>
        <v>24</v>
      </c>
      <c r="E46" s="137">
        <v>10.7</v>
      </c>
      <c r="F46" s="154">
        <f t="shared" si="1"/>
        <v>3</v>
      </c>
      <c r="G46" s="137">
        <v>17.5</v>
      </c>
      <c r="H46" s="202">
        <f t="shared" si="2"/>
        <v>8</v>
      </c>
      <c r="I46" s="204">
        <v>9.2</v>
      </c>
      <c r="J46" s="178">
        <v>10</v>
      </c>
      <c r="K46" s="137">
        <v>4.5</v>
      </c>
      <c r="L46" s="35"/>
      <c r="M46" s="154">
        <f t="shared" si="3"/>
        <v>7</v>
      </c>
      <c r="N46" s="137">
        <v>3.6</v>
      </c>
      <c r="O46" s="154">
        <f t="shared" si="4"/>
        <v>11</v>
      </c>
      <c r="P46" s="137">
        <v>0.9</v>
      </c>
      <c r="Q46" s="209">
        <v>43</v>
      </c>
      <c r="R46" s="211">
        <v>4.3</v>
      </c>
      <c r="S46" s="154">
        <f t="shared" si="5"/>
        <v>11</v>
      </c>
      <c r="T46" s="159">
        <v>30.7</v>
      </c>
      <c r="U46" s="154">
        <f t="shared" si="6"/>
        <v>8</v>
      </c>
      <c r="V46" s="116">
        <v>29.2</v>
      </c>
      <c r="W46" s="209">
        <v>15</v>
      </c>
      <c r="X46" s="133">
        <v>1.87</v>
      </c>
      <c r="Y46" s="87" t="s">
        <v>106</v>
      </c>
    </row>
    <row r="47" spans="1:25" ht="12" customHeight="1">
      <c r="A47" s="235" t="s">
        <v>47</v>
      </c>
      <c r="B47" s="236">
        <v>11</v>
      </c>
      <c r="C47" s="237">
        <v>26.6</v>
      </c>
      <c r="D47" s="238">
        <f t="shared" si="0"/>
        <v>14</v>
      </c>
      <c r="E47" s="237">
        <v>11.5</v>
      </c>
      <c r="F47" s="238">
        <f t="shared" si="1"/>
        <v>8</v>
      </c>
      <c r="G47" s="237">
        <v>15.1</v>
      </c>
      <c r="H47" s="239">
        <f t="shared" si="2"/>
        <v>2</v>
      </c>
      <c r="I47" s="240">
        <v>10.4</v>
      </c>
      <c r="J47" s="241">
        <v>15</v>
      </c>
      <c r="K47" s="237">
        <v>4.2</v>
      </c>
      <c r="L47" s="35"/>
      <c r="M47" s="238">
        <f t="shared" si="3"/>
        <v>14</v>
      </c>
      <c r="N47" s="237">
        <v>3.4</v>
      </c>
      <c r="O47" s="238">
        <f t="shared" si="4"/>
        <v>17</v>
      </c>
      <c r="P47" s="237">
        <v>0.8</v>
      </c>
      <c r="Q47" s="242">
        <v>5</v>
      </c>
      <c r="R47" s="243">
        <v>5.5</v>
      </c>
      <c r="S47" s="238">
        <f t="shared" si="5"/>
        <v>19</v>
      </c>
      <c r="T47" s="244">
        <v>30.5</v>
      </c>
      <c r="U47" s="238">
        <f t="shared" si="6"/>
        <v>10</v>
      </c>
      <c r="V47" s="245">
        <v>29.1</v>
      </c>
      <c r="W47" s="242">
        <v>5</v>
      </c>
      <c r="X47" s="246">
        <v>2.09</v>
      </c>
      <c r="Y47" s="247" t="s">
        <v>78</v>
      </c>
    </row>
    <row r="48" spans="1:25" s="85" customFormat="1" ht="24" customHeight="1">
      <c r="A48" s="83" t="s">
        <v>48</v>
      </c>
      <c r="B48" s="175">
        <v>28</v>
      </c>
      <c r="C48" s="137">
        <v>23.1</v>
      </c>
      <c r="D48" s="154">
        <f t="shared" si="0"/>
        <v>26</v>
      </c>
      <c r="E48" s="138">
        <v>10.6</v>
      </c>
      <c r="F48" s="154">
        <f t="shared" si="1"/>
        <v>27</v>
      </c>
      <c r="G48" s="138">
        <v>12.5</v>
      </c>
      <c r="H48" s="202">
        <f t="shared" si="2"/>
        <v>5</v>
      </c>
      <c r="I48" s="203">
        <v>10.1</v>
      </c>
      <c r="J48" s="178">
        <v>47</v>
      </c>
      <c r="K48" s="138">
        <v>2.4</v>
      </c>
      <c r="L48" s="34"/>
      <c r="M48" s="154">
        <f t="shared" si="3"/>
        <v>47</v>
      </c>
      <c r="N48" s="138">
        <v>1.9</v>
      </c>
      <c r="O48" s="154">
        <f t="shared" si="4"/>
        <v>41</v>
      </c>
      <c r="P48" s="138">
        <v>0.5</v>
      </c>
      <c r="Q48" s="209">
        <v>27</v>
      </c>
      <c r="R48" s="210">
        <v>4.8</v>
      </c>
      <c r="S48" s="154">
        <f t="shared" si="5"/>
        <v>39</v>
      </c>
      <c r="T48" s="160">
        <v>30</v>
      </c>
      <c r="U48" s="154">
        <f t="shared" si="6"/>
        <v>33</v>
      </c>
      <c r="V48" s="116">
        <v>28.6</v>
      </c>
      <c r="W48" s="209">
        <v>30</v>
      </c>
      <c r="X48" s="133">
        <v>1.75</v>
      </c>
      <c r="Y48" s="84" t="s">
        <v>107</v>
      </c>
    </row>
    <row r="49" spans="1:25" ht="12" customHeight="1">
      <c r="A49" s="86" t="s">
        <v>49</v>
      </c>
      <c r="B49" s="175">
        <v>10</v>
      </c>
      <c r="C49" s="137">
        <v>27</v>
      </c>
      <c r="D49" s="154">
        <f t="shared" si="0"/>
        <v>7</v>
      </c>
      <c r="E49" s="137">
        <v>12.1</v>
      </c>
      <c r="F49" s="154">
        <f t="shared" si="1"/>
        <v>12</v>
      </c>
      <c r="G49" s="137">
        <v>14.9</v>
      </c>
      <c r="H49" s="202">
        <f t="shared" si="2"/>
        <v>7</v>
      </c>
      <c r="I49" s="204">
        <v>9.3</v>
      </c>
      <c r="J49" s="178">
        <v>26</v>
      </c>
      <c r="K49" s="137">
        <v>3.9</v>
      </c>
      <c r="L49" s="35"/>
      <c r="M49" s="154">
        <f t="shared" si="3"/>
        <v>25</v>
      </c>
      <c r="N49" s="137">
        <v>3.1</v>
      </c>
      <c r="O49" s="154">
        <f t="shared" si="4"/>
        <v>17</v>
      </c>
      <c r="P49" s="137">
        <v>0.8</v>
      </c>
      <c r="Q49" s="209">
        <v>38</v>
      </c>
      <c r="R49" s="211">
        <v>4.5</v>
      </c>
      <c r="S49" s="154">
        <f t="shared" si="5"/>
        <v>37</v>
      </c>
      <c r="T49" s="160">
        <v>30.1</v>
      </c>
      <c r="U49" s="154">
        <f t="shared" si="6"/>
        <v>17</v>
      </c>
      <c r="V49" s="116">
        <v>28.9</v>
      </c>
      <c r="W49" s="209">
        <v>31</v>
      </c>
      <c r="X49" s="133">
        <v>1.75</v>
      </c>
      <c r="Y49" s="87" t="s">
        <v>89</v>
      </c>
    </row>
    <row r="50" spans="1:25" ht="12" customHeight="1">
      <c r="A50" s="86" t="s">
        <v>50</v>
      </c>
      <c r="B50" s="175">
        <v>12</v>
      </c>
      <c r="C50" s="137">
        <v>26.5</v>
      </c>
      <c r="D50" s="154">
        <f t="shared" si="0"/>
        <v>44</v>
      </c>
      <c r="E50" s="137">
        <v>9.1</v>
      </c>
      <c r="F50" s="154">
        <f t="shared" si="1"/>
        <v>4</v>
      </c>
      <c r="G50" s="137">
        <v>17.4</v>
      </c>
      <c r="H50" s="202">
        <f t="shared" si="2"/>
        <v>2</v>
      </c>
      <c r="I50" s="204">
        <v>10.4</v>
      </c>
      <c r="J50" s="178">
        <v>46</v>
      </c>
      <c r="K50" s="137">
        <v>3.1</v>
      </c>
      <c r="L50" s="35"/>
      <c r="M50" s="154">
        <f t="shared" si="3"/>
        <v>45</v>
      </c>
      <c r="N50" s="137">
        <v>2.4</v>
      </c>
      <c r="O50" s="154">
        <f t="shared" si="4"/>
        <v>35</v>
      </c>
      <c r="P50" s="137">
        <v>0.6</v>
      </c>
      <c r="Q50" s="209">
        <v>18</v>
      </c>
      <c r="R50" s="211">
        <v>5</v>
      </c>
      <c r="S50" s="154">
        <f t="shared" si="5"/>
        <v>39</v>
      </c>
      <c r="T50" s="159">
        <v>30</v>
      </c>
      <c r="U50" s="154">
        <f t="shared" si="6"/>
        <v>27</v>
      </c>
      <c r="V50" s="116">
        <v>28.7</v>
      </c>
      <c r="W50" s="209">
        <v>13</v>
      </c>
      <c r="X50" s="133">
        <v>1.88</v>
      </c>
      <c r="Y50" s="87" t="s">
        <v>108</v>
      </c>
    </row>
    <row r="51" spans="1:25" s="144" customFormat="1" ht="12" customHeight="1">
      <c r="A51" s="82" t="s">
        <v>51</v>
      </c>
      <c r="B51" s="176">
        <v>9</v>
      </c>
      <c r="C51" s="136">
        <v>27.1</v>
      </c>
      <c r="D51" s="156">
        <f t="shared" si="0"/>
        <v>41</v>
      </c>
      <c r="E51" s="136">
        <v>9.7</v>
      </c>
      <c r="F51" s="156">
        <f t="shared" si="1"/>
        <v>4</v>
      </c>
      <c r="G51" s="136">
        <v>17.4</v>
      </c>
      <c r="H51" s="205">
        <f t="shared" si="2"/>
        <v>8</v>
      </c>
      <c r="I51" s="206">
        <v>9.2</v>
      </c>
      <c r="J51" s="179">
        <v>33</v>
      </c>
      <c r="K51" s="136">
        <v>3.7</v>
      </c>
      <c r="L51" s="36"/>
      <c r="M51" s="156">
        <f t="shared" si="3"/>
        <v>22</v>
      </c>
      <c r="N51" s="136">
        <v>3.2</v>
      </c>
      <c r="O51" s="156">
        <f t="shared" si="4"/>
        <v>41</v>
      </c>
      <c r="P51" s="136">
        <v>0.5</v>
      </c>
      <c r="Q51" s="212">
        <v>25</v>
      </c>
      <c r="R51" s="213">
        <v>4.8</v>
      </c>
      <c r="S51" s="156">
        <f t="shared" si="5"/>
        <v>30</v>
      </c>
      <c r="T51" s="158">
        <v>30.3</v>
      </c>
      <c r="U51" s="156">
        <f t="shared" si="6"/>
        <v>10</v>
      </c>
      <c r="V51" s="121">
        <v>29.1</v>
      </c>
      <c r="W51" s="212">
        <v>18</v>
      </c>
      <c r="X51" s="132">
        <v>1.86</v>
      </c>
      <c r="Y51" s="88" t="s">
        <v>96</v>
      </c>
    </row>
    <row r="52" spans="1:25" ht="12" customHeight="1">
      <c r="A52" s="235" t="s">
        <v>52</v>
      </c>
      <c r="B52" s="236">
        <v>1</v>
      </c>
      <c r="C52" s="237">
        <v>31.5</v>
      </c>
      <c r="D52" s="238">
        <f t="shared" si="0"/>
        <v>8</v>
      </c>
      <c r="E52" s="250">
        <v>11.9</v>
      </c>
      <c r="F52" s="238">
        <f t="shared" si="1"/>
        <v>1</v>
      </c>
      <c r="G52" s="250">
        <v>19.6</v>
      </c>
      <c r="H52" s="239">
        <f t="shared" si="2"/>
        <v>21</v>
      </c>
      <c r="I52" s="251">
        <v>7.9</v>
      </c>
      <c r="J52" s="241">
        <v>45</v>
      </c>
      <c r="K52" s="250">
        <v>3.1</v>
      </c>
      <c r="L52" s="35"/>
      <c r="M52" s="238">
        <f t="shared" si="3"/>
        <v>46</v>
      </c>
      <c r="N52" s="250">
        <v>2.3</v>
      </c>
      <c r="O52" s="238">
        <f t="shared" si="4"/>
        <v>17</v>
      </c>
      <c r="P52" s="250">
        <v>0.8</v>
      </c>
      <c r="Q52" s="242">
        <v>16</v>
      </c>
      <c r="R52" s="252">
        <v>5.1</v>
      </c>
      <c r="S52" s="238">
        <f t="shared" si="5"/>
        <v>47</v>
      </c>
      <c r="T52" s="244">
        <v>29.8</v>
      </c>
      <c r="U52" s="238">
        <f t="shared" si="6"/>
        <v>46</v>
      </c>
      <c r="V52" s="245">
        <v>28.4</v>
      </c>
      <c r="W52" s="242">
        <v>2</v>
      </c>
      <c r="X52" s="246">
        <v>2.16</v>
      </c>
      <c r="Y52" s="247" t="s">
        <v>75</v>
      </c>
    </row>
    <row r="53" spans="1:25" s="85" customFormat="1" ht="24" customHeight="1">
      <c r="A53" s="83" t="s">
        <v>53</v>
      </c>
      <c r="B53" s="175">
        <v>7</v>
      </c>
      <c r="C53" s="137">
        <v>27.5</v>
      </c>
      <c r="D53" s="154">
        <f t="shared" si="0"/>
        <v>29</v>
      </c>
      <c r="E53" s="137">
        <v>10.4</v>
      </c>
      <c r="F53" s="154">
        <f t="shared" si="1"/>
        <v>6</v>
      </c>
      <c r="G53" s="137">
        <v>17</v>
      </c>
      <c r="H53" s="202">
        <f t="shared" si="2"/>
        <v>4</v>
      </c>
      <c r="I53" s="204">
        <v>10.2</v>
      </c>
      <c r="J53" s="178">
        <v>38</v>
      </c>
      <c r="K53" s="137">
        <v>3.4</v>
      </c>
      <c r="L53" s="34"/>
      <c r="M53" s="154">
        <f t="shared" si="3"/>
        <v>38</v>
      </c>
      <c r="N53" s="137">
        <v>2.8</v>
      </c>
      <c r="O53" s="154">
        <f t="shared" si="4"/>
        <v>29</v>
      </c>
      <c r="P53" s="137">
        <v>0.7</v>
      </c>
      <c r="Q53" s="209">
        <v>24</v>
      </c>
      <c r="R53" s="211">
        <v>4.8</v>
      </c>
      <c r="S53" s="154">
        <f t="shared" si="5"/>
        <v>39</v>
      </c>
      <c r="T53" s="160">
        <v>30</v>
      </c>
      <c r="U53" s="154">
        <f t="shared" si="6"/>
        <v>27</v>
      </c>
      <c r="V53" s="116">
        <v>28.7</v>
      </c>
      <c r="W53" s="209">
        <v>20</v>
      </c>
      <c r="X53" s="133">
        <v>1.85</v>
      </c>
      <c r="Y53" s="84" t="s">
        <v>109</v>
      </c>
    </row>
    <row r="54" spans="1:25" ht="12" customHeight="1">
      <c r="A54" s="89" t="s">
        <v>54</v>
      </c>
      <c r="B54" s="177">
        <v>3</v>
      </c>
      <c r="C54" s="139">
        <v>28.8</v>
      </c>
      <c r="D54" s="157">
        <f t="shared" si="0"/>
        <v>4</v>
      </c>
      <c r="E54" s="139">
        <v>13.8</v>
      </c>
      <c r="F54" s="157">
        <f t="shared" si="1"/>
        <v>9</v>
      </c>
      <c r="G54" s="139">
        <v>15</v>
      </c>
      <c r="H54" s="207">
        <f t="shared" si="2"/>
        <v>17</v>
      </c>
      <c r="I54" s="208">
        <v>8.2</v>
      </c>
      <c r="J54" s="180">
        <v>14</v>
      </c>
      <c r="K54" s="139">
        <v>4.3</v>
      </c>
      <c r="L54" s="35"/>
      <c r="M54" s="157">
        <f t="shared" si="3"/>
        <v>7</v>
      </c>
      <c r="N54" s="139">
        <v>3.6</v>
      </c>
      <c r="O54" s="157">
        <f t="shared" si="4"/>
        <v>35</v>
      </c>
      <c r="P54" s="139">
        <v>0.6</v>
      </c>
      <c r="Q54" s="214">
        <v>2</v>
      </c>
      <c r="R54" s="215">
        <v>6.3</v>
      </c>
      <c r="S54" s="157">
        <f t="shared" si="5"/>
        <v>45</v>
      </c>
      <c r="T54" s="161">
        <v>29.9</v>
      </c>
      <c r="U54" s="157">
        <f t="shared" si="6"/>
        <v>42</v>
      </c>
      <c r="V54" s="145">
        <v>28.5</v>
      </c>
      <c r="W54" s="214">
        <v>1</v>
      </c>
      <c r="X54" s="135">
        <v>2.59</v>
      </c>
      <c r="Y54" s="91" t="s">
        <v>110</v>
      </c>
    </row>
    <row r="55" spans="1:25" ht="13.5">
      <c r="A55" s="92" t="s">
        <v>113</v>
      </c>
      <c r="B55" s="93" t="s">
        <v>179</v>
      </c>
      <c r="C55" s="93"/>
      <c r="E55" s="93"/>
      <c r="G55" s="93"/>
      <c r="K55" s="93"/>
      <c r="L55" s="99"/>
      <c r="N55" s="93"/>
      <c r="P55" s="93"/>
      <c r="T55" s="170"/>
      <c r="V55" s="170"/>
      <c r="Y55" s="93"/>
    </row>
    <row r="56" spans="1:22" ht="13.5">
      <c r="A56" s="93"/>
      <c r="B56" s="95" t="s">
        <v>174</v>
      </c>
      <c r="C56" s="93"/>
      <c r="E56" s="93"/>
      <c r="G56" s="93"/>
      <c r="K56" s="93"/>
      <c r="L56" s="93"/>
      <c r="N56" s="93"/>
      <c r="P56" s="93"/>
      <c r="T56" s="170"/>
      <c r="V56" s="170"/>
    </row>
    <row r="57" spans="2:22" ht="13.5">
      <c r="B57" s="95" t="s">
        <v>175</v>
      </c>
      <c r="C57" s="93"/>
      <c r="E57" s="93"/>
      <c r="G57" s="93"/>
      <c r="K57" s="93"/>
      <c r="L57" s="93"/>
      <c r="N57" s="93"/>
      <c r="P57" s="93"/>
      <c r="T57" s="170"/>
      <c r="V57" s="170"/>
    </row>
    <row r="58" spans="20:22" ht="13.5">
      <c r="T58" s="170"/>
      <c r="V58" s="170"/>
    </row>
    <row r="59" spans="20:22" ht="13.5">
      <c r="T59" s="170"/>
      <c r="V59" s="170"/>
    </row>
    <row r="60" spans="20:22" ht="13.5">
      <c r="T60" s="170"/>
      <c r="V60" s="170"/>
    </row>
    <row r="61" spans="20:22" ht="13.5">
      <c r="T61" s="170"/>
      <c r="V61" s="170"/>
    </row>
    <row r="62" spans="20:22" ht="13.5">
      <c r="T62" s="170"/>
      <c r="V62" s="170"/>
    </row>
    <row r="63" spans="20:22" ht="13.5">
      <c r="T63" s="170"/>
      <c r="V63" s="170"/>
    </row>
    <row r="64" spans="20:22" ht="13.5">
      <c r="T64" s="170"/>
      <c r="V64" s="170"/>
    </row>
    <row r="65" spans="20:22" ht="13.5">
      <c r="T65" s="170"/>
      <c r="V65" s="170"/>
    </row>
    <row r="66" spans="20:22" ht="13.5">
      <c r="T66" s="170"/>
      <c r="V66" s="170"/>
    </row>
    <row r="67" spans="20:22" ht="13.5">
      <c r="T67" s="170"/>
      <c r="V67" s="170"/>
    </row>
    <row r="68" spans="20:22" ht="13.5">
      <c r="T68" s="170"/>
      <c r="V68" s="170"/>
    </row>
    <row r="69" spans="20:22" ht="13.5">
      <c r="T69" s="170"/>
      <c r="V69" s="170"/>
    </row>
  </sheetData>
  <sheetProtection/>
  <mergeCells count="16"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  <mergeCell ref="D4:G4"/>
    <mergeCell ref="J4:K5"/>
    <mergeCell ref="M4:P4"/>
    <mergeCell ref="Q4:R5"/>
    <mergeCell ref="M5:N5"/>
    <mergeCell ref="O5:P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600" verticalDpi="6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zoomScalePageLayoutView="0" workbookViewId="0" topLeftCell="A1">
      <selection activeCell="R10" sqref="R10"/>
    </sheetView>
  </sheetViews>
  <sheetFormatPr defaultColWidth="9.00390625" defaultRowHeight="13.5"/>
  <cols>
    <col min="1" max="1" width="8.625" style="70" customWidth="1"/>
    <col min="2" max="2" width="6.625" style="93" customWidth="1"/>
    <col min="3" max="3" width="11.625" style="70" customWidth="1"/>
    <col min="4" max="4" width="6.625" style="93" customWidth="1"/>
    <col min="5" max="5" width="11.625" style="70" customWidth="1"/>
    <col min="6" max="6" width="6.625" style="93" customWidth="1"/>
    <col min="7" max="7" width="11.625" style="70" customWidth="1"/>
    <col min="8" max="8" width="6.625" style="94" customWidth="1"/>
    <col min="9" max="9" width="11.625" style="71" customWidth="1"/>
    <col min="10" max="10" width="6.625" style="93" customWidth="1"/>
    <col min="11" max="11" width="11.625" style="70" customWidth="1"/>
    <col min="12" max="12" width="3.625" style="38" customWidth="1"/>
    <col min="13" max="13" width="6.625" style="93" customWidth="1"/>
    <col min="14" max="14" width="11.625" style="70" customWidth="1"/>
    <col min="15" max="15" width="6.625" style="93" customWidth="1"/>
    <col min="16" max="16" width="11.625" style="70" customWidth="1"/>
    <col min="17" max="17" width="6.625" style="94" customWidth="1"/>
    <col min="18" max="18" width="11.625" style="71" customWidth="1"/>
    <col min="19" max="19" width="6.625" style="94" customWidth="1"/>
    <col min="20" max="20" width="11.625" style="71" customWidth="1"/>
    <col min="21" max="21" width="6.625" style="94" customWidth="1"/>
    <col min="22" max="22" width="11.625" style="71" customWidth="1"/>
    <col min="23" max="23" width="5.625" style="93" customWidth="1"/>
    <col min="24" max="16384" width="9.00390625" style="68" customWidth="1"/>
  </cols>
  <sheetData>
    <row r="1" spans="1:23" ht="18.75">
      <c r="A1" s="64" t="s">
        <v>55</v>
      </c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8.75">
      <c r="A2" s="64" t="s">
        <v>114</v>
      </c>
      <c r="B2" s="111"/>
      <c r="D2" s="66" t="s">
        <v>199</v>
      </c>
      <c r="E2" s="67"/>
      <c r="F2" s="67"/>
      <c r="G2" s="67"/>
      <c r="H2" s="67"/>
      <c r="I2" s="67"/>
      <c r="J2" s="67"/>
      <c r="K2" s="67"/>
      <c r="L2" s="67"/>
      <c r="M2" s="66" t="s">
        <v>195</v>
      </c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4.25" thickBot="1">
      <c r="A3" s="73"/>
      <c r="B3" s="101"/>
      <c r="C3" s="73"/>
      <c r="D3" s="101"/>
      <c r="E3" s="73"/>
      <c r="F3" s="101"/>
      <c r="G3" s="73"/>
      <c r="H3" s="74"/>
      <c r="I3" s="74"/>
      <c r="J3" s="101"/>
      <c r="K3" s="73"/>
      <c r="M3" s="101"/>
      <c r="N3" s="73"/>
      <c r="O3" s="101"/>
      <c r="P3" s="73"/>
      <c r="Q3" s="74"/>
      <c r="R3" s="74"/>
      <c r="S3" s="74"/>
      <c r="T3" s="74"/>
      <c r="U3" s="74"/>
      <c r="V3" s="74"/>
      <c r="W3" s="153" t="str">
        <f>'8-1'!M3</f>
        <v>平成24年</v>
      </c>
    </row>
    <row r="4" spans="1:23" ht="10.5" customHeight="1">
      <c r="A4" s="326" t="s">
        <v>1</v>
      </c>
      <c r="B4" s="316" t="s">
        <v>115</v>
      </c>
      <c r="C4" s="317"/>
      <c r="D4" s="335"/>
      <c r="E4" s="335"/>
      <c r="F4" s="335"/>
      <c r="G4" s="335"/>
      <c r="H4" s="335"/>
      <c r="I4" s="335"/>
      <c r="J4" s="335"/>
      <c r="K4" s="335"/>
      <c r="L4" s="40"/>
      <c r="M4" s="335"/>
      <c r="N4" s="335"/>
      <c r="O4" s="335"/>
      <c r="P4" s="335"/>
      <c r="Q4" s="335"/>
      <c r="R4" s="335"/>
      <c r="S4" s="335"/>
      <c r="T4" s="336"/>
      <c r="U4" s="316" t="s">
        <v>123</v>
      </c>
      <c r="V4" s="317"/>
      <c r="W4" s="323" t="s">
        <v>1</v>
      </c>
    </row>
    <row r="5" spans="1:23" ht="33" customHeight="1">
      <c r="A5" s="327"/>
      <c r="B5" s="318"/>
      <c r="C5" s="329"/>
      <c r="D5" s="318" t="s">
        <v>117</v>
      </c>
      <c r="E5" s="331"/>
      <c r="F5" s="318" t="s">
        <v>170</v>
      </c>
      <c r="G5" s="331"/>
      <c r="H5" s="318" t="s">
        <v>118</v>
      </c>
      <c r="I5" s="331"/>
      <c r="J5" s="318" t="s">
        <v>119</v>
      </c>
      <c r="K5" s="334"/>
      <c r="L5" s="40"/>
      <c r="M5" s="319" t="s">
        <v>120</v>
      </c>
      <c r="N5" s="331"/>
      <c r="O5" s="318" t="s">
        <v>121</v>
      </c>
      <c r="P5" s="331"/>
      <c r="Q5" s="318" t="s">
        <v>122</v>
      </c>
      <c r="R5" s="331"/>
      <c r="S5" s="318" t="s">
        <v>171</v>
      </c>
      <c r="T5" s="331"/>
      <c r="U5" s="318"/>
      <c r="V5" s="319"/>
      <c r="W5" s="324"/>
    </row>
    <row r="6" spans="1:23" ht="27.75" customHeight="1">
      <c r="A6" s="328"/>
      <c r="B6" s="79" t="s">
        <v>2</v>
      </c>
      <c r="C6" s="80" t="s">
        <v>116</v>
      </c>
      <c r="D6" s="79" t="s">
        <v>2</v>
      </c>
      <c r="E6" s="80" t="s">
        <v>116</v>
      </c>
      <c r="F6" s="79" t="s">
        <v>2</v>
      </c>
      <c r="G6" s="80" t="s">
        <v>116</v>
      </c>
      <c r="H6" s="79" t="s">
        <v>2</v>
      </c>
      <c r="I6" s="80" t="s">
        <v>116</v>
      </c>
      <c r="J6" s="79" t="s">
        <v>2</v>
      </c>
      <c r="K6" s="77" t="s">
        <v>116</v>
      </c>
      <c r="L6" s="40"/>
      <c r="M6" s="78" t="s">
        <v>2</v>
      </c>
      <c r="N6" s="80" t="s">
        <v>116</v>
      </c>
      <c r="O6" s="79" t="s">
        <v>2</v>
      </c>
      <c r="P6" s="80" t="s">
        <v>116</v>
      </c>
      <c r="Q6" s="79" t="s">
        <v>2</v>
      </c>
      <c r="R6" s="80" t="s">
        <v>116</v>
      </c>
      <c r="S6" s="79" t="s">
        <v>2</v>
      </c>
      <c r="T6" s="80" t="s">
        <v>116</v>
      </c>
      <c r="U6" s="79" t="s">
        <v>2</v>
      </c>
      <c r="V6" s="80" t="s">
        <v>116</v>
      </c>
      <c r="W6" s="325"/>
    </row>
    <row r="7" spans="1:23" ht="12" customHeight="1">
      <c r="A7" s="225" t="s">
        <v>8</v>
      </c>
      <c r="B7" s="226"/>
      <c r="C7" s="257">
        <v>286.6</v>
      </c>
      <c r="D7" s="228"/>
      <c r="E7" s="258">
        <v>39</v>
      </c>
      <c r="F7" s="228"/>
      <c r="G7" s="258">
        <v>37.5</v>
      </c>
      <c r="H7" s="228"/>
      <c r="I7" s="258">
        <v>24.4</v>
      </c>
      <c r="J7" s="228"/>
      <c r="K7" s="258">
        <v>23.8</v>
      </c>
      <c r="L7" s="96"/>
      <c r="M7" s="228"/>
      <c r="N7" s="258">
        <v>56.8</v>
      </c>
      <c r="O7" s="228"/>
      <c r="P7" s="258">
        <v>19.4</v>
      </c>
      <c r="Q7" s="228"/>
      <c r="R7" s="258">
        <v>9.5</v>
      </c>
      <c r="S7" s="228"/>
      <c r="T7" s="257">
        <v>14.5</v>
      </c>
      <c r="U7" s="228"/>
      <c r="V7" s="258">
        <v>96.5</v>
      </c>
      <c r="W7" s="248" t="s">
        <v>71</v>
      </c>
    </row>
    <row r="8" spans="1:23" s="85" customFormat="1" ht="24" customHeight="1">
      <c r="A8" s="83" t="s">
        <v>9</v>
      </c>
      <c r="B8" s="175">
        <v>10</v>
      </c>
      <c r="C8" s="253">
        <v>333.3</v>
      </c>
      <c r="D8" s="178">
        <v>24</v>
      </c>
      <c r="E8" s="34">
        <v>41.5</v>
      </c>
      <c r="F8" s="178">
        <v>12</v>
      </c>
      <c r="G8" s="34">
        <v>42.3</v>
      </c>
      <c r="H8" s="178">
        <v>30</v>
      </c>
      <c r="I8" s="34">
        <v>23.1</v>
      </c>
      <c r="J8" s="178">
        <v>2</v>
      </c>
      <c r="K8" s="34">
        <v>32.8</v>
      </c>
      <c r="L8" s="97"/>
      <c r="M8" s="178">
        <v>3</v>
      </c>
      <c r="N8" s="34">
        <v>72.3</v>
      </c>
      <c r="O8" s="178">
        <v>9</v>
      </c>
      <c r="P8" s="34">
        <v>20.4</v>
      </c>
      <c r="Q8" s="178">
        <v>28</v>
      </c>
      <c r="R8" s="34">
        <v>9.4</v>
      </c>
      <c r="S8" s="178">
        <v>18</v>
      </c>
      <c r="T8" s="253">
        <v>17.8</v>
      </c>
      <c r="U8" s="178">
        <v>34</v>
      </c>
      <c r="V8" s="34">
        <v>93.4</v>
      </c>
      <c r="W8" s="84" t="s">
        <v>72</v>
      </c>
    </row>
    <row r="9" spans="1:23" ht="12" customHeight="1">
      <c r="A9" s="86" t="s">
        <v>10</v>
      </c>
      <c r="B9" s="181">
        <v>4</v>
      </c>
      <c r="C9" s="254">
        <v>356.7</v>
      </c>
      <c r="D9" s="178">
        <v>7</v>
      </c>
      <c r="E9" s="35">
        <v>49</v>
      </c>
      <c r="F9" s="178">
        <v>2</v>
      </c>
      <c r="G9" s="35">
        <v>50.6</v>
      </c>
      <c r="H9" s="178">
        <v>21</v>
      </c>
      <c r="I9" s="35">
        <v>26.4</v>
      </c>
      <c r="J9" s="178">
        <v>6</v>
      </c>
      <c r="K9" s="35">
        <v>29.8</v>
      </c>
      <c r="L9" s="98"/>
      <c r="M9" s="178">
        <v>10</v>
      </c>
      <c r="N9" s="35">
        <v>64.8</v>
      </c>
      <c r="O9" s="178">
        <v>1</v>
      </c>
      <c r="P9" s="35">
        <v>22</v>
      </c>
      <c r="Q9" s="178">
        <v>6</v>
      </c>
      <c r="R9" s="35">
        <v>11.5</v>
      </c>
      <c r="S9" s="178">
        <v>3</v>
      </c>
      <c r="T9" s="254">
        <v>23.5</v>
      </c>
      <c r="U9" s="178">
        <v>6</v>
      </c>
      <c r="V9" s="35">
        <v>145.9</v>
      </c>
      <c r="W9" s="87" t="s">
        <v>73</v>
      </c>
    </row>
    <row r="10" spans="1:23" ht="12" customHeight="1">
      <c r="A10" s="86" t="s">
        <v>11</v>
      </c>
      <c r="B10" s="181">
        <v>14</v>
      </c>
      <c r="C10" s="254">
        <v>326.5</v>
      </c>
      <c r="D10" s="178">
        <v>31</v>
      </c>
      <c r="E10" s="35">
        <v>39.1</v>
      </c>
      <c r="F10" s="178">
        <v>3</v>
      </c>
      <c r="G10" s="35">
        <v>50.3</v>
      </c>
      <c r="H10" s="178">
        <v>29</v>
      </c>
      <c r="I10" s="35">
        <v>23.5</v>
      </c>
      <c r="J10" s="178">
        <v>13</v>
      </c>
      <c r="K10" s="35">
        <v>28.1</v>
      </c>
      <c r="L10" s="98"/>
      <c r="M10" s="178">
        <v>18</v>
      </c>
      <c r="N10" s="35">
        <v>62.2</v>
      </c>
      <c r="O10" s="178">
        <v>32</v>
      </c>
      <c r="P10" s="35">
        <v>18.1</v>
      </c>
      <c r="Q10" s="178">
        <v>25</v>
      </c>
      <c r="R10" s="35">
        <v>9.6</v>
      </c>
      <c r="S10" s="178">
        <v>8</v>
      </c>
      <c r="T10" s="254">
        <v>19.6</v>
      </c>
      <c r="U10" s="178">
        <v>2</v>
      </c>
      <c r="V10" s="35">
        <v>165.1</v>
      </c>
      <c r="W10" s="87" t="s">
        <v>74</v>
      </c>
    </row>
    <row r="11" spans="1:23" ht="12" customHeight="1">
      <c r="A11" s="86" t="s">
        <v>12</v>
      </c>
      <c r="B11" s="181">
        <v>40</v>
      </c>
      <c r="C11" s="254">
        <v>278.7</v>
      </c>
      <c r="D11" s="178">
        <v>37</v>
      </c>
      <c r="E11" s="35">
        <v>37.1</v>
      </c>
      <c r="F11" s="178">
        <v>29</v>
      </c>
      <c r="G11" s="35">
        <v>37.1</v>
      </c>
      <c r="H11" s="178">
        <v>46</v>
      </c>
      <c r="I11" s="35">
        <v>17.5</v>
      </c>
      <c r="J11" s="178">
        <v>30</v>
      </c>
      <c r="K11" s="35">
        <v>24.1</v>
      </c>
      <c r="L11" s="98"/>
      <c r="M11" s="178">
        <v>33</v>
      </c>
      <c r="N11" s="35">
        <v>56.9</v>
      </c>
      <c r="O11" s="178">
        <v>21</v>
      </c>
      <c r="P11" s="35">
        <v>19.5</v>
      </c>
      <c r="Q11" s="178">
        <v>35</v>
      </c>
      <c r="R11" s="35">
        <v>8.8</v>
      </c>
      <c r="S11" s="178">
        <v>31</v>
      </c>
      <c r="T11" s="254">
        <v>14.5</v>
      </c>
      <c r="U11" s="178">
        <v>24</v>
      </c>
      <c r="V11" s="35">
        <v>110.1</v>
      </c>
      <c r="W11" s="87" t="s">
        <v>75</v>
      </c>
    </row>
    <row r="12" spans="1:23" ht="12" customHeight="1">
      <c r="A12" s="235" t="s">
        <v>13</v>
      </c>
      <c r="B12" s="259">
        <v>1</v>
      </c>
      <c r="C12" s="260">
        <v>386.7</v>
      </c>
      <c r="D12" s="241">
        <v>1</v>
      </c>
      <c r="E12" s="249">
        <v>66.9</v>
      </c>
      <c r="F12" s="241">
        <v>1</v>
      </c>
      <c r="G12" s="249">
        <v>53.8</v>
      </c>
      <c r="H12" s="241">
        <v>40</v>
      </c>
      <c r="I12" s="249">
        <v>19.6</v>
      </c>
      <c r="J12" s="241">
        <v>1</v>
      </c>
      <c r="K12" s="249">
        <v>33</v>
      </c>
      <c r="L12" s="98"/>
      <c r="M12" s="241">
        <v>6</v>
      </c>
      <c r="N12" s="249">
        <v>67.1</v>
      </c>
      <c r="O12" s="241">
        <v>19</v>
      </c>
      <c r="P12" s="249">
        <v>19.6</v>
      </c>
      <c r="Q12" s="241">
        <v>4</v>
      </c>
      <c r="R12" s="249">
        <v>11.7</v>
      </c>
      <c r="S12" s="241">
        <v>1</v>
      </c>
      <c r="T12" s="260">
        <v>25.4</v>
      </c>
      <c r="U12" s="241">
        <v>1</v>
      </c>
      <c r="V12" s="249">
        <v>166.5</v>
      </c>
      <c r="W12" s="247" t="s">
        <v>76</v>
      </c>
    </row>
    <row r="13" spans="1:23" s="85" customFormat="1" ht="24" customHeight="1">
      <c r="A13" s="83" t="s">
        <v>14</v>
      </c>
      <c r="B13" s="175">
        <v>3</v>
      </c>
      <c r="C13" s="253">
        <v>357.7</v>
      </c>
      <c r="D13" s="178">
        <v>2</v>
      </c>
      <c r="E13" s="34">
        <v>59.9</v>
      </c>
      <c r="F13" s="178">
        <v>6</v>
      </c>
      <c r="G13" s="34">
        <v>46.5</v>
      </c>
      <c r="H13" s="178">
        <v>25</v>
      </c>
      <c r="I13" s="34">
        <v>24</v>
      </c>
      <c r="J13" s="178">
        <v>5</v>
      </c>
      <c r="K13" s="34">
        <v>30.4</v>
      </c>
      <c r="L13" s="97"/>
      <c r="M13" s="178">
        <v>9</v>
      </c>
      <c r="N13" s="34">
        <v>66</v>
      </c>
      <c r="O13" s="178">
        <v>35</v>
      </c>
      <c r="P13" s="34">
        <v>17.8</v>
      </c>
      <c r="Q13" s="178">
        <v>30</v>
      </c>
      <c r="R13" s="34">
        <v>9.2</v>
      </c>
      <c r="S13" s="178">
        <v>2</v>
      </c>
      <c r="T13" s="253">
        <v>23.6</v>
      </c>
      <c r="U13" s="178">
        <v>3</v>
      </c>
      <c r="V13" s="34">
        <v>156.2</v>
      </c>
      <c r="W13" s="84" t="s">
        <v>77</v>
      </c>
    </row>
    <row r="14" spans="1:23" ht="12" customHeight="1">
      <c r="A14" s="86" t="s">
        <v>15</v>
      </c>
      <c r="B14" s="181">
        <v>18</v>
      </c>
      <c r="C14" s="254">
        <v>318.9</v>
      </c>
      <c r="D14" s="178">
        <v>11</v>
      </c>
      <c r="E14" s="35">
        <v>45.5</v>
      </c>
      <c r="F14" s="178">
        <v>7</v>
      </c>
      <c r="G14" s="35">
        <v>46</v>
      </c>
      <c r="H14" s="178">
        <v>27</v>
      </c>
      <c r="I14" s="35">
        <v>23.9</v>
      </c>
      <c r="J14" s="178">
        <v>11</v>
      </c>
      <c r="K14" s="35">
        <v>28.2</v>
      </c>
      <c r="L14" s="98"/>
      <c r="M14" s="178">
        <v>27</v>
      </c>
      <c r="N14" s="35">
        <v>59.3</v>
      </c>
      <c r="O14" s="178">
        <v>30</v>
      </c>
      <c r="P14" s="35">
        <v>18.4</v>
      </c>
      <c r="Q14" s="178">
        <v>32</v>
      </c>
      <c r="R14" s="35">
        <v>9.2</v>
      </c>
      <c r="S14" s="178">
        <v>7</v>
      </c>
      <c r="T14" s="254">
        <v>19.6</v>
      </c>
      <c r="U14" s="178">
        <v>11</v>
      </c>
      <c r="V14" s="35">
        <v>130.6</v>
      </c>
      <c r="W14" s="87" t="s">
        <v>78</v>
      </c>
    </row>
    <row r="15" spans="1:23" ht="12" customHeight="1">
      <c r="A15" s="86" t="s">
        <v>16</v>
      </c>
      <c r="B15" s="181">
        <v>36</v>
      </c>
      <c r="C15" s="254">
        <v>285.5</v>
      </c>
      <c r="D15" s="178">
        <v>17</v>
      </c>
      <c r="E15" s="35">
        <v>43.9</v>
      </c>
      <c r="F15" s="178">
        <v>21</v>
      </c>
      <c r="G15" s="35">
        <v>39.3</v>
      </c>
      <c r="H15" s="178">
        <v>36</v>
      </c>
      <c r="I15" s="35">
        <v>21.5</v>
      </c>
      <c r="J15" s="178">
        <v>37</v>
      </c>
      <c r="K15" s="35">
        <v>22.7</v>
      </c>
      <c r="L15" s="98"/>
      <c r="M15" s="178">
        <v>38</v>
      </c>
      <c r="N15" s="35">
        <v>54</v>
      </c>
      <c r="O15" s="178">
        <v>6</v>
      </c>
      <c r="P15" s="35">
        <v>20.5</v>
      </c>
      <c r="Q15" s="178">
        <v>10</v>
      </c>
      <c r="R15" s="35">
        <v>10.7</v>
      </c>
      <c r="S15" s="178">
        <v>25</v>
      </c>
      <c r="T15" s="254">
        <v>15.9</v>
      </c>
      <c r="U15" s="178">
        <v>22</v>
      </c>
      <c r="V15" s="35">
        <v>111</v>
      </c>
      <c r="W15" s="87" t="s">
        <v>79</v>
      </c>
    </row>
    <row r="16" spans="1:23" ht="12" customHeight="1">
      <c r="A16" s="86" t="s">
        <v>17</v>
      </c>
      <c r="B16" s="181">
        <v>37</v>
      </c>
      <c r="C16" s="254">
        <v>285.2</v>
      </c>
      <c r="D16" s="178">
        <v>22</v>
      </c>
      <c r="E16" s="35">
        <v>42.7</v>
      </c>
      <c r="F16" s="178">
        <v>18</v>
      </c>
      <c r="G16" s="35">
        <v>40.1</v>
      </c>
      <c r="H16" s="178">
        <v>32</v>
      </c>
      <c r="I16" s="35">
        <v>22.9</v>
      </c>
      <c r="J16" s="178">
        <v>40</v>
      </c>
      <c r="K16" s="35">
        <v>21.4</v>
      </c>
      <c r="L16" s="98"/>
      <c r="M16" s="178">
        <v>39</v>
      </c>
      <c r="N16" s="35">
        <v>53</v>
      </c>
      <c r="O16" s="178">
        <v>12</v>
      </c>
      <c r="P16" s="35">
        <v>20</v>
      </c>
      <c r="Q16" s="178">
        <v>9</v>
      </c>
      <c r="R16" s="35">
        <v>10.9</v>
      </c>
      <c r="S16" s="178">
        <v>24</v>
      </c>
      <c r="T16" s="254">
        <v>16</v>
      </c>
      <c r="U16" s="178">
        <v>15</v>
      </c>
      <c r="V16" s="35">
        <v>125.2</v>
      </c>
      <c r="W16" s="87" t="s">
        <v>80</v>
      </c>
    </row>
    <row r="17" spans="1:23" ht="12" customHeight="1">
      <c r="A17" s="235" t="s">
        <v>18</v>
      </c>
      <c r="B17" s="259">
        <v>34</v>
      </c>
      <c r="C17" s="260">
        <v>289.5</v>
      </c>
      <c r="D17" s="241">
        <v>21</v>
      </c>
      <c r="E17" s="249">
        <v>42.7</v>
      </c>
      <c r="F17" s="241">
        <v>17</v>
      </c>
      <c r="G17" s="249">
        <v>41.1</v>
      </c>
      <c r="H17" s="241">
        <v>31</v>
      </c>
      <c r="I17" s="249">
        <v>22.9</v>
      </c>
      <c r="J17" s="241">
        <v>38</v>
      </c>
      <c r="K17" s="249">
        <v>22.2</v>
      </c>
      <c r="L17" s="98"/>
      <c r="M17" s="241">
        <v>32</v>
      </c>
      <c r="N17" s="249">
        <v>57.2</v>
      </c>
      <c r="O17" s="241">
        <v>25</v>
      </c>
      <c r="P17" s="249">
        <v>18.8</v>
      </c>
      <c r="Q17" s="241">
        <v>16</v>
      </c>
      <c r="R17" s="249">
        <v>10.4</v>
      </c>
      <c r="S17" s="241">
        <v>22</v>
      </c>
      <c r="T17" s="260">
        <v>16.8</v>
      </c>
      <c r="U17" s="241">
        <v>21</v>
      </c>
      <c r="V17" s="249">
        <v>111.3</v>
      </c>
      <c r="W17" s="247" t="s">
        <v>81</v>
      </c>
    </row>
    <row r="18" spans="1:23" s="85" customFormat="1" ht="24" customHeight="1">
      <c r="A18" s="83" t="s">
        <v>19</v>
      </c>
      <c r="B18" s="175">
        <v>43</v>
      </c>
      <c r="C18" s="253">
        <v>250</v>
      </c>
      <c r="D18" s="178">
        <v>39</v>
      </c>
      <c r="E18" s="34">
        <v>36</v>
      </c>
      <c r="F18" s="178">
        <v>42</v>
      </c>
      <c r="G18" s="34">
        <v>34</v>
      </c>
      <c r="H18" s="178">
        <v>41</v>
      </c>
      <c r="I18" s="34">
        <v>19.5</v>
      </c>
      <c r="J18" s="178">
        <v>46</v>
      </c>
      <c r="K18" s="34">
        <v>19.6</v>
      </c>
      <c r="L18" s="97"/>
      <c r="M18" s="178">
        <v>44</v>
      </c>
      <c r="N18" s="34">
        <v>49.4</v>
      </c>
      <c r="O18" s="178">
        <v>17</v>
      </c>
      <c r="P18" s="34">
        <v>19.7</v>
      </c>
      <c r="Q18" s="178">
        <v>24</v>
      </c>
      <c r="R18" s="34">
        <v>9.9</v>
      </c>
      <c r="S18" s="178">
        <v>44</v>
      </c>
      <c r="T18" s="253">
        <v>11.5</v>
      </c>
      <c r="U18" s="178">
        <v>42</v>
      </c>
      <c r="V18" s="34">
        <v>77.4</v>
      </c>
      <c r="W18" s="84" t="s">
        <v>82</v>
      </c>
    </row>
    <row r="19" spans="1:23" ht="12" customHeight="1">
      <c r="A19" s="86" t="s">
        <v>20</v>
      </c>
      <c r="B19" s="181">
        <v>42</v>
      </c>
      <c r="C19" s="254">
        <v>252.9</v>
      </c>
      <c r="D19" s="178">
        <v>40</v>
      </c>
      <c r="E19" s="35">
        <v>35.8</v>
      </c>
      <c r="F19" s="178">
        <v>44</v>
      </c>
      <c r="G19" s="35">
        <v>33.7</v>
      </c>
      <c r="H19" s="178">
        <v>39</v>
      </c>
      <c r="I19" s="35">
        <v>19.7</v>
      </c>
      <c r="J19" s="178">
        <v>41</v>
      </c>
      <c r="K19" s="35">
        <v>21.1</v>
      </c>
      <c r="L19" s="98"/>
      <c r="M19" s="178">
        <v>45</v>
      </c>
      <c r="N19" s="35">
        <v>48.5</v>
      </c>
      <c r="O19" s="178">
        <v>23</v>
      </c>
      <c r="P19" s="35">
        <v>18.9</v>
      </c>
      <c r="Q19" s="178">
        <v>20</v>
      </c>
      <c r="R19" s="35">
        <v>10.1</v>
      </c>
      <c r="S19" s="178">
        <v>45</v>
      </c>
      <c r="T19" s="254">
        <v>11.5</v>
      </c>
      <c r="U19" s="178">
        <v>39</v>
      </c>
      <c r="V19" s="112">
        <v>83.1</v>
      </c>
      <c r="W19" s="87" t="s">
        <v>83</v>
      </c>
    </row>
    <row r="20" spans="1:23" ht="12" customHeight="1">
      <c r="A20" s="86" t="s">
        <v>21</v>
      </c>
      <c r="B20" s="181">
        <v>41</v>
      </c>
      <c r="C20" s="254">
        <v>254.9</v>
      </c>
      <c r="D20" s="178">
        <v>45</v>
      </c>
      <c r="E20" s="35">
        <v>32.4</v>
      </c>
      <c r="F20" s="178">
        <v>36</v>
      </c>
      <c r="G20" s="35">
        <v>34.6</v>
      </c>
      <c r="H20" s="178">
        <v>43</v>
      </c>
      <c r="I20" s="35">
        <v>19.2</v>
      </c>
      <c r="J20" s="178">
        <v>42</v>
      </c>
      <c r="K20" s="35">
        <v>20.8</v>
      </c>
      <c r="L20" s="98"/>
      <c r="M20" s="178">
        <v>43</v>
      </c>
      <c r="N20" s="35">
        <v>49.6</v>
      </c>
      <c r="O20" s="178">
        <v>5</v>
      </c>
      <c r="P20" s="35">
        <v>20.7</v>
      </c>
      <c r="Q20" s="178">
        <v>31</v>
      </c>
      <c r="R20" s="35">
        <v>9.2</v>
      </c>
      <c r="S20" s="178">
        <v>43</v>
      </c>
      <c r="T20" s="254">
        <v>11.6</v>
      </c>
      <c r="U20" s="178">
        <v>44</v>
      </c>
      <c r="V20" s="35">
        <v>76.7</v>
      </c>
      <c r="W20" s="87" t="s">
        <v>84</v>
      </c>
    </row>
    <row r="21" spans="1:23" ht="12" customHeight="1">
      <c r="A21" s="86" t="s">
        <v>22</v>
      </c>
      <c r="B21" s="181">
        <v>44</v>
      </c>
      <c r="C21" s="254">
        <v>249.3</v>
      </c>
      <c r="D21" s="178">
        <v>43</v>
      </c>
      <c r="E21" s="35">
        <v>33.3</v>
      </c>
      <c r="F21" s="178">
        <v>40</v>
      </c>
      <c r="G21" s="35">
        <v>34.2</v>
      </c>
      <c r="H21" s="178">
        <v>42</v>
      </c>
      <c r="I21" s="35">
        <v>19.4</v>
      </c>
      <c r="J21" s="178">
        <v>45</v>
      </c>
      <c r="K21" s="35">
        <v>20.4</v>
      </c>
      <c r="L21" s="98"/>
      <c r="M21" s="178">
        <v>46</v>
      </c>
      <c r="N21" s="35">
        <v>47.2</v>
      </c>
      <c r="O21" s="178">
        <v>4</v>
      </c>
      <c r="P21" s="35">
        <v>21.1</v>
      </c>
      <c r="Q21" s="178">
        <v>38</v>
      </c>
      <c r="R21" s="35">
        <v>8.7</v>
      </c>
      <c r="S21" s="178">
        <v>47</v>
      </c>
      <c r="T21" s="254">
        <v>10.9</v>
      </c>
      <c r="U21" s="178">
        <v>45</v>
      </c>
      <c r="V21" s="35">
        <v>75.1</v>
      </c>
      <c r="W21" s="87" t="s">
        <v>85</v>
      </c>
    </row>
    <row r="22" spans="1:23" ht="12" customHeight="1">
      <c r="A22" s="235" t="s">
        <v>23</v>
      </c>
      <c r="B22" s="259">
        <v>9</v>
      </c>
      <c r="C22" s="260">
        <v>335.9</v>
      </c>
      <c r="D22" s="241">
        <v>3</v>
      </c>
      <c r="E22" s="249">
        <v>55.2</v>
      </c>
      <c r="F22" s="241">
        <v>5</v>
      </c>
      <c r="G22" s="249">
        <v>47.2</v>
      </c>
      <c r="H22" s="241">
        <v>44</v>
      </c>
      <c r="I22" s="249">
        <v>18.9</v>
      </c>
      <c r="J22" s="241">
        <v>4</v>
      </c>
      <c r="K22" s="249">
        <v>30.7</v>
      </c>
      <c r="L22" s="98"/>
      <c r="M22" s="241">
        <v>24</v>
      </c>
      <c r="N22" s="249">
        <v>59.6</v>
      </c>
      <c r="O22" s="241">
        <v>16</v>
      </c>
      <c r="P22" s="249">
        <v>19.8</v>
      </c>
      <c r="Q22" s="241">
        <v>47</v>
      </c>
      <c r="R22" s="249">
        <v>7.1</v>
      </c>
      <c r="S22" s="241">
        <v>9</v>
      </c>
      <c r="T22" s="260">
        <v>19.5</v>
      </c>
      <c r="U22" s="241">
        <v>5</v>
      </c>
      <c r="V22" s="249">
        <v>146.5</v>
      </c>
      <c r="W22" s="247" t="s">
        <v>86</v>
      </c>
    </row>
    <row r="23" spans="1:23" s="85" customFormat="1" ht="24" customHeight="1">
      <c r="A23" s="83" t="s">
        <v>24</v>
      </c>
      <c r="B23" s="175">
        <v>16</v>
      </c>
      <c r="C23" s="253">
        <v>325.8</v>
      </c>
      <c r="D23" s="178">
        <v>5</v>
      </c>
      <c r="E23" s="34">
        <v>53</v>
      </c>
      <c r="F23" s="178">
        <v>9</v>
      </c>
      <c r="G23" s="34">
        <v>44.6</v>
      </c>
      <c r="H23" s="178">
        <v>23</v>
      </c>
      <c r="I23" s="34">
        <v>24.8</v>
      </c>
      <c r="J23" s="178">
        <v>7</v>
      </c>
      <c r="K23" s="34">
        <v>29.8</v>
      </c>
      <c r="L23" s="97"/>
      <c r="M23" s="178">
        <v>28</v>
      </c>
      <c r="N23" s="34">
        <v>59.3</v>
      </c>
      <c r="O23" s="178">
        <v>40</v>
      </c>
      <c r="P23" s="34">
        <v>17.1</v>
      </c>
      <c r="Q23" s="178">
        <v>26</v>
      </c>
      <c r="R23" s="34">
        <v>9.6</v>
      </c>
      <c r="S23" s="178">
        <v>19</v>
      </c>
      <c r="T23" s="253">
        <v>17.4</v>
      </c>
      <c r="U23" s="178">
        <v>12</v>
      </c>
      <c r="V23" s="34">
        <v>128.4</v>
      </c>
      <c r="W23" s="84" t="s">
        <v>87</v>
      </c>
    </row>
    <row r="24" spans="1:23" ht="12" customHeight="1">
      <c r="A24" s="86" t="s">
        <v>25</v>
      </c>
      <c r="B24" s="181">
        <v>24</v>
      </c>
      <c r="C24" s="254">
        <v>302</v>
      </c>
      <c r="D24" s="178">
        <v>18</v>
      </c>
      <c r="E24" s="35">
        <v>43.8</v>
      </c>
      <c r="F24" s="178">
        <v>28</v>
      </c>
      <c r="G24" s="35">
        <v>37.3</v>
      </c>
      <c r="H24" s="178">
        <v>33</v>
      </c>
      <c r="I24" s="35">
        <v>22.4</v>
      </c>
      <c r="J24" s="178">
        <v>20</v>
      </c>
      <c r="K24" s="35">
        <v>26.5</v>
      </c>
      <c r="L24" s="98"/>
      <c r="M24" s="178">
        <v>22</v>
      </c>
      <c r="N24" s="35">
        <v>60.3</v>
      </c>
      <c r="O24" s="178">
        <v>11</v>
      </c>
      <c r="P24" s="35">
        <v>20.3</v>
      </c>
      <c r="Q24" s="178">
        <v>37</v>
      </c>
      <c r="R24" s="35">
        <v>8.7</v>
      </c>
      <c r="S24" s="178">
        <v>5</v>
      </c>
      <c r="T24" s="254">
        <v>20</v>
      </c>
      <c r="U24" s="178">
        <v>23</v>
      </c>
      <c r="V24" s="35">
        <v>110.7</v>
      </c>
      <c r="W24" s="87" t="s">
        <v>88</v>
      </c>
    </row>
    <row r="25" spans="1:23" ht="12" customHeight="1">
      <c r="A25" s="86" t="s">
        <v>26</v>
      </c>
      <c r="B25" s="181">
        <v>25</v>
      </c>
      <c r="C25" s="254">
        <v>300.8</v>
      </c>
      <c r="D25" s="178">
        <v>15</v>
      </c>
      <c r="E25" s="35">
        <v>44.1</v>
      </c>
      <c r="F25" s="178">
        <v>41</v>
      </c>
      <c r="G25" s="35">
        <v>34.1</v>
      </c>
      <c r="H25" s="178">
        <v>22</v>
      </c>
      <c r="I25" s="35">
        <v>25.2</v>
      </c>
      <c r="J25" s="178">
        <v>18</v>
      </c>
      <c r="K25" s="35">
        <v>27</v>
      </c>
      <c r="L25" s="98"/>
      <c r="M25" s="178">
        <v>13</v>
      </c>
      <c r="N25" s="35">
        <v>63.4</v>
      </c>
      <c r="O25" s="178">
        <v>46</v>
      </c>
      <c r="P25" s="35">
        <v>15</v>
      </c>
      <c r="Q25" s="178">
        <v>3</v>
      </c>
      <c r="R25" s="35">
        <v>11.8</v>
      </c>
      <c r="S25" s="178">
        <v>11</v>
      </c>
      <c r="T25" s="254">
        <v>19</v>
      </c>
      <c r="U25" s="178">
        <v>25</v>
      </c>
      <c r="V25" s="35">
        <v>109.8</v>
      </c>
      <c r="W25" s="87" t="s">
        <v>78</v>
      </c>
    </row>
    <row r="26" spans="1:23" ht="12" customHeight="1">
      <c r="A26" s="86" t="s">
        <v>27</v>
      </c>
      <c r="B26" s="181">
        <v>23</v>
      </c>
      <c r="C26" s="254">
        <v>303.1</v>
      </c>
      <c r="D26" s="178">
        <v>34</v>
      </c>
      <c r="E26" s="35">
        <v>38.5</v>
      </c>
      <c r="F26" s="178">
        <v>11</v>
      </c>
      <c r="G26" s="35">
        <v>43.2</v>
      </c>
      <c r="H26" s="178">
        <v>10</v>
      </c>
      <c r="I26" s="35">
        <v>32.9</v>
      </c>
      <c r="J26" s="178">
        <v>17</v>
      </c>
      <c r="K26" s="35">
        <v>27.6</v>
      </c>
      <c r="L26" s="98"/>
      <c r="M26" s="178">
        <v>41</v>
      </c>
      <c r="N26" s="35">
        <v>51.7</v>
      </c>
      <c r="O26" s="178">
        <v>45</v>
      </c>
      <c r="P26" s="35">
        <v>15.4</v>
      </c>
      <c r="Q26" s="178">
        <v>27</v>
      </c>
      <c r="R26" s="35">
        <v>9.6</v>
      </c>
      <c r="S26" s="178">
        <v>23</v>
      </c>
      <c r="T26" s="254">
        <v>16.5</v>
      </c>
      <c r="U26" s="178">
        <v>19</v>
      </c>
      <c r="V26" s="35">
        <v>114.4</v>
      </c>
      <c r="W26" s="87" t="s">
        <v>77</v>
      </c>
    </row>
    <row r="27" spans="1:23" ht="12" customHeight="1">
      <c r="A27" s="235" t="s">
        <v>28</v>
      </c>
      <c r="B27" s="259">
        <v>27</v>
      </c>
      <c r="C27" s="260">
        <v>297.7</v>
      </c>
      <c r="D27" s="241">
        <v>30</v>
      </c>
      <c r="E27" s="249">
        <v>39.6</v>
      </c>
      <c r="F27" s="241">
        <v>23</v>
      </c>
      <c r="G27" s="249">
        <v>38.5</v>
      </c>
      <c r="H27" s="241">
        <v>34</v>
      </c>
      <c r="I27" s="249">
        <v>22.2</v>
      </c>
      <c r="J27" s="241">
        <v>21</v>
      </c>
      <c r="K27" s="249">
        <v>26.3</v>
      </c>
      <c r="L27" s="98"/>
      <c r="M27" s="241">
        <v>36</v>
      </c>
      <c r="N27" s="249">
        <v>54.2</v>
      </c>
      <c r="O27" s="241">
        <v>13</v>
      </c>
      <c r="P27" s="249">
        <v>20</v>
      </c>
      <c r="Q27" s="241">
        <v>13</v>
      </c>
      <c r="R27" s="249">
        <v>10.5</v>
      </c>
      <c r="S27" s="241">
        <v>15</v>
      </c>
      <c r="T27" s="260">
        <v>18.2</v>
      </c>
      <c r="U27" s="241">
        <v>4</v>
      </c>
      <c r="V27" s="249">
        <v>151.5</v>
      </c>
      <c r="W27" s="247" t="s">
        <v>89</v>
      </c>
    </row>
    <row r="28" spans="1:23" s="85" customFormat="1" ht="24" customHeight="1">
      <c r="A28" s="83" t="s">
        <v>29</v>
      </c>
      <c r="B28" s="175">
        <v>35</v>
      </c>
      <c r="C28" s="253">
        <v>286</v>
      </c>
      <c r="D28" s="178">
        <v>9</v>
      </c>
      <c r="E28" s="34">
        <v>46</v>
      </c>
      <c r="F28" s="178">
        <v>24</v>
      </c>
      <c r="G28" s="34">
        <v>38.1</v>
      </c>
      <c r="H28" s="178">
        <v>37</v>
      </c>
      <c r="I28" s="34">
        <v>21</v>
      </c>
      <c r="J28" s="178">
        <v>29</v>
      </c>
      <c r="K28" s="34">
        <v>24.6</v>
      </c>
      <c r="L28" s="97"/>
      <c r="M28" s="178">
        <v>35</v>
      </c>
      <c r="N28" s="34">
        <v>55.5</v>
      </c>
      <c r="O28" s="178">
        <v>22</v>
      </c>
      <c r="P28" s="34">
        <v>19</v>
      </c>
      <c r="Q28" s="178">
        <v>14</v>
      </c>
      <c r="R28" s="34">
        <v>10.5</v>
      </c>
      <c r="S28" s="178">
        <v>36</v>
      </c>
      <c r="T28" s="253">
        <v>13.6</v>
      </c>
      <c r="U28" s="178">
        <v>32</v>
      </c>
      <c r="V28" s="34">
        <v>99.7</v>
      </c>
      <c r="W28" s="84" t="s">
        <v>90</v>
      </c>
    </row>
    <row r="29" spans="1:23" ht="12" customHeight="1">
      <c r="A29" s="86" t="s">
        <v>30</v>
      </c>
      <c r="B29" s="181">
        <v>39</v>
      </c>
      <c r="C29" s="254">
        <v>278.8</v>
      </c>
      <c r="D29" s="178">
        <v>35</v>
      </c>
      <c r="E29" s="35">
        <v>37.7</v>
      </c>
      <c r="F29" s="178">
        <v>34</v>
      </c>
      <c r="G29" s="35">
        <v>35.9</v>
      </c>
      <c r="H29" s="178">
        <v>26</v>
      </c>
      <c r="I29" s="35">
        <v>24</v>
      </c>
      <c r="J29" s="178">
        <v>31</v>
      </c>
      <c r="K29" s="35">
        <v>23.7</v>
      </c>
      <c r="L29" s="98"/>
      <c r="M29" s="178">
        <v>37</v>
      </c>
      <c r="N29" s="35">
        <v>54.2</v>
      </c>
      <c r="O29" s="178">
        <v>15</v>
      </c>
      <c r="P29" s="35">
        <v>19.8</v>
      </c>
      <c r="Q29" s="178">
        <v>29</v>
      </c>
      <c r="R29" s="35">
        <v>9.3</v>
      </c>
      <c r="S29" s="178">
        <v>29</v>
      </c>
      <c r="T29" s="254">
        <v>15.1</v>
      </c>
      <c r="U29" s="178">
        <v>17</v>
      </c>
      <c r="V29" s="35">
        <v>115.6</v>
      </c>
      <c r="W29" s="87" t="s">
        <v>91</v>
      </c>
    </row>
    <row r="30" spans="1:23" ht="12" customHeight="1">
      <c r="A30" s="86" t="s">
        <v>31</v>
      </c>
      <c r="B30" s="181">
        <v>45</v>
      </c>
      <c r="C30" s="254">
        <v>248.8</v>
      </c>
      <c r="D30" s="178">
        <v>41</v>
      </c>
      <c r="E30" s="35">
        <v>34.8</v>
      </c>
      <c r="F30" s="178">
        <v>43</v>
      </c>
      <c r="G30" s="35">
        <v>33.9</v>
      </c>
      <c r="H30" s="178">
        <v>38</v>
      </c>
      <c r="I30" s="35">
        <v>20.2</v>
      </c>
      <c r="J30" s="178">
        <v>44</v>
      </c>
      <c r="K30" s="35">
        <v>20.5</v>
      </c>
      <c r="L30" s="98"/>
      <c r="M30" s="178">
        <v>40</v>
      </c>
      <c r="N30" s="35">
        <v>51.8</v>
      </c>
      <c r="O30" s="178">
        <v>37</v>
      </c>
      <c r="P30" s="35">
        <v>17.4</v>
      </c>
      <c r="Q30" s="178">
        <v>40</v>
      </c>
      <c r="R30" s="35">
        <v>8.6</v>
      </c>
      <c r="S30" s="178">
        <v>46</v>
      </c>
      <c r="T30" s="254">
        <v>11.4</v>
      </c>
      <c r="U30" s="178">
        <v>43</v>
      </c>
      <c r="V30" s="35">
        <v>76.7</v>
      </c>
      <c r="W30" s="87" t="s">
        <v>92</v>
      </c>
    </row>
    <row r="31" spans="1:23" ht="12" customHeight="1">
      <c r="A31" s="86" t="s">
        <v>32</v>
      </c>
      <c r="B31" s="181">
        <v>38</v>
      </c>
      <c r="C31" s="254">
        <v>282.9</v>
      </c>
      <c r="D31" s="178">
        <v>23</v>
      </c>
      <c r="E31" s="35">
        <v>42.4</v>
      </c>
      <c r="F31" s="178">
        <v>32</v>
      </c>
      <c r="G31" s="35">
        <v>36.4</v>
      </c>
      <c r="H31" s="178">
        <v>35</v>
      </c>
      <c r="I31" s="35">
        <v>21.5</v>
      </c>
      <c r="J31" s="178">
        <v>33</v>
      </c>
      <c r="K31" s="35">
        <v>23.4</v>
      </c>
      <c r="L31" s="98"/>
      <c r="M31" s="178">
        <v>25</v>
      </c>
      <c r="N31" s="35">
        <v>59.5</v>
      </c>
      <c r="O31" s="178">
        <v>43</v>
      </c>
      <c r="P31" s="35">
        <v>16.8</v>
      </c>
      <c r="Q31" s="178">
        <v>33</v>
      </c>
      <c r="R31" s="35">
        <v>9.1</v>
      </c>
      <c r="S31" s="178">
        <v>37</v>
      </c>
      <c r="T31" s="254">
        <v>13.5</v>
      </c>
      <c r="U31" s="178">
        <v>28</v>
      </c>
      <c r="V31" s="35">
        <v>106.1</v>
      </c>
      <c r="W31" s="87" t="s">
        <v>93</v>
      </c>
    </row>
    <row r="32" spans="1:23" ht="12" customHeight="1">
      <c r="A32" s="235" t="s">
        <v>33</v>
      </c>
      <c r="B32" s="259">
        <v>46</v>
      </c>
      <c r="C32" s="260">
        <v>240.3</v>
      </c>
      <c r="D32" s="241">
        <v>42</v>
      </c>
      <c r="E32" s="249">
        <v>34.7</v>
      </c>
      <c r="F32" s="241">
        <v>47</v>
      </c>
      <c r="G32" s="249">
        <v>28.6</v>
      </c>
      <c r="H32" s="241">
        <v>45</v>
      </c>
      <c r="I32" s="249">
        <v>17.6</v>
      </c>
      <c r="J32" s="241">
        <v>43</v>
      </c>
      <c r="K32" s="249">
        <v>20.6</v>
      </c>
      <c r="L32" s="98"/>
      <c r="M32" s="241">
        <v>42</v>
      </c>
      <c r="N32" s="249">
        <v>50.8</v>
      </c>
      <c r="O32" s="241">
        <v>26</v>
      </c>
      <c r="P32" s="249">
        <v>18.8</v>
      </c>
      <c r="Q32" s="241">
        <v>46</v>
      </c>
      <c r="R32" s="249">
        <v>7.2</v>
      </c>
      <c r="S32" s="241">
        <v>38</v>
      </c>
      <c r="T32" s="260">
        <v>13.3</v>
      </c>
      <c r="U32" s="241">
        <v>41</v>
      </c>
      <c r="V32" s="249">
        <v>80.9</v>
      </c>
      <c r="W32" s="247" t="s">
        <v>94</v>
      </c>
    </row>
    <row r="33" spans="1:23" s="85" customFormat="1" ht="24" customHeight="1">
      <c r="A33" s="83" t="s">
        <v>34</v>
      </c>
      <c r="B33" s="175">
        <v>28</v>
      </c>
      <c r="C33" s="253">
        <v>293</v>
      </c>
      <c r="D33" s="178">
        <v>29</v>
      </c>
      <c r="E33" s="34">
        <v>39.9</v>
      </c>
      <c r="F33" s="178">
        <v>20</v>
      </c>
      <c r="G33" s="34">
        <v>39.6</v>
      </c>
      <c r="H33" s="178">
        <v>28</v>
      </c>
      <c r="I33" s="34">
        <v>23.6</v>
      </c>
      <c r="J33" s="178">
        <v>28</v>
      </c>
      <c r="K33" s="34">
        <v>24.7</v>
      </c>
      <c r="L33" s="97"/>
      <c r="M33" s="178">
        <v>12</v>
      </c>
      <c r="N33" s="34">
        <v>63.8</v>
      </c>
      <c r="O33" s="178">
        <v>18</v>
      </c>
      <c r="P33" s="34">
        <v>19.7</v>
      </c>
      <c r="Q33" s="178">
        <v>17</v>
      </c>
      <c r="R33" s="34">
        <v>10.2</v>
      </c>
      <c r="S33" s="178">
        <v>40</v>
      </c>
      <c r="T33" s="253">
        <v>12.8</v>
      </c>
      <c r="U33" s="178">
        <v>37</v>
      </c>
      <c r="V33" s="34">
        <v>84.6</v>
      </c>
      <c r="W33" s="84" t="s">
        <v>95</v>
      </c>
    </row>
    <row r="34" spans="1:23" ht="12" customHeight="1">
      <c r="A34" s="86" t="s">
        <v>35</v>
      </c>
      <c r="B34" s="181">
        <v>32</v>
      </c>
      <c r="C34" s="254">
        <v>291</v>
      </c>
      <c r="D34" s="178">
        <v>27</v>
      </c>
      <c r="E34" s="35">
        <v>40.4</v>
      </c>
      <c r="F34" s="178">
        <v>30</v>
      </c>
      <c r="G34" s="35">
        <v>37</v>
      </c>
      <c r="H34" s="178">
        <v>16</v>
      </c>
      <c r="I34" s="35">
        <v>29.9</v>
      </c>
      <c r="J34" s="178">
        <v>39</v>
      </c>
      <c r="K34" s="35">
        <v>22</v>
      </c>
      <c r="L34" s="98"/>
      <c r="M34" s="178">
        <v>20</v>
      </c>
      <c r="N34" s="35">
        <v>61.3</v>
      </c>
      <c r="O34" s="178">
        <v>19</v>
      </c>
      <c r="P34" s="35">
        <v>19.6</v>
      </c>
      <c r="Q34" s="178">
        <v>36</v>
      </c>
      <c r="R34" s="35">
        <v>8.7</v>
      </c>
      <c r="S34" s="178">
        <v>42</v>
      </c>
      <c r="T34" s="254">
        <v>11.6</v>
      </c>
      <c r="U34" s="178">
        <v>46</v>
      </c>
      <c r="V34" s="35">
        <v>71.2</v>
      </c>
      <c r="W34" s="87" t="s">
        <v>96</v>
      </c>
    </row>
    <row r="35" spans="1:23" ht="12" customHeight="1">
      <c r="A35" s="86" t="s">
        <v>36</v>
      </c>
      <c r="B35" s="181">
        <v>30</v>
      </c>
      <c r="C35" s="254">
        <v>291.8</v>
      </c>
      <c r="D35" s="178">
        <v>32</v>
      </c>
      <c r="E35" s="35">
        <v>39</v>
      </c>
      <c r="F35" s="178">
        <v>33</v>
      </c>
      <c r="G35" s="35">
        <v>36.1</v>
      </c>
      <c r="H35" s="178">
        <v>19</v>
      </c>
      <c r="I35" s="35">
        <v>29.4</v>
      </c>
      <c r="J35" s="178">
        <v>32</v>
      </c>
      <c r="K35" s="35">
        <v>23.7</v>
      </c>
      <c r="L35" s="98"/>
      <c r="M35" s="178">
        <v>23</v>
      </c>
      <c r="N35" s="35">
        <v>59.7</v>
      </c>
      <c r="O35" s="178">
        <v>28</v>
      </c>
      <c r="P35" s="35">
        <v>18.7</v>
      </c>
      <c r="Q35" s="178">
        <v>42</v>
      </c>
      <c r="R35" s="35">
        <v>8.2</v>
      </c>
      <c r="S35" s="178">
        <v>35</v>
      </c>
      <c r="T35" s="254">
        <v>13.7</v>
      </c>
      <c r="U35" s="178">
        <v>36</v>
      </c>
      <c r="V35" s="35">
        <v>86</v>
      </c>
      <c r="W35" s="87" t="s">
        <v>97</v>
      </c>
    </row>
    <row r="36" spans="1:23" ht="12" customHeight="1">
      <c r="A36" s="86" t="s">
        <v>37</v>
      </c>
      <c r="B36" s="181">
        <v>31</v>
      </c>
      <c r="C36" s="254">
        <v>291</v>
      </c>
      <c r="D36" s="178">
        <v>16</v>
      </c>
      <c r="E36" s="35">
        <v>44.1</v>
      </c>
      <c r="F36" s="178">
        <v>35</v>
      </c>
      <c r="G36" s="35">
        <v>35.8</v>
      </c>
      <c r="H36" s="178">
        <v>24</v>
      </c>
      <c r="I36" s="35">
        <v>24.2</v>
      </c>
      <c r="J36" s="178">
        <v>24</v>
      </c>
      <c r="K36" s="35">
        <v>25.6</v>
      </c>
      <c r="L36" s="98"/>
      <c r="M36" s="178">
        <v>30</v>
      </c>
      <c r="N36" s="35">
        <v>58.2</v>
      </c>
      <c r="O36" s="178">
        <v>41</v>
      </c>
      <c r="P36" s="35">
        <v>17</v>
      </c>
      <c r="Q36" s="178">
        <v>18</v>
      </c>
      <c r="R36" s="35">
        <v>10.2</v>
      </c>
      <c r="S36" s="178">
        <v>39</v>
      </c>
      <c r="T36" s="254">
        <v>13.1</v>
      </c>
      <c r="U36" s="178">
        <v>38</v>
      </c>
      <c r="V36" s="35">
        <v>84</v>
      </c>
      <c r="W36" s="87" t="s">
        <v>98</v>
      </c>
    </row>
    <row r="37" spans="1:23" ht="12" customHeight="1">
      <c r="A37" s="235" t="s">
        <v>38</v>
      </c>
      <c r="B37" s="259">
        <v>6</v>
      </c>
      <c r="C37" s="260">
        <v>345.3</v>
      </c>
      <c r="D37" s="241">
        <v>8</v>
      </c>
      <c r="E37" s="249">
        <v>47.9</v>
      </c>
      <c r="F37" s="241">
        <v>16</v>
      </c>
      <c r="G37" s="249">
        <v>41.8</v>
      </c>
      <c r="H37" s="241">
        <v>2</v>
      </c>
      <c r="I37" s="249">
        <v>36.8</v>
      </c>
      <c r="J37" s="241">
        <v>3</v>
      </c>
      <c r="K37" s="249">
        <v>31.1</v>
      </c>
      <c r="L37" s="98"/>
      <c r="M37" s="241">
        <v>2</v>
      </c>
      <c r="N37" s="249">
        <v>73.9</v>
      </c>
      <c r="O37" s="241">
        <v>14</v>
      </c>
      <c r="P37" s="249">
        <v>20</v>
      </c>
      <c r="Q37" s="241">
        <v>44</v>
      </c>
      <c r="R37" s="249">
        <v>7.9</v>
      </c>
      <c r="S37" s="241">
        <v>32</v>
      </c>
      <c r="T37" s="260">
        <v>13.9</v>
      </c>
      <c r="U37" s="241">
        <v>30</v>
      </c>
      <c r="V37" s="249">
        <v>104.3</v>
      </c>
      <c r="W37" s="247" t="s">
        <v>99</v>
      </c>
    </row>
    <row r="38" spans="1:23" s="85" customFormat="1" ht="24" customHeight="1">
      <c r="A38" s="83" t="s">
        <v>39</v>
      </c>
      <c r="B38" s="175">
        <v>11</v>
      </c>
      <c r="C38" s="253">
        <v>331.1</v>
      </c>
      <c r="D38" s="178">
        <v>6</v>
      </c>
      <c r="E38" s="34">
        <v>51.4</v>
      </c>
      <c r="F38" s="178">
        <v>13</v>
      </c>
      <c r="G38" s="34">
        <v>42.2</v>
      </c>
      <c r="H38" s="178">
        <v>11</v>
      </c>
      <c r="I38" s="34">
        <v>31.8</v>
      </c>
      <c r="J38" s="178">
        <v>19</v>
      </c>
      <c r="K38" s="34">
        <v>27</v>
      </c>
      <c r="L38" s="97"/>
      <c r="M38" s="178">
        <v>8</v>
      </c>
      <c r="N38" s="34">
        <v>66.3</v>
      </c>
      <c r="O38" s="178">
        <v>39</v>
      </c>
      <c r="P38" s="34">
        <v>17.2</v>
      </c>
      <c r="Q38" s="178">
        <v>2</v>
      </c>
      <c r="R38" s="34">
        <v>11.9</v>
      </c>
      <c r="S38" s="178">
        <v>16</v>
      </c>
      <c r="T38" s="253">
        <v>18</v>
      </c>
      <c r="U38" s="178">
        <v>8</v>
      </c>
      <c r="V38" s="34">
        <v>140.5</v>
      </c>
      <c r="W38" s="84" t="s">
        <v>100</v>
      </c>
    </row>
    <row r="39" spans="1:23" ht="12" customHeight="1">
      <c r="A39" s="86" t="s">
        <v>40</v>
      </c>
      <c r="B39" s="181">
        <v>2</v>
      </c>
      <c r="C39" s="254">
        <v>361.5</v>
      </c>
      <c r="D39" s="178">
        <v>4</v>
      </c>
      <c r="E39" s="35">
        <v>53.6</v>
      </c>
      <c r="F39" s="178">
        <v>4</v>
      </c>
      <c r="G39" s="35">
        <v>49.1</v>
      </c>
      <c r="H39" s="178">
        <v>5</v>
      </c>
      <c r="I39" s="35">
        <v>34.6</v>
      </c>
      <c r="J39" s="178">
        <v>14</v>
      </c>
      <c r="K39" s="35">
        <v>28.1</v>
      </c>
      <c r="L39" s="98"/>
      <c r="M39" s="178">
        <v>15</v>
      </c>
      <c r="N39" s="35">
        <v>63</v>
      </c>
      <c r="O39" s="178">
        <v>42</v>
      </c>
      <c r="P39" s="35">
        <v>16.9</v>
      </c>
      <c r="Q39" s="178">
        <v>11</v>
      </c>
      <c r="R39" s="35">
        <v>10.7</v>
      </c>
      <c r="S39" s="178">
        <v>13</v>
      </c>
      <c r="T39" s="254">
        <v>18.8</v>
      </c>
      <c r="U39" s="178">
        <v>10</v>
      </c>
      <c r="V39" s="35">
        <v>138.5</v>
      </c>
      <c r="W39" s="87" t="s">
        <v>101</v>
      </c>
    </row>
    <row r="40" spans="1:23" ht="12" customHeight="1">
      <c r="A40" s="86" t="s">
        <v>41</v>
      </c>
      <c r="B40" s="181">
        <v>29</v>
      </c>
      <c r="C40" s="254">
        <v>292.7</v>
      </c>
      <c r="D40" s="178">
        <v>28</v>
      </c>
      <c r="E40" s="35">
        <v>40.2</v>
      </c>
      <c r="F40" s="178">
        <v>46</v>
      </c>
      <c r="G40" s="35">
        <v>32.3</v>
      </c>
      <c r="H40" s="178">
        <v>20</v>
      </c>
      <c r="I40" s="35">
        <v>27.3</v>
      </c>
      <c r="J40" s="178">
        <v>25</v>
      </c>
      <c r="K40" s="35">
        <v>25.4</v>
      </c>
      <c r="L40" s="98"/>
      <c r="M40" s="178">
        <v>21</v>
      </c>
      <c r="N40" s="35">
        <v>61</v>
      </c>
      <c r="O40" s="178">
        <v>24</v>
      </c>
      <c r="P40" s="35">
        <v>18.8</v>
      </c>
      <c r="Q40" s="178">
        <v>41</v>
      </c>
      <c r="R40" s="35">
        <v>8.5</v>
      </c>
      <c r="S40" s="178">
        <v>33</v>
      </c>
      <c r="T40" s="254">
        <v>13.9</v>
      </c>
      <c r="U40" s="178">
        <v>27</v>
      </c>
      <c r="V40" s="35">
        <v>107.2</v>
      </c>
      <c r="W40" s="87" t="s">
        <v>102</v>
      </c>
    </row>
    <row r="41" spans="1:23" ht="12" customHeight="1">
      <c r="A41" s="86" t="s">
        <v>42</v>
      </c>
      <c r="B41" s="181">
        <v>33</v>
      </c>
      <c r="C41" s="254">
        <v>289.9</v>
      </c>
      <c r="D41" s="178">
        <v>33</v>
      </c>
      <c r="E41" s="35">
        <v>38.9</v>
      </c>
      <c r="F41" s="178">
        <v>39</v>
      </c>
      <c r="G41" s="35">
        <v>34.3</v>
      </c>
      <c r="H41" s="178">
        <v>9</v>
      </c>
      <c r="I41" s="35">
        <v>33.4</v>
      </c>
      <c r="J41" s="178">
        <v>35</v>
      </c>
      <c r="K41" s="35">
        <v>22.8</v>
      </c>
      <c r="L41" s="98"/>
      <c r="M41" s="178">
        <v>31</v>
      </c>
      <c r="N41" s="35">
        <v>57.3</v>
      </c>
      <c r="O41" s="178">
        <v>27</v>
      </c>
      <c r="P41" s="35">
        <v>18.7</v>
      </c>
      <c r="Q41" s="178">
        <v>45</v>
      </c>
      <c r="R41" s="35">
        <v>7.8</v>
      </c>
      <c r="S41" s="178">
        <v>34</v>
      </c>
      <c r="T41" s="254">
        <v>13.8</v>
      </c>
      <c r="U41" s="178">
        <v>35</v>
      </c>
      <c r="V41" s="35">
        <v>93.1</v>
      </c>
      <c r="W41" s="87" t="s">
        <v>103</v>
      </c>
    </row>
    <row r="42" spans="1:23" ht="12" customHeight="1">
      <c r="A42" s="235" t="s">
        <v>43</v>
      </c>
      <c r="B42" s="259">
        <v>5</v>
      </c>
      <c r="C42" s="260">
        <v>346.3</v>
      </c>
      <c r="D42" s="241">
        <v>12</v>
      </c>
      <c r="E42" s="249">
        <v>45</v>
      </c>
      <c r="F42" s="241">
        <v>19</v>
      </c>
      <c r="G42" s="249">
        <v>40.1</v>
      </c>
      <c r="H42" s="241">
        <v>8</v>
      </c>
      <c r="I42" s="249">
        <v>33.7</v>
      </c>
      <c r="J42" s="241">
        <v>12</v>
      </c>
      <c r="K42" s="249">
        <v>28.1</v>
      </c>
      <c r="L42" s="98"/>
      <c r="M42" s="241">
        <v>1</v>
      </c>
      <c r="N42" s="249">
        <v>74.2</v>
      </c>
      <c r="O42" s="241">
        <v>29</v>
      </c>
      <c r="P42" s="249">
        <v>18.7</v>
      </c>
      <c r="Q42" s="241">
        <v>7</v>
      </c>
      <c r="R42" s="249">
        <v>11.3</v>
      </c>
      <c r="S42" s="241">
        <v>26</v>
      </c>
      <c r="T42" s="260">
        <v>15.9</v>
      </c>
      <c r="U42" s="241">
        <v>14</v>
      </c>
      <c r="V42" s="249">
        <v>125.4</v>
      </c>
      <c r="W42" s="247" t="s">
        <v>77</v>
      </c>
    </row>
    <row r="43" spans="1:23" s="85" customFormat="1" ht="24" customHeight="1">
      <c r="A43" s="83" t="s">
        <v>44</v>
      </c>
      <c r="B43" s="175">
        <v>17</v>
      </c>
      <c r="C43" s="253">
        <v>324.4</v>
      </c>
      <c r="D43" s="178">
        <v>13</v>
      </c>
      <c r="E43" s="34">
        <v>44.4</v>
      </c>
      <c r="F43" s="178">
        <v>22</v>
      </c>
      <c r="G43" s="34">
        <v>38.5</v>
      </c>
      <c r="H43" s="178">
        <v>6</v>
      </c>
      <c r="I43" s="34">
        <v>33.9</v>
      </c>
      <c r="J43" s="178">
        <v>27</v>
      </c>
      <c r="K43" s="34">
        <v>24.9</v>
      </c>
      <c r="L43" s="97"/>
      <c r="M43" s="178">
        <v>7</v>
      </c>
      <c r="N43" s="34">
        <v>66.8</v>
      </c>
      <c r="O43" s="178">
        <v>34</v>
      </c>
      <c r="P43" s="34">
        <v>18</v>
      </c>
      <c r="Q43" s="178">
        <v>39</v>
      </c>
      <c r="R43" s="34">
        <v>8.6</v>
      </c>
      <c r="S43" s="178">
        <v>20</v>
      </c>
      <c r="T43" s="253">
        <v>17.2</v>
      </c>
      <c r="U43" s="178">
        <v>20</v>
      </c>
      <c r="V43" s="34">
        <v>113</v>
      </c>
      <c r="W43" s="84" t="s">
        <v>104</v>
      </c>
    </row>
    <row r="44" spans="1:23" ht="12" customHeight="1">
      <c r="A44" s="86" t="s">
        <v>45</v>
      </c>
      <c r="B44" s="181">
        <v>22</v>
      </c>
      <c r="C44" s="254">
        <v>303.8</v>
      </c>
      <c r="D44" s="178">
        <v>10</v>
      </c>
      <c r="E44" s="35">
        <v>45.6</v>
      </c>
      <c r="F44" s="178">
        <v>26</v>
      </c>
      <c r="G44" s="35">
        <v>37.5</v>
      </c>
      <c r="H44" s="178">
        <v>18</v>
      </c>
      <c r="I44" s="35">
        <v>29.7</v>
      </c>
      <c r="J44" s="178">
        <v>34</v>
      </c>
      <c r="K44" s="35">
        <v>23.1</v>
      </c>
      <c r="L44" s="98"/>
      <c r="M44" s="178">
        <v>11</v>
      </c>
      <c r="N44" s="35">
        <v>64.8</v>
      </c>
      <c r="O44" s="178">
        <v>44</v>
      </c>
      <c r="P44" s="35">
        <v>15.9</v>
      </c>
      <c r="Q44" s="178">
        <v>34</v>
      </c>
      <c r="R44" s="35">
        <v>9</v>
      </c>
      <c r="S44" s="178">
        <v>28</v>
      </c>
      <c r="T44" s="254">
        <v>15.3</v>
      </c>
      <c r="U44" s="178">
        <v>33</v>
      </c>
      <c r="V44" s="35">
        <v>94.9</v>
      </c>
      <c r="W44" s="87" t="s">
        <v>105</v>
      </c>
    </row>
    <row r="45" spans="1:23" ht="12" customHeight="1">
      <c r="A45" s="86" t="s">
        <v>176</v>
      </c>
      <c r="B45" s="181">
        <v>15</v>
      </c>
      <c r="C45" s="254">
        <v>326.2</v>
      </c>
      <c r="D45" s="178">
        <v>14</v>
      </c>
      <c r="E45" s="35">
        <v>44.2</v>
      </c>
      <c r="F45" s="178">
        <v>27</v>
      </c>
      <c r="G45" s="35">
        <v>37.4</v>
      </c>
      <c r="H45" s="178">
        <v>3</v>
      </c>
      <c r="I45" s="35">
        <v>36.4</v>
      </c>
      <c r="J45" s="178">
        <v>9</v>
      </c>
      <c r="K45" s="35">
        <v>28.6</v>
      </c>
      <c r="L45" s="98"/>
      <c r="M45" s="178">
        <v>16</v>
      </c>
      <c r="N45" s="35">
        <v>62.6</v>
      </c>
      <c r="O45" s="178">
        <v>8</v>
      </c>
      <c r="P45" s="35">
        <v>20.4</v>
      </c>
      <c r="Q45" s="178">
        <v>21</v>
      </c>
      <c r="R45" s="35">
        <v>10.1</v>
      </c>
      <c r="S45" s="178">
        <v>27</v>
      </c>
      <c r="T45" s="254">
        <v>15.9</v>
      </c>
      <c r="U45" s="178">
        <v>18</v>
      </c>
      <c r="V45" s="35">
        <v>114.4</v>
      </c>
      <c r="W45" s="87" t="s">
        <v>92</v>
      </c>
    </row>
    <row r="46" spans="1:23" ht="12" customHeight="1">
      <c r="A46" s="86" t="s">
        <v>46</v>
      </c>
      <c r="B46" s="181">
        <v>7</v>
      </c>
      <c r="C46" s="254">
        <v>344.6</v>
      </c>
      <c r="D46" s="178">
        <v>19</v>
      </c>
      <c r="E46" s="35">
        <v>43.1</v>
      </c>
      <c r="F46" s="178">
        <v>14</v>
      </c>
      <c r="G46" s="35">
        <v>42.2</v>
      </c>
      <c r="H46" s="178">
        <v>7</v>
      </c>
      <c r="I46" s="35">
        <v>33.9</v>
      </c>
      <c r="J46" s="178">
        <v>10</v>
      </c>
      <c r="K46" s="35">
        <v>28.4</v>
      </c>
      <c r="L46" s="98"/>
      <c r="M46" s="178">
        <v>4</v>
      </c>
      <c r="N46" s="35">
        <v>70.5</v>
      </c>
      <c r="O46" s="178">
        <v>31</v>
      </c>
      <c r="P46" s="35">
        <v>18.4</v>
      </c>
      <c r="Q46" s="178">
        <v>19</v>
      </c>
      <c r="R46" s="35">
        <v>10.1</v>
      </c>
      <c r="S46" s="178">
        <v>10</v>
      </c>
      <c r="T46" s="254">
        <v>19.2</v>
      </c>
      <c r="U46" s="178">
        <v>9</v>
      </c>
      <c r="V46" s="35">
        <v>140.3</v>
      </c>
      <c r="W46" s="87" t="s">
        <v>106</v>
      </c>
    </row>
    <row r="47" spans="1:23" ht="12" customHeight="1">
      <c r="A47" s="235" t="s">
        <v>47</v>
      </c>
      <c r="B47" s="259">
        <v>26</v>
      </c>
      <c r="C47" s="260">
        <v>300.4</v>
      </c>
      <c r="D47" s="241">
        <v>38</v>
      </c>
      <c r="E47" s="249">
        <v>36.2</v>
      </c>
      <c r="F47" s="241">
        <v>25</v>
      </c>
      <c r="G47" s="249">
        <v>38.1</v>
      </c>
      <c r="H47" s="241">
        <v>4</v>
      </c>
      <c r="I47" s="249">
        <v>35.2</v>
      </c>
      <c r="J47" s="241">
        <v>36</v>
      </c>
      <c r="K47" s="249">
        <v>22.8</v>
      </c>
      <c r="L47" s="98"/>
      <c r="M47" s="241">
        <v>29</v>
      </c>
      <c r="N47" s="249">
        <v>59.1</v>
      </c>
      <c r="O47" s="241">
        <v>2</v>
      </c>
      <c r="P47" s="249">
        <v>21.3</v>
      </c>
      <c r="Q47" s="241">
        <v>23</v>
      </c>
      <c r="R47" s="249">
        <v>9.9</v>
      </c>
      <c r="S47" s="241">
        <v>30</v>
      </c>
      <c r="T47" s="260">
        <v>15</v>
      </c>
      <c r="U47" s="241">
        <v>40</v>
      </c>
      <c r="V47" s="249">
        <v>82.9</v>
      </c>
      <c r="W47" s="247" t="s">
        <v>78</v>
      </c>
    </row>
    <row r="48" spans="1:23" s="85" customFormat="1" ht="24" customHeight="1">
      <c r="A48" s="83" t="s">
        <v>48</v>
      </c>
      <c r="B48" s="175">
        <v>12</v>
      </c>
      <c r="C48" s="253">
        <v>331.1</v>
      </c>
      <c r="D48" s="178">
        <v>25</v>
      </c>
      <c r="E48" s="34">
        <v>41.1</v>
      </c>
      <c r="F48" s="178">
        <v>10</v>
      </c>
      <c r="G48" s="34">
        <v>43.2</v>
      </c>
      <c r="H48" s="178">
        <v>1</v>
      </c>
      <c r="I48" s="34">
        <v>39.4</v>
      </c>
      <c r="J48" s="178">
        <v>23</v>
      </c>
      <c r="K48" s="34">
        <v>25.7</v>
      </c>
      <c r="L48" s="97"/>
      <c r="M48" s="178">
        <v>26</v>
      </c>
      <c r="N48" s="34">
        <v>59.4</v>
      </c>
      <c r="O48" s="178">
        <v>3</v>
      </c>
      <c r="P48" s="34">
        <v>21.2</v>
      </c>
      <c r="Q48" s="178">
        <v>43</v>
      </c>
      <c r="R48" s="34">
        <v>7.9</v>
      </c>
      <c r="S48" s="178">
        <v>17</v>
      </c>
      <c r="T48" s="253">
        <v>18</v>
      </c>
      <c r="U48" s="178">
        <v>31</v>
      </c>
      <c r="V48" s="34">
        <v>103.7</v>
      </c>
      <c r="W48" s="84" t="s">
        <v>107</v>
      </c>
    </row>
    <row r="49" spans="1:23" ht="12" customHeight="1">
      <c r="A49" s="86" t="s">
        <v>49</v>
      </c>
      <c r="B49" s="181">
        <v>8</v>
      </c>
      <c r="C49" s="254">
        <v>337</v>
      </c>
      <c r="D49" s="178">
        <v>20</v>
      </c>
      <c r="E49" s="35">
        <v>42.9</v>
      </c>
      <c r="F49" s="178">
        <v>8</v>
      </c>
      <c r="G49" s="35">
        <v>44.9</v>
      </c>
      <c r="H49" s="178">
        <v>13</v>
      </c>
      <c r="I49" s="35">
        <v>31.2</v>
      </c>
      <c r="J49" s="178">
        <v>22</v>
      </c>
      <c r="K49" s="35">
        <v>25.9</v>
      </c>
      <c r="L49" s="98"/>
      <c r="M49" s="178">
        <v>5</v>
      </c>
      <c r="N49" s="35">
        <v>68.9</v>
      </c>
      <c r="O49" s="178">
        <v>10</v>
      </c>
      <c r="P49" s="35">
        <v>20.3</v>
      </c>
      <c r="Q49" s="178">
        <v>12</v>
      </c>
      <c r="R49" s="35">
        <v>10.6</v>
      </c>
      <c r="S49" s="178">
        <v>12</v>
      </c>
      <c r="T49" s="254">
        <v>18.9</v>
      </c>
      <c r="U49" s="178">
        <v>26</v>
      </c>
      <c r="V49" s="35">
        <v>108.8</v>
      </c>
      <c r="W49" s="87" t="s">
        <v>89</v>
      </c>
    </row>
    <row r="50" spans="1:23" ht="12" customHeight="1">
      <c r="A50" s="86" t="s">
        <v>50</v>
      </c>
      <c r="B50" s="181">
        <v>21</v>
      </c>
      <c r="C50" s="254">
        <v>304.1</v>
      </c>
      <c r="D50" s="178">
        <v>46</v>
      </c>
      <c r="E50" s="35">
        <v>29.2</v>
      </c>
      <c r="F50" s="178">
        <v>31</v>
      </c>
      <c r="G50" s="35">
        <v>36.8</v>
      </c>
      <c r="H50" s="178">
        <v>14</v>
      </c>
      <c r="I50" s="35">
        <v>30.6</v>
      </c>
      <c r="J50" s="178">
        <v>16</v>
      </c>
      <c r="K50" s="35">
        <v>27.6</v>
      </c>
      <c r="L50" s="98"/>
      <c r="M50" s="178">
        <v>17</v>
      </c>
      <c r="N50" s="35">
        <v>62.4</v>
      </c>
      <c r="O50" s="178">
        <v>36</v>
      </c>
      <c r="P50" s="35">
        <v>17.6</v>
      </c>
      <c r="Q50" s="178">
        <v>15</v>
      </c>
      <c r="R50" s="35">
        <v>10.5</v>
      </c>
      <c r="S50" s="178">
        <v>21</v>
      </c>
      <c r="T50" s="254">
        <v>17.1</v>
      </c>
      <c r="U50" s="178">
        <v>29</v>
      </c>
      <c r="V50" s="35">
        <v>105.8</v>
      </c>
      <c r="W50" s="87" t="s">
        <v>108</v>
      </c>
    </row>
    <row r="51" spans="1:23" ht="12" customHeight="1">
      <c r="A51" s="82" t="s">
        <v>51</v>
      </c>
      <c r="B51" s="182">
        <v>19</v>
      </c>
      <c r="C51" s="255">
        <v>318.6</v>
      </c>
      <c r="D51" s="179">
        <v>26</v>
      </c>
      <c r="E51" s="36">
        <v>40.6</v>
      </c>
      <c r="F51" s="179">
        <v>38</v>
      </c>
      <c r="G51" s="36">
        <v>34.3</v>
      </c>
      <c r="H51" s="179">
        <v>12</v>
      </c>
      <c r="I51" s="36">
        <v>31.4</v>
      </c>
      <c r="J51" s="179">
        <v>8</v>
      </c>
      <c r="K51" s="36">
        <v>29.1</v>
      </c>
      <c r="L51" s="96"/>
      <c r="M51" s="179">
        <v>14</v>
      </c>
      <c r="N51" s="36">
        <v>63.3</v>
      </c>
      <c r="O51" s="179">
        <v>7</v>
      </c>
      <c r="P51" s="36">
        <v>20.5</v>
      </c>
      <c r="Q51" s="179">
        <v>22</v>
      </c>
      <c r="R51" s="36">
        <v>10</v>
      </c>
      <c r="S51" s="179">
        <v>14</v>
      </c>
      <c r="T51" s="255">
        <v>18.3</v>
      </c>
      <c r="U51" s="179">
        <v>16</v>
      </c>
      <c r="V51" s="36">
        <v>119.4</v>
      </c>
      <c r="W51" s="88" t="s">
        <v>96</v>
      </c>
    </row>
    <row r="52" spans="1:23" ht="12" customHeight="1">
      <c r="A52" s="235" t="s">
        <v>52</v>
      </c>
      <c r="B52" s="259">
        <v>20</v>
      </c>
      <c r="C52" s="260">
        <v>310.4</v>
      </c>
      <c r="D52" s="241">
        <v>36</v>
      </c>
      <c r="E52" s="249">
        <v>37.3</v>
      </c>
      <c r="F52" s="241">
        <v>37</v>
      </c>
      <c r="G52" s="249">
        <v>34.3</v>
      </c>
      <c r="H52" s="241">
        <v>17</v>
      </c>
      <c r="I52" s="249">
        <v>29.9</v>
      </c>
      <c r="J52" s="241">
        <v>15</v>
      </c>
      <c r="K52" s="249">
        <v>27.8</v>
      </c>
      <c r="L52" s="98"/>
      <c r="M52" s="241">
        <v>34</v>
      </c>
      <c r="N52" s="249">
        <v>55.7</v>
      </c>
      <c r="O52" s="241">
        <v>38</v>
      </c>
      <c r="P52" s="249">
        <v>17.3</v>
      </c>
      <c r="Q52" s="241">
        <v>1</v>
      </c>
      <c r="R52" s="249">
        <v>12.3</v>
      </c>
      <c r="S52" s="241">
        <v>6</v>
      </c>
      <c r="T52" s="260">
        <v>19.7</v>
      </c>
      <c r="U52" s="241">
        <v>13</v>
      </c>
      <c r="V52" s="249">
        <v>126.6</v>
      </c>
      <c r="W52" s="247" t="s">
        <v>75</v>
      </c>
    </row>
    <row r="53" spans="1:23" s="85" customFormat="1" ht="24" customHeight="1">
      <c r="A53" s="83" t="s">
        <v>53</v>
      </c>
      <c r="B53" s="175">
        <v>13</v>
      </c>
      <c r="C53" s="253">
        <v>327.8</v>
      </c>
      <c r="D53" s="178">
        <v>44</v>
      </c>
      <c r="E53" s="34">
        <v>33.3</v>
      </c>
      <c r="F53" s="178">
        <v>15</v>
      </c>
      <c r="G53" s="34">
        <v>42.2</v>
      </c>
      <c r="H53" s="178">
        <v>15</v>
      </c>
      <c r="I53" s="34">
        <v>30.1</v>
      </c>
      <c r="J53" s="178">
        <v>26</v>
      </c>
      <c r="K53" s="34">
        <v>25.1</v>
      </c>
      <c r="L53" s="97"/>
      <c r="M53" s="178">
        <v>19</v>
      </c>
      <c r="N53" s="34">
        <v>61.9</v>
      </c>
      <c r="O53" s="178">
        <v>33</v>
      </c>
      <c r="P53" s="34">
        <v>18.1</v>
      </c>
      <c r="Q53" s="178">
        <v>5</v>
      </c>
      <c r="R53" s="34">
        <v>11.7</v>
      </c>
      <c r="S53" s="178">
        <v>4</v>
      </c>
      <c r="T53" s="253">
        <v>23.5</v>
      </c>
      <c r="U53" s="178">
        <v>7</v>
      </c>
      <c r="V53" s="34">
        <v>142.4</v>
      </c>
      <c r="W53" s="84" t="s">
        <v>109</v>
      </c>
    </row>
    <row r="54" spans="1:23" ht="12" customHeight="1">
      <c r="A54" s="89" t="s">
        <v>54</v>
      </c>
      <c r="B54" s="183">
        <v>47</v>
      </c>
      <c r="C54" s="256">
        <v>207.9</v>
      </c>
      <c r="D54" s="180">
        <v>47</v>
      </c>
      <c r="E54" s="90">
        <v>16.6</v>
      </c>
      <c r="F54" s="180">
        <v>45</v>
      </c>
      <c r="G54" s="90">
        <v>33</v>
      </c>
      <c r="H54" s="180">
        <v>47</v>
      </c>
      <c r="I54" s="90">
        <v>15.2</v>
      </c>
      <c r="J54" s="157">
        <f>RANK(K54,$K$8:$K$54)</f>
        <v>47</v>
      </c>
      <c r="K54" s="90">
        <v>12.8</v>
      </c>
      <c r="L54" s="98"/>
      <c r="M54" s="180">
        <v>47</v>
      </c>
      <c r="N54" s="90">
        <v>42.5</v>
      </c>
      <c r="O54" s="180">
        <v>47</v>
      </c>
      <c r="P54" s="90">
        <v>14.8</v>
      </c>
      <c r="Q54" s="180">
        <v>8</v>
      </c>
      <c r="R54" s="90">
        <v>11.2</v>
      </c>
      <c r="S54" s="180">
        <v>41</v>
      </c>
      <c r="T54" s="256">
        <v>12.1</v>
      </c>
      <c r="U54" s="180">
        <v>47</v>
      </c>
      <c r="V54" s="90">
        <v>59.5</v>
      </c>
      <c r="W54" s="91" t="s">
        <v>110</v>
      </c>
    </row>
    <row r="55" spans="1:16" ht="13.5">
      <c r="A55" s="92" t="s">
        <v>124</v>
      </c>
      <c r="B55" s="93" t="s">
        <v>179</v>
      </c>
      <c r="C55" s="93"/>
      <c r="E55" s="93"/>
      <c r="G55" s="93"/>
      <c r="K55" s="93"/>
      <c r="L55" s="99"/>
      <c r="M55" s="99"/>
      <c r="N55" s="93"/>
      <c r="P55" s="93"/>
    </row>
    <row r="56" spans="2:16" ht="13.5">
      <c r="B56" s="95" t="s">
        <v>178</v>
      </c>
      <c r="C56" s="93"/>
      <c r="E56" s="93"/>
      <c r="G56" s="93"/>
      <c r="K56" s="93"/>
      <c r="L56" s="99"/>
      <c r="N56" s="93"/>
      <c r="P56" s="93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view="pageBreakPreview" zoomScale="55" zoomScaleSheetLayoutView="55" zoomScalePageLayoutView="0" workbookViewId="0" topLeftCell="A1">
      <selection activeCell="X31" sqref="X31"/>
    </sheetView>
  </sheetViews>
  <sheetFormatPr defaultColWidth="9.00390625" defaultRowHeight="13.5"/>
  <cols>
    <col min="1" max="1" width="8.625" style="70" customWidth="1"/>
    <col min="2" max="2" width="5.625" style="93" customWidth="1"/>
    <col min="3" max="3" width="9.625" style="70" customWidth="1"/>
    <col min="4" max="4" width="5.625" style="93" customWidth="1"/>
    <col min="5" max="5" width="9.625" style="70" customWidth="1"/>
    <col min="6" max="6" width="5.625" style="93" customWidth="1"/>
    <col min="7" max="7" width="9.625" style="93" customWidth="1"/>
    <col min="8" max="8" width="5.625" style="94" customWidth="1"/>
    <col min="9" max="9" width="9.625" style="71" customWidth="1"/>
    <col min="10" max="10" width="5.625" style="93" customWidth="1"/>
    <col min="11" max="11" width="9.625" style="70" customWidth="1"/>
    <col min="12" max="12" width="5.625" style="93" customWidth="1"/>
    <col min="13" max="13" width="9.625" style="93" customWidth="1"/>
    <col min="14" max="14" width="3.625" style="38" customWidth="1"/>
    <col min="15" max="15" width="5.625" style="93" customWidth="1"/>
    <col min="16" max="16" width="9.625" style="70" customWidth="1"/>
    <col min="17" max="17" width="5.625" style="94" customWidth="1"/>
    <col min="18" max="18" width="9.625" style="71" customWidth="1"/>
    <col min="19" max="19" width="5.625" style="94" customWidth="1"/>
    <col min="20" max="20" width="9.625" style="71" customWidth="1"/>
    <col min="21" max="21" width="5.625" style="94" customWidth="1"/>
    <col min="22" max="22" width="9.625" style="71" customWidth="1"/>
    <col min="23" max="23" width="5.625" style="94" customWidth="1"/>
    <col min="24" max="24" width="9.625" style="94" customWidth="1"/>
    <col min="25" max="25" width="5.625" style="94" customWidth="1"/>
    <col min="26" max="26" width="9.625" style="71" customWidth="1"/>
    <col min="27" max="27" width="5.625" style="70" customWidth="1"/>
    <col min="28" max="16384" width="9.00390625" style="68" customWidth="1"/>
  </cols>
  <sheetData>
    <row r="1" spans="1:27" ht="18.75">
      <c r="A1" s="64" t="s">
        <v>55</v>
      </c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5"/>
      <c r="Y1" s="65"/>
      <c r="Z1" s="68"/>
      <c r="AA1" s="100"/>
    </row>
    <row r="2" spans="1:27" ht="18.75">
      <c r="A2" s="64" t="s">
        <v>125</v>
      </c>
      <c r="B2" s="111"/>
      <c r="D2" s="66" t="s">
        <v>198</v>
      </c>
      <c r="E2" s="67"/>
      <c r="F2" s="67"/>
      <c r="G2" s="67"/>
      <c r="H2" s="67"/>
      <c r="I2" s="67"/>
      <c r="J2" s="67"/>
      <c r="K2" s="67"/>
      <c r="L2" s="67"/>
      <c r="M2" s="68"/>
      <c r="N2" s="67"/>
      <c r="O2" s="66" t="s">
        <v>197</v>
      </c>
      <c r="P2" s="67"/>
      <c r="Q2" s="67"/>
      <c r="R2" s="67"/>
      <c r="S2" s="67"/>
      <c r="T2" s="67"/>
      <c r="U2" s="67"/>
      <c r="V2" s="67"/>
      <c r="W2" s="67"/>
      <c r="Y2" s="72"/>
      <c r="Z2" s="68"/>
      <c r="AA2" s="100"/>
    </row>
    <row r="3" spans="1:27" ht="14.25" thickBot="1">
      <c r="A3" s="73"/>
      <c r="B3" s="101"/>
      <c r="C3" s="73"/>
      <c r="D3" s="101"/>
      <c r="E3" s="73"/>
      <c r="F3" s="101"/>
      <c r="G3" s="101"/>
      <c r="H3" s="74"/>
      <c r="I3" s="74"/>
      <c r="J3" s="101"/>
      <c r="K3" s="73"/>
      <c r="L3" s="99"/>
      <c r="M3" s="101"/>
      <c r="O3" s="101"/>
      <c r="P3" s="73"/>
      <c r="Q3" s="74"/>
      <c r="R3" s="74"/>
      <c r="S3" s="74"/>
      <c r="T3" s="74"/>
      <c r="U3" s="74"/>
      <c r="V3" s="74"/>
      <c r="W3" s="74"/>
      <c r="X3" s="74"/>
      <c r="Y3" s="75"/>
      <c r="Z3" s="68"/>
      <c r="AA3" s="153" t="str">
        <f>'8-1'!M3</f>
        <v>平成24年</v>
      </c>
    </row>
    <row r="4" spans="1:27" ht="10.5" customHeight="1">
      <c r="A4" s="326" t="s">
        <v>1</v>
      </c>
      <c r="B4" s="316" t="s">
        <v>126</v>
      </c>
      <c r="C4" s="317"/>
      <c r="D4" s="316" t="s">
        <v>167</v>
      </c>
      <c r="E4" s="338"/>
      <c r="F4" s="337" t="s">
        <v>127</v>
      </c>
      <c r="G4" s="338"/>
      <c r="H4" s="337" t="s">
        <v>128</v>
      </c>
      <c r="I4" s="338"/>
      <c r="J4" s="337" t="s">
        <v>129</v>
      </c>
      <c r="K4" s="338"/>
      <c r="L4" s="316" t="s">
        <v>130</v>
      </c>
      <c r="M4" s="339"/>
      <c r="N4" s="40"/>
      <c r="O4" s="339" t="s">
        <v>146</v>
      </c>
      <c r="P4" s="338"/>
      <c r="Q4" s="337" t="s">
        <v>131</v>
      </c>
      <c r="R4" s="338"/>
      <c r="S4" s="337" t="s">
        <v>132</v>
      </c>
      <c r="T4" s="338"/>
      <c r="U4" s="316" t="s">
        <v>133</v>
      </c>
      <c r="V4" s="339"/>
      <c r="W4" s="335"/>
      <c r="X4" s="336"/>
      <c r="Y4" s="337" t="s">
        <v>135</v>
      </c>
      <c r="Z4" s="338"/>
      <c r="AA4" s="323" t="s">
        <v>1</v>
      </c>
    </row>
    <row r="5" spans="1:27" ht="33" customHeight="1">
      <c r="A5" s="327"/>
      <c r="B5" s="318"/>
      <c r="C5" s="329"/>
      <c r="D5" s="330"/>
      <c r="E5" s="331"/>
      <c r="F5" s="330"/>
      <c r="G5" s="331"/>
      <c r="H5" s="330"/>
      <c r="I5" s="331"/>
      <c r="J5" s="330"/>
      <c r="K5" s="331"/>
      <c r="L5" s="330"/>
      <c r="M5" s="334"/>
      <c r="N5" s="40"/>
      <c r="O5" s="334"/>
      <c r="P5" s="331"/>
      <c r="Q5" s="330"/>
      <c r="R5" s="331"/>
      <c r="S5" s="330"/>
      <c r="T5" s="331"/>
      <c r="U5" s="330"/>
      <c r="V5" s="331"/>
      <c r="W5" s="318" t="s">
        <v>134</v>
      </c>
      <c r="X5" s="331"/>
      <c r="Y5" s="330"/>
      <c r="Z5" s="331"/>
      <c r="AA5" s="324"/>
    </row>
    <row r="6" spans="1:27" ht="27.75" customHeight="1">
      <c r="A6" s="328"/>
      <c r="B6" s="79" t="s">
        <v>2</v>
      </c>
      <c r="C6" s="80" t="s">
        <v>116</v>
      </c>
      <c r="D6" s="79" t="s">
        <v>2</v>
      </c>
      <c r="E6" s="80" t="s">
        <v>116</v>
      </c>
      <c r="F6" s="79" t="s">
        <v>2</v>
      </c>
      <c r="G6" s="80" t="s">
        <v>116</v>
      </c>
      <c r="H6" s="79" t="s">
        <v>2</v>
      </c>
      <c r="I6" s="80" t="s">
        <v>116</v>
      </c>
      <c r="J6" s="79" t="s">
        <v>2</v>
      </c>
      <c r="K6" s="80" t="s">
        <v>116</v>
      </c>
      <c r="L6" s="79" t="s">
        <v>2</v>
      </c>
      <c r="M6" s="77" t="s">
        <v>116</v>
      </c>
      <c r="N6" s="40"/>
      <c r="O6" s="78" t="s">
        <v>2</v>
      </c>
      <c r="P6" s="80" t="s">
        <v>116</v>
      </c>
      <c r="Q6" s="79" t="s">
        <v>2</v>
      </c>
      <c r="R6" s="80" t="s">
        <v>116</v>
      </c>
      <c r="S6" s="79" t="s">
        <v>2</v>
      </c>
      <c r="T6" s="80" t="s">
        <v>116</v>
      </c>
      <c r="U6" s="79" t="s">
        <v>2</v>
      </c>
      <c r="V6" s="80" t="s">
        <v>116</v>
      </c>
      <c r="W6" s="79" t="s">
        <v>2</v>
      </c>
      <c r="X6" s="80" t="s">
        <v>116</v>
      </c>
      <c r="Y6" s="79" t="s">
        <v>2</v>
      </c>
      <c r="Z6" s="80" t="s">
        <v>116</v>
      </c>
      <c r="AA6" s="325"/>
    </row>
    <row r="7" spans="1:27" ht="12" customHeight="1">
      <c r="A7" s="225" t="s">
        <v>8</v>
      </c>
      <c r="B7" s="226"/>
      <c r="C7" s="258">
        <v>157.9</v>
      </c>
      <c r="D7" s="229"/>
      <c r="E7" s="257">
        <v>5.8</v>
      </c>
      <c r="F7" s="228"/>
      <c r="G7" s="258">
        <v>1.7</v>
      </c>
      <c r="H7" s="229"/>
      <c r="I7" s="257">
        <v>11.5</v>
      </c>
      <c r="J7" s="229"/>
      <c r="K7" s="257">
        <v>98.4</v>
      </c>
      <c r="L7" s="228"/>
      <c r="M7" s="258">
        <v>13</v>
      </c>
      <c r="N7" s="96"/>
      <c r="O7" s="228"/>
      <c r="P7" s="258">
        <v>12.7</v>
      </c>
      <c r="Q7" s="229"/>
      <c r="R7" s="257">
        <v>19.9</v>
      </c>
      <c r="S7" s="229"/>
      <c r="T7" s="257">
        <v>48.2</v>
      </c>
      <c r="U7" s="228"/>
      <c r="V7" s="258">
        <v>32.6</v>
      </c>
      <c r="W7" s="228"/>
      <c r="X7" s="258">
        <v>5.1</v>
      </c>
      <c r="Y7" s="229"/>
      <c r="Z7" s="258">
        <v>21</v>
      </c>
      <c r="AA7" s="248" t="s">
        <v>71</v>
      </c>
    </row>
    <row r="8" spans="1:31" s="85" customFormat="1" ht="24" customHeight="1">
      <c r="A8" s="83" t="s">
        <v>9</v>
      </c>
      <c r="B8" s="175">
        <v>27</v>
      </c>
      <c r="C8" s="34">
        <v>173.9</v>
      </c>
      <c r="D8" s="202">
        <f>RANK(E8,$E$8:$E$54)</f>
        <v>42</v>
      </c>
      <c r="E8" s="253">
        <v>4.2</v>
      </c>
      <c r="F8" s="178">
        <v>40</v>
      </c>
      <c r="G8" s="34">
        <v>1.1</v>
      </c>
      <c r="H8" s="209">
        <v>19</v>
      </c>
      <c r="I8" s="253">
        <v>12.8</v>
      </c>
      <c r="J8" s="209">
        <v>27</v>
      </c>
      <c r="K8" s="253">
        <v>104.3</v>
      </c>
      <c r="L8" s="178">
        <v>38</v>
      </c>
      <c r="M8" s="34">
        <v>12.6</v>
      </c>
      <c r="N8" s="97"/>
      <c r="O8" s="178">
        <v>27</v>
      </c>
      <c r="P8" s="34">
        <v>12.6</v>
      </c>
      <c r="Q8" s="209">
        <v>8</v>
      </c>
      <c r="R8" s="253">
        <v>27.5</v>
      </c>
      <c r="S8" s="209">
        <v>43</v>
      </c>
      <c r="T8" s="253">
        <v>35.1</v>
      </c>
      <c r="U8" s="178">
        <v>36</v>
      </c>
      <c r="V8" s="34">
        <v>30</v>
      </c>
      <c r="W8" s="178">
        <v>37</v>
      </c>
      <c r="X8" s="34">
        <v>5.1</v>
      </c>
      <c r="Y8" s="209">
        <v>15</v>
      </c>
      <c r="Z8" s="34">
        <v>22.2</v>
      </c>
      <c r="AA8" s="84" t="s">
        <v>72</v>
      </c>
      <c r="AE8" s="68"/>
    </row>
    <row r="9" spans="1:27" ht="12" customHeight="1">
      <c r="A9" s="86" t="s">
        <v>10</v>
      </c>
      <c r="B9" s="175">
        <v>8</v>
      </c>
      <c r="C9" s="35">
        <v>210.8</v>
      </c>
      <c r="D9" s="202">
        <f aca="true" t="shared" si="0" ref="D9:D54">RANK(E9,$E$8:$E$54)</f>
        <v>30</v>
      </c>
      <c r="E9" s="254">
        <v>5.5</v>
      </c>
      <c r="F9" s="178">
        <v>6</v>
      </c>
      <c r="G9" s="35">
        <v>2.2</v>
      </c>
      <c r="H9" s="209">
        <v>2</v>
      </c>
      <c r="I9" s="254">
        <v>17</v>
      </c>
      <c r="J9" s="209">
        <v>5</v>
      </c>
      <c r="K9" s="254">
        <v>144.1</v>
      </c>
      <c r="L9" s="178">
        <v>28</v>
      </c>
      <c r="M9" s="35">
        <v>13.9</v>
      </c>
      <c r="N9" s="98"/>
      <c r="O9" s="178">
        <v>6</v>
      </c>
      <c r="P9" s="35">
        <v>15.8</v>
      </c>
      <c r="Q9" s="209">
        <v>2</v>
      </c>
      <c r="R9" s="254">
        <v>33.9</v>
      </c>
      <c r="S9" s="209">
        <v>21</v>
      </c>
      <c r="T9" s="254">
        <v>59</v>
      </c>
      <c r="U9" s="178">
        <v>24</v>
      </c>
      <c r="V9" s="35">
        <v>37.9</v>
      </c>
      <c r="W9" s="178">
        <v>9</v>
      </c>
      <c r="X9" s="35">
        <v>7.4</v>
      </c>
      <c r="Y9" s="209">
        <v>7</v>
      </c>
      <c r="Z9" s="35">
        <v>24.3</v>
      </c>
      <c r="AA9" s="87" t="s">
        <v>73</v>
      </c>
    </row>
    <row r="10" spans="1:27" ht="12" customHeight="1">
      <c r="A10" s="86" t="s">
        <v>11</v>
      </c>
      <c r="B10" s="175">
        <v>4</v>
      </c>
      <c r="C10" s="35">
        <v>219.2</v>
      </c>
      <c r="D10" s="202">
        <f t="shared" si="0"/>
        <v>40</v>
      </c>
      <c r="E10" s="254">
        <v>4.5</v>
      </c>
      <c r="F10" s="178">
        <v>45</v>
      </c>
      <c r="G10" s="35">
        <v>0.8</v>
      </c>
      <c r="H10" s="209">
        <v>16</v>
      </c>
      <c r="I10" s="254">
        <v>13.5</v>
      </c>
      <c r="J10" s="209">
        <v>20</v>
      </c>
      <c r="K10" s="254">
        <v>114.2</v>
      </c>
      <c r="L10" s="178">
        <v>19</v>
      </c>
      <c r="M10" s="35">
        <v>15.5</v>
      </c>
      <c r="N10" s="98"/>
      <c r="O10" s="178">
        <v>29</v>
      </c>
      <c r="P10" s="35">
        <v>12.5</v>
      </c>
      <c r="Q10" s="209">
        <v>13</v>
      </c>
      <c r="R10" s="254">
        <v>26.3</v>
      </c>
      <c r="S10" s="209">
        <v>17</v>
      </c>
      <c r="T10" s="254">
        <v>62.3</v>
      </c>
      <c r="U10" s="178">
        <v>9</v>
      </c>
      <c r="V10" s="35">
        <v>45.6</v>
      </c>
      <c r="W10" s="178">
        <v>3</v>
      </c>
      <c r="X10" s="35">
        <v>8.3</v>
      </c>
      <c r="Y10" s="209">
        <v>4</v>
      </c>
      <c r="Z10" s="35">
        <v>25.3</v>
      </c>
      <c r="AA10" s="87" t="s">
        <v>74</v>
      </c>
    </row>
    <row r="11" spans="1:27" ht="12" customHeight="1">
      <c r="A11" s="86" t="s">
        <v>12</v>
      </c>
      <c r="B11" s="175">
        <v>42</v>
      </c>
      <c r="C11" s="35">
        <v>144.3</v>
      </c>
      <c r="D11" s="202">
        <f t="shared" si="0"/>
        <v>14</v>
      </c>
      <c r="E11" s="254">
        <v>6.9</v>
      </c>
      <c r="F11" s="178">
        <v>36</v>
      </c>
      <c r="G11" s="35">
        <v>1.3</v>
      </c>
      <c r="H11" s="209">
        <v>35</v>
      </c>
      <c r="I11" s="254">
        <v>11.1</v>
      </c>
      <c r="J11" s="209">
        <v>42</v>
      </c>
      <c r="K11" s="254">
        <v>83.5</v>
      </c>
      <c r="L11" s="178">
        <v>45</v>
      </c>
      <c r="M11" s="35">
        <v>10.3</v>
      </c>
      <c r="N11" s="98"/>
      <c r="O11" s="178">
        <v>44</v>
      </c>
      <c r="P11" s="35">
        <v>10</v>
      </c>
      <c r="Q11" s="209">
        <v>40</v>
      </c>
      <c r="R11" s="254">
        <v>17.8</v>
      </c>
      <c r="S11" s="209">
        <v>23</v>
      </c>
      <c r="T11" s="254">
        <v>55.9</v>
      </c>
      <c r="U11" s="178">
        <v>40</v>
      </c>
      <c r="V11" s="35">
        <v>28</v>
      </c>
      <c r="W11" s="178">
        <v>45</v>
      </c>
      <c r="X11" s="35">
        <v>3.6</v>
      </c>
      <c r="Y11" s="209">
        <v>39</v>
      </c>
      <c r="Z11" s="35">
        <v>18.9</v>
      </c>
      <c r="AA11" s="87" t="s">
        <v>75</v>
      </c>
    </row>
    <row r="12" spans="1:27" ht="12" customHeight="1">
      <c r="A12" s="235" t="s">
        <v>13</v>
      </c>
      <c r="B12" s="236">
        <v>5</v>
      </c>
      <c r="C12" s="249">
        <v>216.8</v>
      </c>
      <c r="D12" s="239">
        <f t="shared" si="0"/>
        <v>8</v>
      </c>
      <c r="E12" s="260">
        <v>7.8</v>
      </c>
      <c r="F12" s="241">
        <v>43</v>
      </c>
      <c r="G12" s="249">
        <v>0.9</v>
      </c>
      <c r="H12" s="242">
        <v>5</v>
      </c>
      <c r="I12" s="260">
        <v>15</v>
      </c>
      <c r="J12" s="242">
        <v>6</v>
      </c>
      <c r="K12" s="260">
        <v>140.3</v>
      </c>
      <c r="L12" s="241">
        <v>41</v>
      </c>
      <c r="M12" s="249">
        <v>11.2</v>
      </c>
      <c r="N12" s="98"/>
      <c r="O12" s="241">
        <v>7</v>
      </c>
      <c r="P12" s="249">
        <v>14.9</v>
      </c>
      <c r="Q12" s="242">
        <v>5</v>
      </c>
      <c r="R12" s="260">
        <v>28.6</v>
      </c>
      <c r="S12" s="242">
        <v>10</v>
      </c>
      <c r="T12" s="260">
        <v>69.5</v>
      </c>
      <c r="U12" s="241">
        <v>3</v>
      </c>
      <c r="V12" s="249">
        <v>51.1</v>
      </c>
      <c r="W12" s="241">
        <v>31</v>
      </c>
      <c r="X12" s="249">
        <v>5.4</v>
      </c>
      <c r="Y12" s="242">
        <v>1</v>
      </c>
      <c r="Z12" s="249">
        <v>27.6</v>
      </c>
      <c r="AA12" s="247" t="s">
        <v>76</v>
      </c>
    </row>
    <row r="13" spans="1:31" s="85" customFormat="1" ht="24" customHeight="1">
      <c r="A13" s="83" t="s">
        <v>14</v>
      </c>
      <c r="B13" s="175">
        <v>13</v>
      </c>
      <c r="C13" s="34">
        <v>195.1</v>
      </c>
      <c r="D13" s="202">
        <f t="shared" si="0"/>
        <v>41</v>
      </c>
      <c r="E13" s="253">
        <v>4.3</v>
      </c>
      <c r="F13" s="178">
        <v>34</v>
      </c>
      <c r="G13" s="34">
        <v>1.4</v>
      </c>
      <c r="H13" s="209">
        <v>24</v>
      </c>
      <c r="I13" s="253">
        <v>12.2</v>
      </c>
      <c r="J13" s="209">
        <v>12</v>
      </c>
      <c r="K13" s="253">
        <v>127.6</v>
      </c>
      <c r="L13" s="178">
        <v>10</v>
      </c>
      <c r="M13" s="34">
        <v>17.5</v>
      </c>
      <c r="N13" s="97"/>
      <c r="O13" s="178">
        <v>32</v>
      </c>
      <c r="P13" s="34">
        <v>12</v>
      </c>
      <c r="Q13" s="209">
        <v>12</v>
      </c>
      <c r="R13" s="253">
        <v>26.5</v>
      </c>
      <c r="S13" s="209">
        <v>7</v>
      </c>
      <c r="T13" s="253">
        <v>75.6</v>
      </c>
      <c r="U13" s="178">
        <v>12</v>
      </c>
      <c r="V13" s="34">
        <v>43.5</v>
      </c>
      <c r="W13" s="178">
        <v>29</v>
      </c>
      <c r="X13" s="34">
        <v>5.4</v>
      </c>
      <c r="Y13" s="209">
        <v>5</v>
      </c>
      <c r="Z13" s="34">
        <v>25.3</v>
      </c>
      <c r="AA13" s="84" t="s">
        <v>77</v>
      </c>
      <c r="AE13" s="68"/>
    </row>
    <row r="14" spans="1:27" ht="12" customHeight="1">
      <c r="A14" s="86" t="s">
        <v>15</v>
      </c>
      <c r="B14" s="175">
        <v>6</v>
      </c>
      <c r="C14" s="35">
        <v>216.6</v>
      </c>
      <c r="D14" s="202">
        <f t="shared" si="0"/>
        <v>22</v>
      </c>
      <c r="E14" s="254">
        <v>5.9</v>
      </c>
      <c r="F14" s="178">
        <v>47</v>
      </c>
      <c r="G14" s="35">
        <v>0.6</v>
      </c>
      <c r="H14" s="209">
        <v>4</v>
      </c>
      <c r="I14" s="254">
        <v>15.6</v>
      </c>
      <c r="J14" s="209">
        <v>22</v>
      </c>
      <c r="K14" s="254">
        <v>111.5</v>
      </c>
      <c r="L14" s="178">
        <v>18</v>
      </c>
      <c r="M14" s="35">
        <v>15.8</v>
      </c>
      <c r="N14" s="98"/>
      <c r="O14" s="178">
        <v>19</v>
      </c>
      <c r="P14" s="35">
        <v>13.6</v>
      </c>
      <c r="Q14" s="209">
        <v>16</v>
      </c>
      <c r="R14" s="254">
        <v>25.2</v>
      </c>
      <c r="S14" s="209">
        <v>16</v>
      </c>
      <c r="T14" s="254">
        <v>62.4</v>
      </c>
      <c r="U14" s="178">
        <v>16</v>
      </c>
      <c r="V14" s="35">
        <v>42.4</v>
      </c>
      <c r="W14" s="178">
        <v>18</v>
      </c>
      <c r="X14" s="35">
        <v>6.6</v>
      </c>
      <c r="Y14" s="209">
        <v>18</v>
      </c>
      <c r="Z14" s="35">
        <v>21.9</v>
      </c>
      <c r="AA14" s="87" t="s">
        <v>78</v>
      </c>
    </row>
    <row r="15" spans="1:27" ht="12" customHeight="1">
      <c r="A15" s="86" t="s">
        <v>16</v>
      </c>
      <c r="B15" s="175">
        <v>29</v>
      </c>
      <c r="C15" s="35">
        <v>170.7</v>
      </c>
      <c r="D15" s="202">
        <f t="shared" si="0"/>
        <v>34</v>
      </c>
      <c r="E15" s="254">
        <v>5</v>
      </c>
      <c r="F15" s="178">
        <v>24</v>
      </c>
      <c r="G15" s="35">
        <v>1.5</v>
      </c>
      <c r="H15" s="209">
        <v>10</v>
      </c>
      <c r="I15" s="254">
        <v>14.2</v>
      </c>
      <c r="J15" s="209">
        <v>24</v>
      </c>
      <c r="K15" s="254">
        <v>106.3</v>
      </c>
      <c r="L15" s="178">
        <v>29</v>
      </c>
      <c r="M15" s="35">
        <v>13.8</v>
      </c>
      <c r="N15" s="98"/>
      <c r="O15" s="178">
        <v>28</v>
      </c>
      <c r="P15" s="35">
        <v>12.5</v>
      </c>
      <c r="Q15" s="209">
        <v>31</v>
      </c>
      <c r="R15" s="254">
        <v>20.3</v>
      </c>
      <c r="S15" s="209">
        <v>26</v>
      </c>
      <c r="T15" s="254">
        <v>54.6</v>
      </c>
      <c r="U15" s="178">
        <v>35</v>
      </c>
      <c r="V15" s="35">
        <v>32.9</v>
      </c>
      <c r="W15" s="178">
        <v>21</v>
      </c>
      <c r="X15" s="35">
        <v>6.5</v>
      </c>
      <c r="Y15" s="209">
        <v>23</v>
      </c>
      <c r="Z15" s="35">
        <v>21.1</v>
      </c>
      <c r="AA15" s="87" t="s">
        <v>79</v>
      </c>
    </row>
    <row r="16" spans="1:27" ht="12" customHeight="1">
      <c r="A16" s="86" t="s">
        <v>17</v>
      </c>
      <c r="B16" s="175">
        <v>20</v>
      </c>
      <c r="C16" s="35">
        <v>180.2</v>
      </c>
      <c r="D16" s="202">
        <f t="shared" si="0"/>
        <v>32</v>
      </c>
      <c r="E16" s="254">
        <v>5.4</v>
      </c>
      <c r="F16" s="178">
        <v>27</v>
      </c>
      <c r="G16" s="35">
        <v>1.5</v>
      </c>
      <c r="H16" s="209">
        <v>22</v>
      </c>
      <c r="I16" s="254">
        <v>12.6</v>
      </c>
      <c r="J16" s="209">
        <v>29</v>
      </c>
      <c r="K16" s="254">
        <v>101.4</v>
      </c>
      <c r="L16" s="178">
        <v>26</v>
      </c>
      <c r="M16" s="35">
        <v>14.1</v>
      </c>
      <c r="N16" s="98"/>
      <c r="O16" s="178">
        <v>8</v>
      </c>
      <c r="P16" s="35">
        <v>14.6</v>
      </c>
      <c r="Q16" s="209">
        <v>32</v>
      </c>
      <c r="R16" s="254">
        <v>20.1</v>
      </c>
      <c r="S16" s="209">
        <v>20</v>
      </c>
      <c r="T16" s="254">
        <v>59.6</v>
      </c>
      <c r="U16" s="178">
        <v>39</v>
      </c>
      <c r="V16" s="35">
        <v>28.5</v>
      </c>
      <c r="W16" s="178">
        <v>13</v>
      </c>
      <c r="X16" s="35">
        <v>7.1</v>
      </c>
      <c r="Y16" s="209">
        <v>11</v>
      </c>
      <c r="Z16" s="35">
        <v>22.8</v>
      </c>
      <c r="AA16" s="87" t="s">
        <v>80</v>
      </c>
    </row>
    <row r="17" spans="1:27" ht="12" customHeight="1">
      <c r="A17" s="235" t="s">
        <v>18</v>
      </c>
      <c r="B17" s="236">
        <v>33</v>
      </c>
      <c r="C17" s="249">
        <v>165.9</v>
      </c>
      <c r="D17" s="239">
        <f t="shared" si="0"/>
        <v>7</v>
      </c>
      <c r="E17" s="260">
        <v>8.3</v>
      </c>
      <c r="F17" s="241">
        <v>38</v>
      </c>
      <c r="G17" s="249">
        <v>1.2</v>
      </c>
      <c r="H17" s="242">
        <v>3</v>
      </c>
      <c r="I17" s="260">
        <v>16</v>
      </c>
      <c r="J17" s="242">
        <v>15</v>
      </c>
      <c r="K17" s="260">
        <v>124.5</v>
      </c>
      <c r="L17" s="241">
        <v>9</v>
      </c>
      <c r="M17" s="249">
        <v>17.6</v>
      </c>
      <c r="N17" s="98"/>
      <c r="O17" s="241">
        <v>22</v>
      </c>
      <c r="P17" s="249">
        <v>13.2</v>
      </c>
      <c r="Q17" s="242">
        <v>37</v>
      </c>
      <c r="R17" s="260">
        <v>19</v>
      </c>
      <c r="S17" s="242">
        <v>31</v>
      </c>
      <c r="T17" s="260">
        <v>47.8</v>
      </c>
      <c r="U17" s="241">
        <v>32</v>
      </c>
      <c r="V17" s="249">
        <v>35.1</v>
      </c>
      <c r="W17" s="241">
        <v>17</v>
      </c>
      <c r="X17" s="249">
        <v>6.6</v>
      </c>
      <c r="Y17" s="242">
        <v>9</v>
      </c>
      <c r="Z17" s="249">
        <v>23.4</v>
      </c>
      <c r="AA17" s="247" t="s">
        <v>81</v>
      </c>
    </row>
    <row r="18" spans="1:31" s="85" customFormat="1" ht="24" customHeight="1">
      <c r="A18" s="83" t="s">
        <v>19</v>
      </c>
      <c r="B18" s="175">
        <v>41</v>
      </c>
      <c r="C18" s="34">
        <v>144.9</v>
      </c>
      <c r="D18" s="202">
        <f t="shared" si="0"/>
        <v>45</v>
      </c>
      <c r="E18" s="253">
        <v>3.4</v>
      </c>
      <c r="F18" s="178">
        <v>29</v>
      </c>
      <c r="G18" s="34">
        <v>1.5</v>
      </c>
      <c r="H18" s="209">
        <v>42</v>
      </c>
      <c r="I18" s="253">
        <v>10.5</v>
      </c>
      <c r="J18" s="209">
        <v>41</v>
      </c>
      <c r="K18" s="253">
        <v>83.8</v>
      </c>
      <c r="L18" s="178">
        <v>46</v>
      </c>
      <c r="M18" s="34">
        <v>9.5</v>
      </c>
      <c r="N18" s="97"/>
      <c r="O18" s="178">
        <v>41</v>
      </c>
      <c r="P18" s="34">
        <v>10.5</v>
      </c>
      <c r="Q18" s="209">
        <v>42</v>
      </c>
      <c r="R18" s="253">
        <v>16</v>
      </c>
      <c r="S18" s="209">
        <v>45</v>
      </c>
      <c r="T18" s="253">
        <v>30.9</v>
      </c>
      <c r="U18" s="178">
        <v>46</v>
      </c>
      <c r="V18" s="34">
        <v>21.2</v>
      </c>
      <c r="W18" s="178">
        <v>43</v>
      </c>
      <c r="X18" s="34">
        <v>4.2</v>
      </c>
      <c r="Y18" s="209">
        <v>21</v>
      </c>
      <c r="Z18" s="34">
        <v>21.4</v>
      </c>
      <c r="AA18" s="84" t="s">
        <v>82</v>
      </c>
      <c r="AE18" s="68"/>
    </row>
    <row r="19" spans="1:27" ht="12" customHeight="1">
      <c r="A19" s="86" t="s">
        <v>20</v>
      </c>
      <c r="B19" s="175">
        <v>36</v>
      </c>
      <c r="C19" s="35">
        <v>156.1</v>
      </c>
      <c r="D19" s="202">
        <f t="shared" si="0"/>
        <v>20</v>
      </c>
      <c r="E19" s="254">
        <v>6.2</v>
      </c>
      <c r="F19" s="178">
        <v>30</v>
      </c>
      <c r="G19" s="35">
        <v>1.5</v>
      </c>
      <c r="H19" s="209">
        <v>41</v>
      </c>
      <c r="I19" s="254">
        <v>10.6</v>
      </c>
      <c r="J19" s="209">
        <v>39</v>
      </c>
      <c r="K19" s="254">
        <v>86.8</v>
      </c>
      <c r="L19" s="178">
        <v>44</v>
      </c>
      <c r="M19" s="35">
        <v>10.3</v>
      </c>
      <c r="N19" s="98"/>
      <c r="O19" s="178">
        <v>39</v>
      </c>
      <c r="P19" s="35">
        <v>10.7</v>
      </c>
      <c r="Q19" s="209">
        <v>44</v>
      </c>
      <c r="R19" s="254">
        <v>15</v>
      </c>
      <c r="S19" s="209">
        <v>39</v>
      </c>
      <c r="T19" s="254">
        <v>40.8</v>
      </c>
      <c r="U19" s="178">
        <v>42</v>
      </c>
      <c r="V19" s="35">
        <v>26.7</v>
      </c>
      <c r="W19" s="178">
        <v>40</v>
      </c>
      <c r="X19" s="35">
        <v>4.7</v>
      </c>
      <c r="Y19" s="209">
        <v>37</v>
      </c>
      <c r="Z19" s="35">
        <v>19.9</v>
      </c>
      <c r="AA19" s="87" t="s">
        <v>83</v>
      </c>
    </row>
    <row r="20" spans="1:27" ht="12" customHeight="1">
      <c r="A20" s="86" t="s">
        <v>21</v>
      </c>
      <c r="B20" s="175">
        <v>43</v>
      </c>
      <c r="C20" s="35">
        <v>130.1</v>
      </c>
      <c r="D20" s="202">
        <f t="shared" si="0"/>
        <v>29</v>
      </c>
      <c r="E20" s="254">
        <v>5.6</v>
      </c>
      <c r="F20" s="178">
        <v>14</v>
      </c>
      <c r="G20" s="35">
        <v>1.8</v>
      </c>
      <c r="H20" s="209">
        <v>43</v>
      </c>
      <c r="I20" s="254">
        <v>10.2</v>
      </c>
      <c r="J20" s="209">
        <v>44</v>
      </c>
      <c r="K20" s="254">
        <v>78.6</v>
      </c>
      <c r="L20" s="178">
        <v>42</v>
      </c>
      <c r="M20" s="35">
        <v>11.1</v>
      </c>
      <c r="N20" s="98"/>
      <c r="O20" s="178">
        <v>13</v>
      </c>
      <c r="P20" s="35">
        <v>14.1</v>
      </c>
      <c r="Q20" s="209">
        <v>46</v>
      </c>
      <c r="R20" s="254">
        <v>14.1</v>
      </c>
      <c r="S20" s="209">
        <v>41</v>
      </c>
      <c r="T20" s="254">
        <v>38.9</v>
      </c>
      <c r="U20" s="178">
        <v>45</v>
      </c>
      <c r="V20" s="35">
        <v>21.8</v>
      </c>
      <c r="W20" s="178">
        <v>47</v>
      </c>
      <c r="X20" s="35">
        <v>2.4</v>
      </c>
      <c r="Y20" s="209">
        <v>36</v>
      </c>
      <c r="Z20" s="35">
        <v>19.9</v>
      </c>
      <c r="AA20" s="87" t="s">
        <v>84</v>
      </c>
    </row>
    <row r="21" spans="1:27" ht="12" customHeight="1">
      <c r="A21" s="86" t="s">
        <v>22</v>
      </c>
      <c r="B21" s="175">
        <v>45</v>
      </c>
      <c r="C21" s="35">
        <v>117</v>
      </c>
      <c r="D21" s="202">
        <f t="shared" si="0"/>
        <v>45</v>
      </c>
      <c r="E21" s="254">
        <v>3.4</v>
      </c>
      <c r="F21" s="178">
        <v>33</v>
      </c>
      <c r="G21" s="35">
        <v>1.4</v>
      </c>
      <c r="H21" s="209">
        <v>46</v>
      </c>
      <c r="I21" s="254">
        <v>7.7</v>
      </c>
      <c r="J21" s="209">
        <v>46</v>
      </c>
      <c r="K21" s="254">
        <v>72.8</v>
      </c>
      <c r="L21" s="178">
        <v>43</v>
      </c>
      <c r="M21" s="35">
        <v>10.4</v>
      </c>
      <c r="N21" s="98"/>
      <c r="O21" s="178">
        <v>20</v>
      </c>
      <c r="P21" s="35">
        <v>13.4</v>
      </c>
      <c r="Q21" s="209">
        <v>47</v>
      </c>
      <c r="R21" s="254">
        <v>12.3</v>
      </c>
      <c r="S21" s="209">
        <v>38</v>
      </c>
      <c r="T21" s="254">
        <v>42.5</v>
      </c>
      <c r="U21" s="178">
        <v>37</v>
      </c>
      <c r="V21" s="35">
        <v>29.9</v>
      </c>
      <c r="W21" s="178">
        <v>46</v>
      </c>
      <c r="X21" s="35">
        <v>3.2</v>
      </c>
      <c r="Y21" s="209">
        <v>41</v>
      </c>
      <c r="Z21" s="35">
        <v>18.5</v>
      </c>
      <c r="AA21" s="87" t="s">
        <v>85</v>
      </c>
    </row>
    <row r="22" spans="1:27" ht="12" customHeight="1">
      <c r="A22" s="235" t="s">
        <v>23</v>
      </c>
      <c r="B22" s="236">
        <v>23</v>
      </c>
      <c r="C22" s="249">
        <v>178.3</v>
      </c>
      <c r="D22" s="239">
        <f t="shared" si="0"/>
        <v>1</v>
      </c>
      <c r="E22" s="260">
        <v>9.7</v>
      </c>
      <c r="F22" s="241">
        <v>42</v>
      </c>
      <c r="G22" s="249">
        <v>1</v>
      </c>
      <c r="H22" s="242">
        <v>23</v>
      </c>
      <c r="I22" s="260">
        <v>12.3</v>
      </c>
      <c r="J22" s="242">
        <v>21</v>
      </c>
      <c r="K22" s="260">
        <v>112</v>
      </c>
      <c r="L22" s="241">
        <v>23</v>
      </c>
      <c r="M22" s="249">
        <v>14.3</v>
      </c>
      <c r="N22" s="98"/>
      <c r="O22" s="241">
        <v>34</v>
      </c>
      <c r="P22" s="249">
        <v>11.7</v>
      </c>
      <c r="Q22" s="242">
        <v>29</v>
      </c>
      <c r="R22" s="260">
        <v>20.5</v>
      </c>
      <c r="S22" s="242">
        <v>9</v>
      </c>
      <c r="T22" s="260">
        <v>71.9</v>
      </c>
      <c r="U22" s="241">
        <v>6</v>
      </c>
      <c r="V22" s="249">
        <v>46.4</v>
      </c>
      <c r="W22" s="241">
        <v>30</v>
      </c>
      <c r="X22" s="249">
        <v>5.4</v>
      </c>
      <c r="Y22" s="242">
        <v>2</v>
      </c>
      <c r="Z22" s="249">
        <v>26.4</v>
      </c>
      <c r="AA22" s="247" t="s">
        <v>86</v>
      </c>
    </row>
    <row r="23" spans="1:31" s="85" customFormat="1" ht="24" customHeight="1">
      <c r="A23" s="83" t="s">
        <v>24</v>
      </c>
      <c r="B23" s="175">
        <v>34</v>
      </c>
      <c r="C23" s="34">
        <v>165.4</v>
      </c>
      <c r="D23" s="202">
        <f t="shared" si="0"/>
        <v>13</v>
      </c>
      <c r="E23" s="253">
        <v>7.1</v>
      </c>
      <c r="F23" s="178">
        <v>23</v>
      </c>
      <c r="G23" s="34">
        <v>1.6</v>
      </c>
      <c r="H23" s="209">
        <v>15</v>
      </c>
      <c r="I23" s="253">
        <v>13.6</v>
      </c>
      <c r="J23" s="209">
        <v>14</v>
      </c>
      <c r="K23" s="253">
        <v>126.3</v>
      </c>
      <c r="L23" s="178">
        <v>30</v>
      </c>
      <c r="M23" s="34">
        <v>13.5</v>
      </c>
      <c r="N23" s="97"/>
      <c r="O23" s="178">
        <v>15</v>
      </c>
      <c r="P23" s="34">
        <v>13.8</v>
      </c>
      <c r="Q23" s="209">
        <v>22</v>
      </c>
      <c r="R23" s="253">
        <v>23.2</v>
      </c>
      <c r="S23" s="209">
        <v>14</v>
      </c>
      <c r="T23" s="253">
        <v>63.4</v>
      </c>
      <c r="U23" s="178">
        <v>2</v>
      </c>
      <c r="V23" s="34">
        <v>52.1</v>
      </c>
      <c r="W23" s="178">
        <v>27</v>
      </c>
      <c r="X23" s="34">
        <v>5.9</v>
      </c>
      <c r="Y23" s="209">
        <v>13</v>
      </c>
      <c r="Z23" s="34">
        <v>22.2</v>
      </c>
      <c r="AA23" s="84" t="s">
        <v>87</v>
      </c>
      <c r="AE23" s="68"/>
    </row>
    <row r="24" spans="1:27" ht="12" customHeight="1">
      <c r="A24" s="86" t="s">
        <v>25</v>
      </c>
      <c r="B24" s="175">
        <v>30</v>
      </c>
      <c r="C24" s="35">
        <v>168.8</v>
      </c>
      <c r="D24" s="202">
        <f t="shared" si="0"/>
        <v>37</v>
      </c>
      <c r="E24" s="254">
        <v>4.7</v>
      </c>
      <c r="F24" s="178">
        <v>46</v>
      </c>
      <c r="G24" s="35">
        <v>0.8</v>
      </c>
      <c r="H24" s="209">
        <v>34</v>
      </c>
      <c r="I24" s="254">
        <v>11.3</v>
      </c>
      <c r="J24" s="209">
        <v>23</v>
      </c>
      <c r="K24" s="254">
        <v>108</v>
      </c>
      <c r="L24" s="178">
        <v>22</v>
      </c>
      <c r="M24" s="35">
        <v>14.5</v>
      </c>
      <c r="N24" s="98"/>
      <c r="O24" s="178">
        <v>38</v>
      </c>
      <c r="P24" s="35">
        <v>10.7</v>
      </c>
      <c r="Q24" s="209">
        <v>36</v>
      </c>
      <c r="R24" s="254">
        <v>19.2</v>
      </c>
      <c r="S24" s="209">
        <v>24</v>
      </c>
      <c r="T24" s="254">
        <v>55.3</v>
      </c>
      <c r="U24" s="178">
        <v>27</v>
      </c>
      <c r="V24" s="35">
        <v>37.3</v>
      </c>
      <c r="W24" s="178">
        <v>26</v>
      </c>
      <c r="X24" s="35">
        <v>6</v>
      </c>
      <c r="Y24" s="209">
        <v>27</v>
      </c>
      <c r="Z24" s="35">
        <v>20.9</v>
      </c>
      <c r="AA24" s="87" t="s">
        <v>88</v>
      </c>
    </row>
    <row r="25" spans="1:27" ht="12" customHeight="1">
      <c r="A25" s="86" t="s">
        <v>26</v>
      </c>
      <c r="B25" s="175">
        <v>22</v>
      </c>
      <c r="C25" s="35">
        <v>179.5</v>
      </c>
      <c r="D25" s="202">
        <f t="shared" si="0"/>
        <v>25</v>
      </c>
      <c r="E25" s="254">
        <v>5.7</v>
      </c>
      <c r="F25" s="178">
        <v>28</v>
      </c>
      <c r="G25" s="35">
        <v>1.5</v>
      </c>
      <c r="H25" s="209">
        <v>13</v>
      </c>
      <c r="I25" s="254">
        <v>13.7</v>
      </c>
      <c r="J25" s="209">
        <v>17</v>
      </c>
      <c r="K25" s="254">
        <v>123.1</v>
      </c>
      <c r="L25" s="178">
        <v>39</v>
      </c>
      <c r="M25" s="35">
        <v>12.2</v>
      </c>
      <c r="N25" s="98"/>
      <c r="O25" s="178">
        <v>26</v>
      </c>
      <c r="P25" s="35">
        <v>12.7</v>
      </c>
      <c r="Q25" s="209">
        <v>17</v>
      </c>
      <c r="R25" s="254">
        <v>24.8</v>
      </c>
      <c r="S25" s="209">
        <v>30</v>
      </c>
      <c r="T25" s="254">
        <v>51.8</v>
      </c>
      <c r="U25" s="178">
        <v>5</v>
      </c>
      <c r="V25" s="35">
        <v>48.7</v>
      </c>
      <c r="W25" s="178">
        <v>16</v>
      </c>
      <c r="X25" s="35">
        <v>6.7</v>
      </c>
      <c r="Y25" s="209">
        <v>35</v>
      </c>
      <c r="Z25" s="35">
        <v>20.2</v>
      </c>
      <c r="AA25" s="87" t="s">
        <v>78</v>
      </c>
    </row>
    <row r="26" spans="1:27" ht="12" customHeight="1">
      <c r="A26" s="86" t="s">
        <v>27</v>
      </c>
      <c r="B26" s="175">
        <v>31</v>
      </c>
      <c r="C26" s="35">
        <v>168.5</v>
      </c>
      <c r="D26" s="202">
        <f t="shared" si="0"/>
        <v>18</v>
      </c>
      <c r="E26" s="254">
        <v>6.4</v>
      </c>
      <c r="F26" s="178">
        <v>19</v>
      </c>
      <c r="G26" s="35">
        <v>1.7</v>
      </c>
      <c r="H26" s="209">
        <v>20</v>
      </c>
      <c r="I26" s="254">
        <v>12.7</v>
      </c>
      <c r="J26" s="209">
        <v>25</v>
      </c>
      <c r="K26" s="254">
        <v>105</v>
      </c>
      <c r="L26" s="178">
        <v>11</v>
      </c>
      <c r="M26" s="35">
        <v>17.2</v>
      </c>
      <c r="N26" s="98"/>
      <c r="O26" s="178">
        <v>11</v>
      </c>
      <c r="P26" s="35">
        <v>14.3</v>
      </c>
      <c r="Q26" s="209">
        <v>38</v>
      </c>
      <c r="R26" s="254">
        <v>18.5</v>
      </c>
      <c r="S26" s="209">
        <v>3</v>
      </c>
      <c r="T26" s="254">
        <v>81.9</v>
      </c>
      <c r="U26" s="178">
        <v>10</v>
      </c>
      <c r="V26" s="35">
        <v>45.4</v>
      </c>
      <c r="W26" s="178">
        <v>20</v>
      </c>
      <c r="X26" s="35">
        <v>6.5</v>
      </c>
      <c r="Y26" s="209">
        <v>17</v>
      </c>
      <c r="Z26" s="35">
        <v>22</v>
      </c>
      <c r="AA26" s="87" t="s">
        <v>77</v>
      </c>
    </row>
    <row r="27" spans="1:27" ht="12" customHeight="1">
      <c r="A27" s="235" t="s">
        <v>28</v>
      </c>
      <c r="B27" s="236">
        <v>25</v>
      </c>
      <c r="C27" s="249">
        <v>176.5</v>
      </c>
      <c r="D27" s="239">
        <f t="shared" si="0"/>
        <v>19</v>
      </c>
      <c r="E27" s="260">
        <v>6.3</v>
      </c>
      <c r="F27" s="241">
        <v>21</v>
      </c>
      <c r="G27" s="249">
        <v>1.6</v>
      </c>
      <c r="H27" s="242">
        <v>12</v>
      </c>
      <c r="I27" s="260">
        <v>13.7</v>
      </c>
      <c r="J27" s="242">
        <v>33</v>
      </c>
      <c r="K27" s="260">
        <v>98.6</v>
      </c>
      <c r="L27" s="241">
        <v>12</v>
      </c>
      <c r="M27" s="249">
        <v>17.1</v>
      </c>
      <c r="N27" s="98"/>
      <c r="O27" s="241">
        <v>43</v>
      </c>
      <c r="P27" s="249">
        <v>10.3</v>
      </c>
      <c r="Q27" s="242">
        <v>39</v>
      </c>
      <c r="R27" s="260">
        <v>18.5</v>
      </c>
      <c r="S27" s="242">
        <v>6</v>
      </c>
      <c r="T27" s="260">
        <v>76.5</v>
      </c>
      <c r="U27" s="241">
        <v>19</v>
      </c>
      <c r="V27" s="249">
        <v>40.6</v>
      </c>
      <c r="W27" s="241">
        <v>35</v>
      </c>
      <c r="X27" s="249">
        <v>5.2</v>
      </c>
      <c r="Y27" s="242">
        <v>22</v>
      </c>
      <c r="Z27" s="249">
        <v>21.2</v>
      </c>
      <c r="AA27" s="247" t="s">
        <v>89</v>
      </c>
    </row>
    <row r="28" spans="1:31" s="85" customFormat="1" ht="24" customHeight="1">
      <c r="A28" s="83" t="s">
        <v>29</v>
      </c>
      <c r="B28" s="175">
        <v>21</v>
      </c>
      <c r="C28" s="34">
        <v>180.2</v>
      </c>
      <c r="D28" s="202">
        <f t="shared" si="0"/>
        <v>38</v>
      </c>
      <c r="E28" s="253">
        <v>4.6</v>
      </c>
      <c r="F28" s="178">
        <v>9</v>
      </c>
      <c r="G28" s="34">
        <v>2.1</v>
      </c>
      <c r="H28" s="209">
        <v>36</v>
      </c>
      <c r="I28" s="253">
        <v>11.1</v>
      </c>
      <c r="J28" s="209">
        <v>36</v>
      </c>
      <c r="K28" s="253">
        <v>95.5</v>
      </c>
      <c r="L28" s="178">
        <v>37</v>
      </c>
      <c r="M28" s="34">
        <v>12.8</v>
      </c>
      <c r="N28" s="97"/>
      <c r="O28" s="178">
        <v>45</v>
      </c>
      <c r="P28" s="34">
        <v>10</v>
      </c>
      <c r="Q28" s="209">
        <v>25</v>
      </c>
      <c r="R28" s="253">
        <v>22</v>
      </c>
      <c r="S28" s="209">
        <v>11</v>
      </c>
      <c r="T28" s="253">
        <v>66.9</v>
      </c>
      <c r="U28" s="178">
        <v>13</v>
      </c>
      <c r="V28" s="34">
        <v>43.4</v>
      </c>
      <c r="W28" s="178">
        <v>11</v>
      </c>
      <c r="X28" s="34">
        <v>7.3</v>
      </c>
      <c r="Y28" s="209">
        <v>25</v>
      </c>
      <c r="Z28" s="34">
        <v>20.9</v>
      </c>
      <c r="AA28" s="84" t="s">
        <v>90</v>
      </c>
      <c r="AE28" s="68"/>
    </row>
    <row r="29" spans="1:27" ht="12" customHeight="1">
      <c r="A29" s="86" t="s">
        <v>30</v>
      </c>
      <c r="B29" s="175">
        <v>37</v>
      </c>
      <c r="C29" s="35">
        <v>154.7</v>
      </c>
      <c r="D29" s="202">
        <f t="shared" si="0"/>
        <v>16</v>
      </c>
      <c r="E29" s="254">
        <v>6.7</v>
      </c>
      <c r="F29" s="178">
        <v>15</v>
      </c>
      <c r="G29" s="35">
        <v>1.8</v>
      </c>
      <c r="H29" s="209">
        <v>11</v>
      </c>
      <c r="I29" s="254">
        <v>13.8</v>
      </c>
      <c r="J29" s="209">
        <v>40</v>
      </c>
      <c r="K29" s="254">
        <v>86.6</v>
      </c>
      <c r="L29" s="178">
        <v>36</v>
      </c>
      <c r="M29" s="35">
        <v>12.8</v>
      </c>
      <c r="N29" s="98"/>
      <c r="O29" s="178">
        <v>37</v>
      </c>
      <c r="P29" s="35">
        <v>10.9</v>
      </c>
      <c r="Q29" s="209">
        <v>27</v>
      </c>
      <c r="R29" s="254">
        <v>21.7</v>
      </c>
      <c r="S29" s="209">
        <v>5</v>
      </c>
      <c r="T29" s="254">
        <v>76.8</v>
      </c>
      <c r="U29" s="178">
        <v>29</v>
      </c>
      <c r="V29" s="35">
        <v>35.9</v>
      </c>
      <c r="W29" s="178">
        <v>25</v>
      </c>
      <c r="X29" s="35">
        <v>6</v>
      </c>
      <c r="Y29" s="209">
        <v>32</v>
      </c>
      <c r="Z29" s="35">
        <v>20.4</v>
      </c>
      <c r="AA29" s="87" t="s">
        <v>91</v>
      </c>
    </row>
    <row r="30" spans="1:27" ht="12" customHeight="1">
      <c r="A30" s="86" t="s">
        <v>31</v>
      </c>
      <c r="B30" s="175">
        <v>44</v>
      </c>
      <c r="C30" s="35">
        <v>118.9</v>
      </c>
      <c r="D30" s="202">
        <f t="shared" si="0"/>
        <v>47</v>
      </c>
      <c r="E30" s="254">
        <v>3.3</v>
      </c>
      <c r="F30" s="178">
        <v>13</v>
      </c>
      <c r="G30" s="35">
        <v>2</v>
      </c>
      <c r="H30" s="209">
        <v>45</v>
      </c>
      <c r="I30" s="254">
        <v>8.3</v>
      </c>
      <c r="J30" s="209">
        <v>45</v>
      </c>
      <c r="K30" s="254">
        <v>75.8</v>
      </c>
      <c r="L30" s="178">
        <v>47</v>
      </c>
      <c r="M30" s="35">
        <v>8.8</v>
      </c>
      <c r="N30" s="98"/>
      <c r="O30" s="178">
        <v>46</v>
      </c>
      <c r="P30" s="35">
        <v>9.4</v>
      </c>
      <c r="Q30" s="209">
        <v>43</v>
      </c>
      <c r="R30" s="254">
        <v>15.4</v>
      </c>
      <c r="S30" s="209">
        <v>36</v>
      </c>
      <c r="T30" s="254">
        <v>44.6</v>
      </c>
      <c r="U30" s="178">
        <v>41</v>
      </c>
      <c r="V30" s="35">
        <v>27.7</v>
      </c>
      <c r="W30" s="178">
        <v>38</v>
      </c>
      <c r="X30" s="35">
        <v>5</v>
      </c>
      <c r="Y30" s="209">
        <v>43</v>
      </c>
      <c r="Z30" s="35">
        <v>18.3</v>
      </c>
      <c r="AA30" s="87" t="s">
        <v>92</v>
      </c>
    </row>
    <row r="31" spans="1:27" ht="12" customHeight="1">
      <c r="A31" s="86" t="s">
        <v>32</v>
      </c>
      <c r="B31" s="175">
        <v>38</v>
      </c>
      <c r="C31" s="35">
        <v>152.6</v>
      </c>
      <c r="D31" s="202">
        <f t="shared" si="0"/>
        <v>10</v>
      </c>
      <c r="E31" s="254">
        <v>7.7</v>
      </c>
      <c r="F31" s="178">
        <v>25</v>
      </c>
      <c r="G31" s="35">
        <v>1.5</v>
      </c>
      <c r="H31" s="209">
        <v>14</v>
      </c>
      <c r="I31" s="254">
        <v>13.6</v>
      </c>
      <c r="J31" s="209">
        <v>30</v>
      </c>
      <c r="K31" s="254">
        <v>100.7</v>
      </c>
      <c r="L31" s="178">
        <v>27</v>
      </c>
      <c r="M31" s="35">
        <v>13.9</v>
      </c>
      <c r="N31" s="98"/>
      <c r="O31" s="178">
        <v>42</v>
      </c>
      <c r="P31" s="35">
        <v>10.4</v>
      </c>
      <c r="Q31" s="209">
        <v>26</v>
      </c>
      <c r="R31" s="254">
        <v>22</v>
      </c>
      <c r="S31" s="209">
        <v>4</v>
      </c>
      <c r="T31" s="254">
        <v>77.5</v>
      </c>
      <c r="U31" s="178">
        <v>17</v>
      </c>
      <c r="V31" s="35">
        <v>41.5</v>
      </c>
      <c r="W31" s="178">
        <v>12</v>
      </c>
      <c r="X31" s="35">
        <v>7.2</v>
      </c>
      <c r="Y31" s="209">
        <v>31</v>
      </c>
      <c r="Z31" s="35">
        <v>20.4</v>
      </c>
      <c r="AA31" s="87" t="s">
        <v>93</v>
      </c>
    </row>
    <row r="32" spans="1:27" ht="12" customHeight="1">
      <c r="A32" s="235" t="s">
        <v>33</v>
      </c>
      <c r="B32" s="236">
        <v>35</v>
      </c>
      <c r="C32" s="249">
        <v>159.6</v>
      </c>
      <c r="D32" s="239">
        <f t="shared" si="0"/>
        <v>25</v>
      </c>
      <c r="E32" s="260">
        <v>5.7</v>
      </c>
      <c r="F32" s="241">
        <v>39</v>
      </c>
      <c r="G32" s="249">
        <v>1.1</v>
      </c>
      <c r="H32" s="242">
        <v>47</v>
      </c>
      <c r="I32" s="260">
        <v>7.7</v>
      </c>
      <c r="J32" s="242">
        <v>43</v>
      </c>
      <c r="K32" s="260">
        <v>82.3</v>
      </c>
      <c r="L32" s="241">
        <v>33</v>
      </c>
      <c r="M32" s="249">
        <v>13.1</v>
      </c>
      <c r="N32" s="98"/>
      <c r="O32" s="241">
        <v>47</v>
      </c>
      <c r="P32" s="249">
        <v>8.9</v>
      </c>
      <c r="Q32" s="242">
        <v>41</v>
      </c>
      <c r="R32" s="260">
        <v>17</v>
      </c>
      <c r="S32" s="242">
        <v>42</v>
      </c>
      <c r="T32" s="260">
        <v>38.2</v>
      </c>
      <c r="U32" s="241">
        <v>34</v>
      </c>
      <c r="V32" s="249">
        <v>34</v>
      </c>
      <c r="W32" s="241">
        <v>19</v>
      </c>
      <c r="X32" s="249">
        <v>6.6</v>
      </c>
      <c r="Y32" s="242">
        <v>34</v>
      </c>
      <c r="Z32" s="249">
        <v>20.2</v>
      </c>
      <c r="AA32" s="247" t="s">
        <v>94</v>
      </c>
    </row>
    <row r="33" spans="1:31" s="85" customFormat="1" ht="24" customHeight="1">
      <c r="A33" s="83" t="s">
        <v>34</v>
      </c>
      <c r="B33" s="175">
        <v>32</v>
      </c>
      <c r="C33" s="34">
        <v>167.1</v>
      </c>
      <c r="D33" s="202">
        <f t="shared" si="0"/>
        <v>43</v>
      </c>
      <c r="E33" s="253">
        <v>3.6</v>
      </c>
      <c r="F33" s="178">
        <v>16</v>
      </c>
      <c r="G33" s="34">
        <v>1.7</v>
      </c>
      <c r="H33" s="209">
        <v>39</v>
      </c>
      <c r="I33" s="253">
        <v>11</v>
      </c>
      <c r="J33" s="209">
        <v>35</v>
      </c>
      <c r="K33" s="253">
        <v>96</v>
      </c>
      <c r="L33" s="178">
        <v>24</v>
      </c>
      <c r="M33" s="34">
        <v>14.3</v>
      </c>
      <c r="N33" s="97"/>
      <c r="O33" s="178">
        <v>40</v>
      </c>
      <c r="P33" s="34">
        <v>10.6</v>
      </c>
      <c r="Q33" s="209">
        <v>24</v>
      </c>
      <c r="R33" s="253">
        <v>22.1</v>
      </c>
      <c r="S33" s="209">
        <v>35</v>
      </c>
      <c r="T33" s="253">
        <v>44.7</v>
      </c>
      <c r="U33" s="178">
        <v>44</v>
      </c>
      <c r="V33" s="34">
        <v>23.3</v>
      </c>
      <c r="W33" s="178">
        <v>34</v>
      </c>
      <c r="X33" s="34">
        <v>5.2</v>
      </c>
      <c r="Y33" s="209">
        <v>47</v>
      </c>
      <c r="Z33" s="34">
        <v>17.3</v>
      </c>
      <c r="AA33" s="84" t="s">
        <v>95</v>
      </c>
      <c r="AE33" s="68"/>
    </row>
    <row r="34" spans="1:27" ht="12" customHeight="1">
      <c r="A34" s="86" t="s">
        <v>35</v>
      </c>
      <c r="B34" s="175">
        <v>39</v>
      </c>
      <c r="C34" s="35">
        <v>150.6</v>
      </c>
      <c r="D34" s="202">
        <f t="shared" si="0"/>
        <v>5</v>
      </c>
      <c r="E34" s="254">
        <v>8.8</v>
      </c>
      <c r="F34" s="178">
        <v>3</v>
      </c>
      <c r="G34" s="35">
        <v>2.5</v>
      </c>
      <c r="H34" s="209">
        <v>33</v>
      </c>
      <c r="I34" s="254">
        <v>11.3</v>
      </c>
      <c r="J34" s="209">
        <v>32</v>
      </c>
      <c r="K34" s="254">
        <v>98.7</v>
      </c>
      <c r="L34" s="178">
        <v>40</v>
      </c>
      <c r="M34" s="35">
        <v>12</v>
      </c>
      <c r="N34" s="98"/>
      <c r="O34" s="178">
        <v>4</v>
      </c>
      <c r="P34" s="35">
        <v>15.9</v>
      </c>
      <c r="Q34" s="209">
        <v>28</v>
      </c>
      <c r="R34" s="254">
        <v>21.3</v>
      </c>
      <c r="S34" s="209">
        <v>46</v>
      </c>
      <c r="T34" s="254">
        <v>28.8</v>
      </c>
      <c r="U34" s="178">
        <v>43</v>
      </c>
      <c r="V34" s="35">
        <v>26.6</v>
      </c>
      <c r="W34" s="178">
        <v>44</v>
      </c>
      <c r="X34" s="35">
        <v>3.6</v>
      </c>
      <c r="Y34" s="209">
        <v>20</v>
      </c>
      <c r="Z34" s="35">
        <v>21.6</v>
      </c>
      <c r="AA34" s="87" t="s">
        <v>96</v>
      </c>
    </row>
    <row r="35" spans="1:27" ht="12" customHeight="1">
      <c r="A35" s="86" t="s">
        <v>36</v>
      </c>
      <c r="B35" s="175">
        <v>40</v>
      </c>
      <c r="C35" s="35">
        <v>149.5</v>
      </c>
      <c r="D35" s="202">
        <f t="shared" si="0"/>
        <v>25</v>
      </c>
      <c r="E35" s="254">
        <v>5.7</v>
      </c>
      <c r="F35" s="178">
        <v>20</v>
      </c>
      <c r="G35" s="35">
        <v>1.7</v>
      </c>
      <c r="H35" s="209">
        <v>32</v>
      </c>
      <c r="I35" s="254">
        <v>11.4</v>
      </c>
      <c r="J35" s="209">
        <v>38</v>
      </c>
      <c r="K35" s="254">
        <v>92.5</v>
      </c>
      <c r="L35" s="178">
        <v>25</v>
      </c>
      <c r="M35" s="35">
        <v>14.2</v>
      </c>
      <c r="N35" s="98"/>
      <c r="O35" s="178">
        <v>21</v>
      </c>
      <c r="P35" s="35">
        <v>13.4</v>
      </c>
      <c r="Q35" s="209">
        <v>33</v>
      </c>
      <c r="R35" s="254">
        <v>19.4</v>
      </c>
      <c r="S35" s="209">
        <v>33</v>
      </c>
      <c r="T35" s="254">
        <v>47.5</v>
      </c>
      <c r="U35" s="178">
        <v>31</v>
      </c>
      <c r="V35" s="35">
        <v>35.2</v>
      </c>
      <c r="W35" s="178">
        <v>36</v>
      </c>
      <c r="X35" s="35">
        <v>5.2</v>
      </c>
      <c r="Y35" s="209">
        <v>28</v>
      </c>
      <c r="Z35" s="35">
        <v>20.7</v>
      </c>
      <c r="AA35" s="87" t="s">
        <v>97</v>
      </c>
    </row>
    <row r="36" spans="1:27" ht="12" customHeight="1">
      <c r="A36" s="86" t="s">
        <v>37</v>
      </c>
      <c r="B36" s="175">
        <v>19</v>
      </c>
      <c r="C36" s="35">
        <v>180.7</v>
      </c>
      <c r="D36" s="202">
        <f t="shared" si="0"/>
        <v>22</v>
      </c>
      <c r="E36" s="254">
        <v>5.9</v>
      </c>
      <c r="F36" s="178">
        <v>11</v>
      </c>
      <c r="G36" s="35">
        <v>2</v>
      </c>
      <c r="H36" s="209">
        <v>44</v>
      </c>
      <c r="I36" s="254">
        <v>10</v>
      </c>
      <c r="J36" s="209">
        <v>34</v>
      </c>
      <c r="K36" s="254">
        <v>98</v>
      </c>
      <c r="L36" s="178">
        <v>32</v>
      </c>
      <c r="M36" s="35">
        <v>13.2</v>
      </c>
      <c r="N36" s="98"/>
      <c r="O36" s="178">
        <v>30</v>
      </c>
      <c r="P36" s="35">
        <v>12.5</v>
      </c>
      <c r="Q36" s="209">
        <v>35</v>
      </c>
      <c r="R36" s="254">
        <v>19.2</v>
      </c>
      <c r="S36" s="209">
        <v>40</v>
      </c>
      <c r="T36" s="254">
        <v>40.8</v>
      </c>
      <c r="U36" s="178">
        <v>38</v>
      </c>
      <c r="V36" s="35">
        <v>29.8</v>
      </c>
      <c r="W36" s="178">
        <v>28</v>
      </c>
      <c r="X36" s="35">
        <v>5.6</v>
      </c>
      <c r="Y36" s="209">
        <v>44</v>
      </c>
      <c r="Z36" s="35">
        <v>17.7</v>
      </c>
      <c r="AA36" s="87" t="s">
        <v>98</v>
      </c>
    </row>
    <row r="37" spans="1:27" ht="12" customHeight="1">
      <c r="A37" s="235" t="s">
        <v>38</v>
      </c>
      <c r="B37" s="236">
        <v>3</v>
      </c>
      <c r="C37" s="249">
        <v>224.4</v>
      </c>
      <c r="D37" s="239">
        <f t="shared" si="0"/>
        <v>36</v>
      </c>
      <c r="E37" s="260">
        <v>4.8</v>
      </c>
      <c r="F37" s="241">
        <v>1</v>
      </c>
      <c r="G37" s="249">
        <v>3.3</v>
      </c>
      <c r="H37" s="242">
        <v>29</v>
      </c>
      <c r="I37" s="260">
        <v>11.7</v>
      </c>
      <c r="J37" s="242">
        <v>7</v>
      </c>
      <c r="K37" s="260">
        <v>134.2</v>
      </c>
      <c r="L37" s="241">
        <v>1</v>
      </c>
      <c r="M37" s="249">
        <v>21.5</v>
      </c>
      <c r="N37" s="98"/>
      <c r="O37" s="241">
        <v>9</v>
      </c>
      <c r="P37" s="249">
        <v>14.4</v>
      </c>
      <c r="Q37" s="242">
        <v>4</v>
      </c>
      <c r="R37" s="260">
        <v>28.9</v>
      </c>
      <c r="S37" s="242">
        <v>8</v>
      </c>
      <c r="T37" s="260">
        <v>75.3</v>
      </c>
      <c r="U37" s="241">
        <v>20</v>
      </c>
      <c r="V37" s="249">
        <v>40.5</v>
      </c>
      <c r="W37" s="241">
        <v>4</v>
      </c>
      <c r="X37" s="249">
        <v>8</v>
      </c>
      <c r="Y37" s="242">
        <v>42</v>
      </c>
      <c r="Z37" s="249">
        <v>18.3</v>
      </c>
      <c r="AA37" s="247" t="s">
        <v>99</v>
      </c>
    </row>
    <row r="38" spans="1:31" s="85" customFormat="1" ht="24" customHeight="1">
      <c r="A38" s="83" t="s">
        <v>39</v>
      </c>
      <c r="B38" s="175">
        <v>11</v>
      </c>
      <c r="C38" s="34">
        <v>196.2</v>
      </c>
      <c r="D38" s="202">
        <f t="shared" si="0"/>
        <v>14</v>
      </c>
      <c r="E38" s="253">
        <v>6.9</v>
      </c>
      <c r="F38" s="178">
        <v>44</v>
      </c>
      <c r="G38" s="34">
        <v>0.9</v>
      </c>
      <c r="H38" s="209">
        <v>6</v>
      </c>
      <c r="I38" s="253">
        <v>14.9</v>
      </c>
      <c r="J38" s="209">
        <v>31</v>
      </c>
      <c r="K38" s="253">
        <v>99.5</v>
      </c>
      <c r="L38" s="178">
        <v>20</v>
      </c>
      <c r="M38" s="34">
        <v>15.4</v>
      </c>
      <c r="N38" s="97"/>
      <c r="O38" s="178">
        <v>3</v>
      </c>
      <c r="P38" s="34">
        <v>16.3</v>
      </c>
      <c r="Q38" s="209">
        <v>14</v>
      </c>
      <c r="R38" s="253">
        <v>25.6</v>
      </c>
      <c r="S38" s="209">
        <v>2</v>
      </c>
      <c r="T38" s="253">
        <v>83.2</v>
      </c>
      <c r="U38" s="178">
        <v>23</v>
      </c>
      <c r="V38" s="34">
        <v>38.6</v>
      </c>
      <c r="W38" s="178">
        <v>7</v>
      </c>
      <c r="X38" s="34">
        <v>7.6</v>
      </c>
      <c r="Y38" s="209">
        <v>26</v>
      </c>
      <c r="Z38" s="34">
        <v>20.9</v>
      </c>
      <c r="AA38" s="84" t="s">
        <v>100</v>
      </c>
      <c r="AE38" s="68"/>
    </row>
    <row r="39" spans="1:27" ht="12" customHeight="1">
      <c r="A39" s="86" t="s">
        <v>40</v>
      </c>
      <c r="B39" s="175">
        <v>10</v>
      </c>
      <c r="C39" s="35">
        <v>208.1</v>
      </c>
      <c r="D39" s="202">
        <f t="shared" si="0"/>
        <v>8</v>
      </c>
      <c r="E39" s="254">
        <v>7.8</v>
      </c>
      <c r="F39" s="178">
        <v>32</v>
      </c>
      <c r="G39" s="35">
        <v>1.4</v>
      </c>
      <c r="H39" s="209">
        <v>26</v>
      </c>
      <c r="I39" s="254">
        <v>12.1</v>
      </c>
      <c r="J39" s="209">
        <v>13</v>
      </c>
      <c r="K39" s="254">
        <v>126.4</v>
      </c>
      <c r="L39" s="178">
        <v>5</v>
      </c>
      <c r="M39" s="35">
        <v>19.5</v>
      </c>
      <c r="N39" s="98"/>
      <c r="O39" s="178">
        <v>18</v>
      </c>
      <c r="P39" s="35">
        <v>13.7</v>
      </c>
      <c r="Q39" s="209">
        <v>18</v>
      </c>
      <c r="R39" s="254">
        <v>24.6</v>
      </c>
      <c r="S39" s="209">
        <v>1</v>
      </c>
      <c r="T39" s="254">
        <v>95.4</v>
      </c>
      <c r="U39" s="178">
        <v>7</v>
      </c>
      <c r="V39" s="35">
        <v>46.3</v>
      </c>
      <c r="W39" s="178">
        <v>6</v>
      </c>
      <c r="X39" s="35">
        <v>7.8</v>
      </c>
      <c r="Y39" s="209">
        <v>12</v>
      </c>
      <c r="Z39" s="35">
        <v>22.8</v>
      </c>
      <c r="AA39" s="87" t="s">
        <v>101</v>
      </c>
    </row>
    <row r="40" spans="1:27" ht="12" customHeight="1">
      <c r="A40" s="86" t="s">
        <v>41</v>
      </c>
      <c r="B40" s="175">
        <v>28</v>
      </c>
      <c r="C40" s="35">
        <v>173.1</v>
      </c>
      <c r="D40" s="202">
        <f t="shared" si="0"/>
        <v>38</v>
      </c>
      <c r="E40" s="254">
        <v>4.6</v>
      </c>
      <c r="F40" s="178">
        <v>41</v>
      </c>
      <c r="G40" s="35">
        <v>1</v>
      </c>
      <c r="H40" s="209">
        <v>28</v>
      </c>
      <c r="I40" s="254">
        <v>11.9</v>
      </c>
      <c r="J40" s="209">
        <v>11</v>
      </c>
      <c r="K40" s="254">
        <v>129.7</v>
      </c>
      <c r="L40" s="178">
        <v>34</v>
      </c>
      <c r="M40" s="35">
        <v>13</v>
      </c>
      <c r="N40" s="98"/>
      <c r="O40" s="178">
        <v>31</v>
      </c>
      <c r="P40" s="35">
        <v>12</v>
      </c>
      <c r="Q40" s="209">
        <v>19</v>
      </c>
      <c r="R40" s="254">
        <v>24.3</v>
      </c>
      <c r="S40" s="209">
        <v>22</v>
      </c>
      <c r="T40" s="254">
        <v>57.7</v>
      </c>
      <c r="U40" s="178">
        <v>22</v>
      </c>
      <c r="V40" s="35">
        <v>38.9</v>
      </c>
      <c r="W40" s="178">
        <v>5</v>
      </c>
      <c r="X40" s="35">
        <v>8</v>
      </c>
      <c r="Y40" s="209">
        <v>40</v>
      </c>
      <c r="Z40" s="35">
        <v>18.8</v>
      </c>
      <c r="AA40" s="87" t="s">
        <v>102</v>
      </c>
    </row>
    <row r="41" spans="1:27" ht="12" customHeight="1">
      <c r="A41" s="261" t="s">
        <v>42</v>
      </c>
      <c r="B41" s="175">
        <v>26</v>
      </c>
      <c r="C41" s="35">
        <v>174.8</v>
      </c>
      <c r="D41" s="202">
        <f t="shared" si="0"/>
        <v>35</v>
      </c>
      <c r="E41" s="254">
        <v>4.9</v>
      </c>
      <c r="F41" s="178">
        <v>17</v>
      </c>
      <c r="G41" s="35">
        <v>1.7</v>
      </c>
      <c r="H41" s="209">
        <v>27</v>
      </c>
      <c r="I41" s="254">
        <v>12.1</v>
      </c>
      <c r="J41" s="209">
        <v>26</v>
      </c>
      <c r="K41" s="254">
        <v>104.7</v>
      </c>
      <c r="L41" s="178">
        <v>31</v>
      </c>
      <c r="M41" s="35">
        <v>13.4</v>
      </c>
      <c r="N41" s="98"/>
      <c r="O41" s="178">
        <v>23</v>
      </c>
      <c r="P41" s="35">
        <v>13.1</v>
      </c>
      <c r="Q41" s="209">
        <v>23</v>
      </c>
      <c r="R41" s="254">
        <v>23</v>
      </c>
      <c r="S41" s="209">
        <v>25</v>
      </c>
      <c r="T41" s="254">
        <v>55.2</v>
      </c>
      <c r="U41" s="178">
        <v>28</v>
      </c>
      <c r="V41" s="35">
        <v>37</v>
      </c>
      <c r="W41" s="178">
        <v>22</v>
      </c>
      <c r="X41" s="35">
        <v>6.3</v>
      </c>
      <c r="Y41" s="209">
        <v>30</v>
      </c>
      <c r="Z41" s="35">
        <v>20.6</v>
      </c>
      <c r="AA41" s="87" t="s">
        <v>103</v>
      </c>
    </row>
    <row r="42" spans="1:27" ht="12" customHeight="1">
      <c r="A42" s="235" t="s">
        <v>43</v>
      </c>
      <c r="B42" s="236">
        <v>7</v>
      </c>
      <c r="C42" s="249">
        <v>211.8</v>
      </c>
      <c r="D42" s="239">
        <f t="shared" si="0"/>
        <v>16</v>
      </c>
      <c r="E42" s="260">
        <v>6.7</v>
      </c>
      <c r="F42" s="241">
        <v>4</v>
      </c>
      <c r="G42" s="249">
        <v>2.3</v>
      </c>
      <c r="H42" s="242">
        <v>21</v>
      </c>
      <c r="I42" s="260">
        <v>12.6</v>
      </c>
      <c r="J42" s="242">
        <v>2</v>
      </c>
      <c r="K42" s="260">
        <v>156</v>
      </c>
      <c r="L42" s="241">
        <v>15</v>
      </c>
      <c r="M42" s="249">
        <v>16.3</v>
      </c>
      <c r="N42" s="98"/>
      <c r="O42" s="241">
        <v>5</v>
      </c>
      <c r="P42" s="249">
        <v>15.8</v>
      </c>
      <c r="Q42" s="242">
        <v>6</v>
      </c>
      <c r="R42" s="260">
        <v>28.1</v>
      </c>
      <c r="S42" s="242">
        <v>15</v>
      </c>
      <c r="T42" s="260">
        <v>63.2</v>
      </c>
      <c r="U42" s="241">
        <v>33</v>
      </c>
      <c r="V42" s="249">
        <v>34.6</v>
      </c>
      <c r="W42" s="241">
        <v>32</v>
      </c>
      <c r="X42" s="249">
        <v>5.4</v>
      </c>
      <c r="Y42" s="242">
        <v>10</v>
      </c>
      <c r="Z42" s="249">
        <v>23.3</v>
      </c>
      <c r="AA42" s="247" t="s">
        <v>77</v>
      </c>
    </row>
    <row r="43" spans="1:31" s="85" customFormat="1" ht="24" customHeight="1">
      <c r="A43" s="83" t="s">
        <v>44</v>
      </c>
      <c r="B43" s="175">
        <v>15</v>
      </c>
      <c r="C43" s="34">
        <v>186.4</v>
      </c>
      <c r="D43" s="202">
        <f t="shared" si="0"/>
        <v>2</v>
      </c>
      <c r="E43" s="253">
        <v>9.1</v>
      </c>
      <c r="F43" s="178">
        <v>18</v>
      </c>
      <c r="G43" s="34">
        <v>1.7</v>
      </c>
      <c r="H43" s="209">
        <v>1</v>
      </c>
      <c r="I43" s="253">
        <v>18.5</v>
      </c>
      <c r="J43" s="209">
        <v>4</v>
      </c>
      <c r="K43" s="253">
        <v>144.9</v>
      </c>
      <c r="L43" s="178">
        <v>3</v>
      </c>
      <c r="M43" s="34">
        <v>20.9</v>
      </c>
      <c r="N43" s="97"/>
      <c r="O43" s="178">
        <v>10</v>
      </c>
      <c r="P43" s="34">
        <v>14.4</v>
      </c>
      <c r="Q43" s="209">
        <v>9</v>
      </c>
      <c r="R43" s="253">
        <v>27.2</v>
      </c>
      <c r="S43" s="209">
        <v>13</v>
      </c>
      <c r="T43" s="253">
        <v>64.5</v>
      </c>
      <c r="U43" s="178">
        <v>4</v>
      </c>
      <c r="V43" s="34">
        <v>48.8</v>
      </c>
      <c r="W43" s="178">
        <v>23</v>
      </c>
      <c r="X43" s="34">
        <v>6.2</v>
      </c>
      <c r="Y43" s="209">
        <v>38</v>
      </c>
      <c r="Z43" s="34">
        <v>19</v>
      </c>
      <c r="AA43" s="84" t="s">
        <v>104</v>
      </c>
      <c r="AE43" s="68"/>
    </row>
    <row r="44" spans="1:27" ht="12" customHeight="1">
      <c r="A44" s="86" t="s">
        <v>45</v>
      </c>
      <c r="B44" s="175">
        <v>9</v>
      </c>
      <c r="C44" s="35">
        <v>208.6</v>
      </c>
      <c r="D44" s="202">
        <f t="shared" si="0"/>
        <v>20</v>
      </c>
      <c r="E44" s="254">
        <v>6.2</v>
      </c>
      <c r="F44" s="178">
        <v>26</v>
      </c>
      <c r="G44" s="35">
        <v>1.5</v>
      </c>
      <c r="H44" s="209">
        <v>9</v>
      </c>
      <c r="I44" s="254">
        <v>14.4</v>
      </c>
      <c r="J44" s="209">
        <v>37</v>
      </c>
      <c r="K44" s="254">
        <v>95.2</v>
      </c>
      <c r="L44" s="178">
        <v>13</v>
      </c>
      <c r="M44" s="35">
        <v>16.6</v>
      </c>
      <c r="N44" s="98"/>
      <c r="O44" s="178">
        <v>25</v>
      </c>
      <c r="P44" s="35">
        <v>12.9</v>
      </c>
      <c r="Q44" s="209">
        <v>21</v>
      </c>
      <c r="R44" s="254">
        <v>24.1</v>
      </c>
      <c r="S44" s="209">
        <v>18</v>
      </c>
      <c r="T44" s="254">
        <v>61.3</v>
      </c>
      <c r="U44" s="178">
        <v>11</v>
      </c>
      <c r="V44" s="35">
        <v>44.7</v>
      </c>
      <c r="W44" s="178">
        <v>1</v>
      </c>
      <c r="X44" s="35">
        <v>11.7</v>
      </c>
      <c r="Y44" s="209">
        <v>46</v>
      </c>
      <c r="Z44" s="35">
        <v>17.5</v>
      </c>
      <c r="AA44" s="87" t="s">
        <v>105</v>
      </c>
    </row>
    <row r="45" spans="1:27" ht="12" customHeight="1">
      <c r="A45" s="86" t="s">
        <v>176</v>
      </c>
      <c r="B45" s="175">
        <v>2</v>
      </c>
      <c r="C45" s="35">
        <v>227.8</v>
      </c>
      <c r="D45" s="202">
        <f t="shared" si="0"/>
        <v>30</v>
      </c>
      <c r="E45" s="254">
        <v>5.5</v>
      </c>
      <c r="F45" s="178">
        <v>37</v>
      </c>
      <c r="G45" s="35">
        <v>1.3</v>
      </c>
      <c r="H45" s="209">
        <v>17</v>
      </c>
      <c r="I45" s="254">
        <v>13.5</v>
      </c>
      <c r="J45" s="209">
        <v>16</v>
      </c>
      <c r="K45" s="254">
        <v>123.8</v>
      </c>
      <c r="L45" s="178">
        <v>21</v>
      </c>
      <c r="M45" s="35">
        <v>14.6</v>
      </c>
      <c r="N45" s="98"/>
      <c r="O45" s="178">
        <v>17</v>
      </c>
      <c r="P45" s="35">
        <v>13.7</v>
      </c>
      <c r="Q45" s="209">
        <v>10</v>
      </c>
      <c r="R45" s="254">
        <v>27.1</v>
      </c>
      <c r="S45" s="209">
        <v>12</v>
      </c>
      <c r="T45" s="254">
        <v>66.1</v>
      </c>
      <c r="U45" s="178">
        <v>8</v>
      </c>
      <c r="V45" s="35">
        <v>45.7</v>
      </c>
      <c r="W45" s="178">
        <v>8</v>
      </c>
      <c r="X45" s="35">
        <v>7.6</v>
      </c>
      <c r="Y45" s="209">
        <v>29</v>
      </c>
      <c r="Z45" s="35">
        <v>20.6</v>
      </c>
      <c r="AA45" s="87" t="s">
        <v>92</v>
      </c>
    </row>
    <row r="46" spans="1:27" ht="12" customHeight="1">
      <c r="A46" s="86" t="s">
        <v>46</v>
      </c>
      <c r="B46" s="175">
        <v>1</v>
      </c>
      <c r="C46" s="35">
        <v>249.1</v>
      </c>
      <c r="D46" s="202">
        <f t="shared" si="0"/>
        <v>33</v>
      </c>
      <c r="E46" s="254">
        <v>5.1</v>
      </c>
      <c r="F46" s="178">
        <v>22</v>
      </c>
      <c r="G46" s="35">
        <v>1.6</v>
      </c>
      <c r="H46" s="209">
        <v>8</v>
      </c>
      <c r="I46" s="254">
        <v>14.4</v>
      </c>
      <c r="J46" s="209">
        <v>1</v>
      </c>
      <c r="K46" s="254">
        <v>157.4</v>
      </c>
      <c r="L46" s="178">
        <v>7</v>
      </c>
      <c r="M46" s="35">
        <v>17.8</v>
      </c>
      <c r="N46" s="98"/>
      <c r="O46" s="178">
        <v>2</v>
      </c>
      <c r="P46" s="35">
        <v>16.8</v>
      </c>
      <c r="Q46" s="209">
        <v>1</v>
      </c>
      <c r="R46" s="254">
        <v>34.2</v>
      </c>
      <c r="S46" s="209">
        <v>34</v>
      </c>
      <c r="T46" s="254">
        <v>45.4</v>
      </c>
      <c r="U46" s="178">
        <v>1</v>
      </c>
      <c r="V46" s="35">
        <v>56.9</v>
      </c>
      <c r="W46" s="178">
        <v>2</v>
      </c>
      <c r="X46" s="35">
        <v>9.2</v>
      </c>
      <c r="Y46" s="209">
        <v>3</v>
      </c>
      <c r="Z46" s="35">
        <v>25.9</v>
      </c>
      <c r="AA46" s="87" t="s">
        <v>106</v>
      </c>
    </row>
    <row r="47" spans="1:27" ht="12" customHeight="1">
      <c r="A47" s="235" t="s">
        <v>47</v>
      </c>
      <c r="B47" s="236">
        <v>46</v>
      </c>
      <c r="C47" s="249">
        <v>114.5</v>
      </c>
      <c r="D47" s="239">
        <f t="shared" si="0"/>
        <v>4</v>
      </c>
      <c r="E47" s="260">
        <v>8.9</v>
      </c>
      <c r="F47" s="241">
        <v>31</v>
      </c>
      <c r="G47" s="249">
        <v>1.5</v>
      </c>
      <c r="H47" s="242">
        <v>30</v>
      </c>
      <c r="I47" s="260">
        <v>11.6</v>
      </c>
      <c r="J47" s="242">
        <v>28</v>
      </c>
      <c r="K47" s="260">
        <v>101.5</v>
      </c>
      <c r="L47" s="241">
        <v>35</v>
      </c>
      <c r="M47" s="249">
        <v>12.9</v>
      </c>
      <c r="N47" s="98"/>
      <c r="O47" s="241">
        <v>36</v>
      </c>
      <c r="P47" s="249">
        <v>11.5</v>
      </c>
      <c r="Q47" s="242">
        <v>34</v>
      </c>
      <c r="R47" s="260">
        <v>19.3</v>
      </c>
      <c r="S47" s="242">
        <v>44</v>
      </c>
      <c r="T47" s="260">
        <v>31</v>
      </c>
      <c r="U47" s="241">
        <v>30</v>
      </c>
      <c r="V47" s="249">
        <v>35.8</v>
      </c>
      <c r="W47" s="241">
        <v>42</v>
      </c>
      <c r="X47" s="249">
        <v>4.4</v>
      </c>
      <c r="Y47" s="242">
        <v>14</v>
      </c>
      <c r="Z47" s="249">
        <v>22.2</v>
      </c>
      <c r="AA47" s="247" t="s">
        <v>78</v>
      </c>
    </row>
    <row r="48" spans="1:31" s="85" customFormat="1" ht="24" customHeight="1">
      <c r="A48" s="83" t="s">
        <v>48</v>
      </c>
      <c r="B48" s="175">
        <v>24</v>
      </c>
      <c r="C48" s="34">
        <v>176.5</v>
      </c>
      <c r="D48" s="202">
        <f t="shared" si="0"/>
        <v>6</v>
      </c>
      <c r="E48" s="253">
        <v>8.7</v>
      </c>
      <c r="F48" s="178">
        <v>12</v>
      </c>
      <c r="G48" s="34">
        <v>2</v>
      </c>
      <c r="H48" s="209">
        <v>37</v>
      </c>
      <c r="I48" s="253">
        <v>11.1</v>
      </c>
      <c r="J48" s="209">
        <v>8</v>
      </c>
      <c r="K48" s="253">
        <v>133.7</v>
      </c>
      <c r="L48" s="178">
        <v>14</v>
      </c>
      <c r="M48" s="34">
        <v>16.5</v>
      </c>
      <c r="N48" s="97"/>
      <c r="O48" s="178">
        <v>35</v>
      </c>
      <c r="P48" s="34">
        <v>11.5</v>
      </c>
      <c r="Q48" s="209">
        <v>30</v>
      </c>
      <c r="R48" s="253">
        <v>20.5</v>
      </c>
      <c r="S48" s="209">
        <v>32</v>
      </c>
      <c r="T48" s="253">
        <v>47.6</v>
      </c>
      <c r="U48" s="178">
        <v>21</v>
      </c>
      <c r="V48" s="34">
        <v>40</v>
      </c>
      <c r="W48" s="178">
        <v>10</v>
      </c>
      <c r="X48" s="34">
        <v>7.4</v>
      </c>
      <c r="Y48" s="209">
        <v>24</v>
      </c>
      <c r="Z48" s="34">
        <v>21</v>
      </c>
      <c r="AA48" s="84" t="s">
        <v>107</v>
      </c>
      <c r="AE48" s="68"/>
    </row>
    <row r="49" spans="1:27" ht="12" customHeight="1">
      <c r="A49" s="86" t="s">
        <v>49</v>
      </c>
      <c r="B49" s="175">
        <v>17</v>
      </c>
      <c r="C49" s="35">
        <v>183.3</v>
      </c>
      <c r="D49" s="202">
        <f t="shared" si="0"/>
        <v>11</v>
      </c>
      <c r="E49" s="254">
        <v>7.6</v>
      </c>
      <c r="F49" s="178">
        <v>10</v>
      </c>
      <c r="G49" s="35">
        <v>2.1</v>
      </c>
      <c r="H49" s="209">
        <v>40</v>
      </c>
      <c r="I49" s="254">
        <v>10.8</v>
      </c>
      <c r="J49" s="209">
        <v>9</v>
      </c>
      <c r="K49" s="254">
        <v>132.5</v>
      </c>
      <c r="L49" s="178">
        <v>6</v>
      </c>
      <c r="M49" s="35">
        <v>18.5</v>
      </c>
      <c r="N49" s="98"/>
      <c r="O49" s="178">
        <v>33</v>
      </c>
      <c r="P49" s="35">
        <v>11.8</v>
      </c>
      <c r="Q49" s="209">
        <v>7</v>
      </c>
      <c r="R49" s="254">
        <v>27.6</v>
      </c>
      <c r="S49" s="209">
        <v>29</v>
      </c>
      <c r="T49" s="254">
        <v>52.4</v>
      </c>
      <c r="U49" s="178">
        <v>15</v>
      </c>
      <c r="V49" s="35">
        <v>43.2</v>
      </c>
      <c r="W49" s="178">
        <v>33</v>
      </c>
      <c r="X49" s="35">
        <v>5.3</v>
      </c>
      <c r="Y49" s="209">
        <v>45</v>
      </c>
      <c r="Z49" s="35">
        <v>17.7</v>
      </c>
      <c r="AA49" s="87" t="s">
        <v>89</v>
      </c>
    </row>
    <row r="50" spans="1:27" ht="12" customHeight="1">
      <c r="A50" s="86" t="s">
        <v>50</v>
      </c>
      <c r="B50" s="175">
        <v>18</v>
      </c>
      <c r="C50" s="35">
        <v>181.7</v>
      </c>
      <c r="D50" s="202">
        <f t="shared" si="0"/>
        <v>24</v>
      </c>
      <c r="E50" s="254">
        <v>5.8</v>
      </c>
      <c r="F50" s="178">
        <v>7</v>
      </c>
      <c r="G50" s="35">
        <v>2.2</v>
      </c>
      <c r="H50" s="209">
        <v>31</v>
      </c>
      <c r="I50" s="254">
        <v>11.6</v>
      </c>
      <c r="J50" s="209">
        <v>19</v>
      </c>
      <c r="K50" s="254">
        <v>117.8</v>
      </c>
      <c r="L50" s="178">
        <v>16</v>
      </c>
      <c r="M50" s="35">
        <v>16.1</v>
      </c>
      <c r="N50" s="98"/>
      <c r="O50" s="178">
        <v>24</v>
      </c>
      <c r="P50" s="35">
        <v>13.1</v>
      </c>
      <c r="Q50" s="209">
        <v>15</v>
      </c>
      <c r="R50" s="254">
        <v>25.5</v>
      </c>
      <c r="S50" s="209">
        <v>27</v>
      </c>
      <c r="T50" s="254">
        <v>53.5</v>
      </c>
      <c r="U50" s="178">
        <v>25</v>
      </c>
      <c r="V50" s="35">
        <v>37.8</v>
      </c>
      <c r="W50" s="178">
        <v>15</v>
      </c>
      <c r="X50" s="35">
        <v>6.7</v>
      </c>
      <c r="Y50" s="209">
        <v>8</v>
      </c>
      <c r="Z50" s="35">
        <v>23.8</v>
      </c>
      <c r="AA50" s="87" t="s">
        <v>108</v>
      </c>
    </row>
    <row r="51" spans="1:27" ht="12" customHeight="1">
      <c r="A51" s="82" t="s">
        <v>51</v>
      </c>
      <c r="B51" s="176">
        <v>16</v>
      </c>
      <c r="C51" s="36">
        <v>184.7</v>
      </c>
      <c r="D51" s="205">
        <f t="shared" si="0"/>
        <v>3</v>
      </c>
      <c r="E51" s="255">
        <v>9</v>
      </c>
      <c r="F51" s="179">
        <v>35</v>
      </c>
      <c r="G51" s="36">
        <v>1.4</v>
      </c>
      <c r="H51" s="212">
        <v>18</v>
      </c>
      <c r="I51" s="255">
        <v>12.8</v>
      </c>
      <c r="J51" s="212">
        <v>18</v>
      </c>
      <c r="K51" s="255">
        <v>122.9</v>
      </c>
      <c r="L51" s="179">
        <v>2</v>
      </c>
      <c r="M51" s="36">
        <v>21.1</v>
      </c>
      <c r="N51" s="96"/>
      <c r="O51" s="179">
        <v>16</v>
      </c>
      <c r="P51" s="36">
        <v>13.8</v>
      </c>
      <c r="Q51" s="212">
        <v>11</v>
      </c>
      <c r="R51" s="255">
        <v>26.6</v>
      </c>
      <c r="S51" s="212">
        <v>19</v>
      </c>
      <c r="T51" s="255">
        <v>59.8</v>
      </c>
      <c r="U51" s="179">
        <v>26</v>
      </c>
      <c r="V51" s="36">
        <v>37.6</v>
      </c>
      <c r="W51" s="179">
        <v>39</v>
      </c>
      <c r="X51" s="36">
        <v>5</v>
      </c>
      <c r="Y51" s="212">
        <v>16</v>
      </c>
      <c r="Z51" s="36">
        <v>22.2</v>
      </c>
      <c r="AA51" s="88" t="s">
        <v>96</v>
      </c>
    </row>
    <row r="52" spans="1:27" ht="12" customHeight="1">
      <c r="A52" s="235" t="s">
        <v>52</v>
      </c>
      <c r="B52" s="236">
        <v>12</v>
      </c>
      <c r="C52" s="249">
        <v>196.1</v>
      </c>
      <c r="D52" s="239">
        <f t="shared" si="0"/>
        <v>12</v>
      </c>
      <c r="E52" s="260">
        <v>7.4</v>
      </c>
      <c r="F52" s="241">
        <v>5</v>
      </c>
      <c r="G52" s="249">
        <v>2.2</v>
      </c>
      <c r="H52" s="242">
        <v>25</v>
      </c>
      <c r="I52" s="260">
        <v>12.1</v>
      </c>
      <c r="J52" s="242">
        <v>10</v>
      </c>
      <c r="K52" s="260">
        <v>130.5</v>
      </c>
      <c r="L52" s="241">
        <v>8</v>
      </c>
      <c r="M52" s="249">
        <v>17.7</v>
      </c>
      <c r="N52" s="98"/>
      <c r="O52" s="241">
        <v>12</v>
      </c>
      <c r="P52" s="249">
        <v>14.3</v>
      </c>
      <c r="Q52" s="242">
        <v>20</v>
      </c>
      <c r="R52" s="260">
        <v>24.2</v>
      </c>
      <c r="S52" s="242">
        <v>37</v>
      </c>
      <c r="T52" s="260">
        <v>44.4</v>
      </c>
      <c r="U52" s="241">
        <v>18</v>
      </c>
      <c r="V52" s="249">
        <v>41.2</v>
      </c>
      <c r="W52" s="241">
        <v>24</v>
      </c>
      <c r="X52" s="249">
        <v>6.1</v>
      </c>
      <c r="Y52" s="242">
        <v>6</v>
      </c>
      <c r="Z52" s="249">
        <v>24.7</v>
      </c>
      <c r="AA52" s="247" t="s">
        <v>75</v>
      </c>
    </row>
    <row r="53" spans="1:31" s="85" customFormat="1" ht="24" customHeight="1">
      <c r="A53" s="83" t="s">
        <v>53</v>
      </c>
      <c r="B53" s="175">
        <v>14</v>
      </c>
      <c r="C53" s="34">
        <v>193.7</v>
      </c>
      <c r="D53" s="202">
        <f t="shared" si="0"/>
        <v>25</v>
      </c>
      <c r="E53" s="253">
        <v>5.7</v>
      </c>
      <c r="F53" s="178">
        <v>8</v>
      </c>
      <c r="G53" s="34">
        <v>2.1</v>
      </c>
      <c r="H53" s="209">
        <v>7</v>
      </c>
      <c r="I53" s="253">
        <v>14.5</v>
      </c>
      <c r="J53" s="209">
        <v>3</v>
      </c>
      <c r="K53" s="253">
        <v>146.7</v>
      </c>
      <c r="L53" s="178">
        <v>4</v>
      </c>
      <c r="M53" s="34">
        <v>20.5</v>
      </c>
      <c r="N53" s="97"/>
      <c r="O53" s="178">
        <v>14</v>
      </c>
      <c r="P53" s="34">
        <v>13.8</v>
      </c>
      <c r="Q53" s="209">
        <v>3</v>
      </c>
      <c r="R53" s="253">
        <v>30.2</v>
      </c>
      <c r="S53" s="209">
        <v>28</v>
      </c>
      <c r="T53" s="253">
        <v>52.4</v>
      </c>
      <c r="U53" s="178">
        <v>14</v>
      </c>
      <c r="V53" s="34">
        <v>43.4</v>
      </c>
      <c r="W53" s="178">
        <v>14</v>
      </c>
      <c r="X53" s="34">
        <v>7</v>
      </c>
      <c r="Y53" s="209">
        <v>19</v>
      </c>
      <c r="Z53" s="34">
        <v>21.6</v>
      </c>
      <c r="AA53" s="84" t="s">
        <v>109</v>
      </c>
      <c r="AE53" s="68"/>
    </row>
    <row r="54" spans="1:27" ht="12" customHeight="1">
      <c r="A54" s="89" t="s">
        <v>54</v>
      </c>
      <c r="B54" s="177">
        <v>47</v>
      </c>
      <c r="C54" s="90">
        <v>111.8</v>
      </c>
      <c r="D54" s="207">
        <f t="shared" si="0"/>
        <v>44</v>
      </c>
      <c r="E54" s="256">
        <v>3.5</v>
      </c>
      <c r="F54" s="180">
        <v>2</v>
      </c>
      <c r="G54" s="90">
        <v>3</v>
      </c>
      <c r="H54" s="214">
        <v>38</v>
      </c>
      <c r="I54" s="256">
        <v>11</v>
      </c>
      <c r="J54" s="214">
        <v>47</v>
      </c>
      <c r="K54" s="256">
        <v>65.5</v>
      </c>
      <c r="L54" s="180">
        <v>17</v>
      </c>
      <c r="M54" s="90">
        <v>15.9</v>
      </c>
      <c r="N54" s="98"/>
      <c r="O54" s="180">
        <v>1</v>
      </c>
      <c r="P54" s="90">
        <v>18.7</v>
      </c>
      <c r="Q54" s="214">
        <v>45</v>
      </c>
      <c r="R54" s="256">
        <v>14.3</v>
      </c>
      <c r="S54" s="214">
        <v>47</v>
      </c>
      <c r="T54" s="256">
        <v>27.7</v>
      </c>
      <c r="U54" s="180">
        <v>47</v>
      </c>
      <c r="V54" s="90">
        <v>19.2</v>
      </c>
      <c r="W54" s="180">
        <v>41</v>
      </c>
      <c r="X54" s="90">
        <v>4.5</v>
      </c>
      <c r="Y54" s="214">
        <v>33</v>
      </c>
      <c r="Z54" s="90">
        <v>20.3</v>
      </c>
      <c r="AA54" s="91" t="s">
        <v>110</v>
      </c>
    </row>
    <row r="55" spans="19:20" ht="13.5">
      <c r="S55" s="262"/>
      <c r="T55" s="263"/>
    </row>
  </sheetData>
  <sheetProtection/>
  <mergeCells count="15"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  <mergeCell ref="Y4:Z5"/>
    <mergeCell ref="Q4:R5"/>
    <mergeCell ref="S4:T5"/>
    <mergeCell ref="W5:X5"/>
    <mergeCell ref="W4:X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="55" zoomScaleSheetLayoutView="55" zoomScalePageLayoutView="0" workbookViewId="0" topLeftCell="A1">
      <selection activeCell="B7" sqref="B7"/>
    </sheetView>
  </sheetViews>
  <sheetFormatPr defaultColWidth="9.00390625" defaultRowHeight="13.5"/>
  <cols>
    <col min="1" max="1" width="8.125" style="70" customWidth="1"/>
    <col min="2" max="2" width="5.00390625" style="93" customWidth="1"/>
    <col min="3" max="3" width="10.125" style="70" customWidth="1"/>
    <col min="4" max="4" width="5.00390625" style="93" customWidth="1"/>
    <col min="5" max="5" width="10.125" style="70" customWidth="1"/>
    <col min="6" max="6" width="5.00390625" style="93" customWidth="1"/>
    <col min="7" max="7" width="10.125" style="70" customWidth="1"/>
    <col min="8" max="8" width="5.00390625" style="94" customWidth="1"/>
    <col min="9" max="9" width="10.125" style="71" customWidth="1"/>
    <col min="10" max="10" width="5.00390625" style="93" customWidth="1"/>
    <col min="11" max="11" width="10.125" style="70" customWidth="1"/>
    <col min="12" max="12" width="5.00390625" style="93" customWidth="1"/>
    <col min="13" max="13" width="10.125" style="93" customWidth="1"/>
    <col min="14" max="14" width="1.25" style="38" customWidth="1"/>
    <col min="15" max="15" width="5.00390625" style="93" customWidth="1"/>
    <col min="16" max="16" width="10.25390625" style="70" customWidth="1"/>
    <col min="17" max="17" width="5.00390625" style="94" customWidth="1"/>
    <col min="18" max="18" width="10.125" style="71" customWidth="1"/>
    <col min="19" max="19" width="5.00390625" style="94" customWidth="1"/>
    <col min="20" max="20" width="10.125" style="71" customWidth="1"/>
    <col min="21" max="21" width="5.00390625" style="94" customWidth="1"/>
    <col min="22" max="22" width="10.125" style="71" customWidth="1"/>
    <col min="23" max="23" width="5.00390625" style="94" customWidth="1"/>
    <col min="24" max="24" width="10.125" style="71" customWidth="1"/>
    <col min="25" max="25" width="5.00390625" style="94" customWidth="1"/>
    <col min="26" max="26" width="10.125" style="71" customWidth="1"/>
    <col min="27" max="27" width="5.625" style="70" customWidth="1"/>
    <col min="28" max="16384" width="9.00390625" style="68" customWidth="1"/>
  </cols>
  <sheetData>
    <row r="1" spans="1:27" ht="18.75">
      <c r="A1" s="64" t="s">
        <v>55</v>
      </c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5"/>
      <c r="AA1" s="65"/>
    </row>
    <row r="2" spans="1:27" ht="18.75">
      <c r="A2" s="64" t="s">
        <v>136</v>
      </c>
      <c r="B2" s="111"/>
      <c r="E2" s="67"/>
      <c r="F2" s="67"/>
      <c r="G2" s="67"/>
      <c r="H2" s="67"/>
      <c r="I2" s="67"/>
      <c r="J2" s="67"/>
      <c r="K2" s="67"/>
      <c r="L2" s="67"/>
      <c r="M2" s="102" t="s">
        <v>183</v>
      </c>
      <c r="N2" s="67"/>
      <c r="O2" s="66" t="s">
        <v>197</v>
      </c>
      <c r="P2" s="67"/>
      <c r="Q2" s="67"/>
      <c r="R2" s="67"/>
      <c r="S2" s="67"/>
      <c r="T2" s="67"/>
      <c r="U2" s="67"/>
      <c r="V2" s="67"/>
      <c r="W2" s="67"/>
      <c r="X2" s="67"/>
      <c r="Y2" s="67"/>
      <c r="AA2" s="72"/>
    </row>
    <row r="3" spans="1:27" ht="14.25" thickBot="1">
      <c r="A3" s="73"/>
      <c r="B3" s="101"/>
      <c r="C3" s="73"/>
      <c r="D3" s="101"/>
      <c r="E3" s="73"/>
      <c r="F3" s="101"/>
      <c r="G3" s="73"/>
      <c r="H3" s="74"/>
      <c r="I3" s="74"/>
      <c r="J3" s="101"/>
      <c r="K3" s="73"/>
      <c r="L3" s="99"/>
      <c r="M3" s="101"/>
      <c r="O3" s="101"/>
      <c r="P3" s="73"/>
      <c r="Q3" s="74"/>
      <c r="R3" s="74"/>
      <c r="S3" s="74"/>
      <c r="T3" s="74"/>
      <c r="U3" s="74"/>
      <c r="V3" s="74"/>
      <c r="W3" s="74"/>
      <c r="X3" s="74"/>
      <c r="Y3" s="74"/>
      <c r="Z3" s="74"/>
      <c r="AA3" s="153" t="str">
        <f>'8-1'!M3</f>
        <v>平成24年</v>
      </c>
    </row>
    <row r="4" spans="1:27" ht="10.5" customHeight="1">
      <c r="A4" s="326" t="s">
        <v>1</v>
      </c>
      <c r="B4" s="316" t="s">
        <v>137</v>
      </c>
      <c r="C4" s="317"/>
      <c r="D4" s="314"/>
      <c r="E4" s="314"/>
      <c r="F4" s="314"/>
      <c r="G4" s="315"/>
      <c r="H4" s="337" t="s">
        <v>139</v>
      </c>
      <c r="I4" s="338"/>
      <c r="J4" s="337" t="s">
        <v>140</v>
      </c>
      <c r="K4" s="338"/>
      <c r="L4" s="316" t="s">
        <v>141</v>
      </c>
      <c r="M4" s="339"/>
      <c r="N4" s="40"/>
      <c r="O4" s="335"/>
      <c r="P4" s="335"/>
      <c r="Q4" s="335"/>
      <c r="R4" s="335"/>
      <c r="S4" s="335"/>
      <c r="T4" s="335"/>
      <c r="U4" s="335"/>
      <c r="V4" s="336"/>
      <c r="W4" s="316" t="s">
        <v>144</v>
      </c>
      <c r="X4" s="338"/>
      <c r="Y4" s="317" t="s">
        <v>145</v>
      </c>
      <c r="Z4" s="341"/>
      <c r="AA4" s="323" t="s">
        <v>1</v>
      </c>
    </row>
    <row r="5" spans="1:27" ht="33" customHeight="1">
      <c r="A5" s="327"/>
      <c r="B5" s="318"/>
      <c r="C5" s="329"/>
      <c r="D5" s="332" t="s">
        <v>202</v>
      </c>
      <c r="E5" s="321"/>
      <c r="F5" s="332" t="s">
        <v>138</v>
      </c>
      <c r="G5" s="321"/>
      <c r="H5" s="330"/>
      <c r="I5" s="331"/>
      <c r="J5" s="330"/>
      <c r="K5" s="331"/>
      <c r="L5" s="330"/>
      <c r="M5" s="334"/>
      <c r="N5" s="40"/>
      <c r="O5" s="340" t="s">
        <v>142</v>
      </c>
      <c r="P5" s="321"/>
      <c r="Q5" s="332" t="s">
        <v>143</v>
      </c>
      <c r="R5" s="321"/>
      <c r="S5" s="332" t="s">
        <v>184</v>
      </c>
      <c r="T5" s="321"/>
      <c r="U5" s="332" t="s">
        <v>185</v>
      </c>
      <c r="V5" s="321"/>
      <c r="W5" s="330"/>
      <c r="X5" s="331"/>
      <c r="Y5" s="319"/>
      <c r="Z5" s="329"/>
      <c r="AA5" s="324"/>
    </row>
    <row r="6" spans="1:27" ht="27.75" customHeight="1">
      <c r="A6" s="328"/>
      <c r="B6" s="79" t="s">
        <v>2</v>
      </c>
      <c r="C6" s="80" t="s">
        <v>116</v>
      </c>
      <c r="D6" s="79" t="s">
        <v>2</v>
      </c>
      <c r="E6" s="80" t="s">
        <v>116</v>
      </c>
      <c r="F6" s="79" t="s">
        <v>2</v>
      </c>
      <c r="G6" s="80" t="s">
        <v>116</v>
      </c>
      <c r="H6" s="79" t="s">
        <v>2</v>
      </c>
      <c r="I6" s="80" t="s">
        <v>116</v>
      </c>
      <c r="J6" s="79" t="s">
        <v>2</v>
      </c>
      <c r="K6" s="80" t="s">
        <v>116</v>
      </c>
      <c r="L6" s="79" t="s">
        <v>2</v>
      </c>
      <c r="M6" s="77" t="s">
        <v>116</v>
      </c>
      <c r="N6" s="40"/>
      <c r="O6" s="78" t="s">
        <v>2</v>
      </c>
      <c r="P6" s="80" t="s">
        <v>116</v>
      </c>
      <c r="Q6" s="79" t="s">
        <v>2</v>
      </c>
      <c r="R6" s="80" t="s">
        <v>116</v>
      </c>
      <c r="S6" s="79" t="s">
        <v>2</v>
      </c>
      <c r="T6" s="80" t="s">
        <v>116</v>
      </c>
      <c r="U6" s="79" t="s">
        <v>2</v>
      </c>
      <c r="V6" s="80" t="s">
        <v>116</v>
      </c>
      <c r="W6" s="79" t="s">
        <v>2</v>
      </c>
      <c r="X6" s="80" t="s">
        <v>116</v>
      </c>
      <c r="Y6" s="79" t="s">
        <v>2</v>
      </c>
      <c r="Z6" s="80" t="s">
        <v>116</v>
      </c>
      <c r="AA6" s="325"/>
    </row>
    <row r="7" spans="1:27" ht="12" customHeight="1">
      <c r="A7" s="225" t="s">
        <v>8</v>
      </c>
      <c r="B7" s="226"/>
      <c r="C7" s="258">
        <v>6.7</v>
      </c>
      <c r="D7" s="228"/>
      <c r="E7" s="258">
        <v>0.8</v>
      </c>
      <c r="F7" s="228"/>
      <c r="G7" s="258">
        <v>5.9</v>
      </c>
      <c r="H7" s="229"/>
      <c r="I7" s="257">
        <v>78.5</v>
      </c>
      <c r="J7" s="229"/>
      <c r="K7" s="257">
        <v>53.7</v>
      </c>
      <c r="L7" s="228"/>
      <c r="M7" s="258">
        <v>1237.7</v>
      </c>
      <c r="N7" s="96"/>
      <c r="O7" s="228"/>
      <c r="P7" s="258">
        <v>268.4</v>
      </c>
      <c r="Q7" s="228"/>
      <c r="R7" s="258">
        <v>5.7</v>
      </c>
      <c r="S7" s="228"/>
      <c r="T7" s="258">
        <v>257.9</v>
      </c>
      <c r="U7" s="228"/>
      <c r="V7" s="258">
        <v>704.4</v>
      </c>
      <c r="W7" s="229"/>
      <c r="X7" s="257">
        <v>98.5</v>
      </c>
      <c r="Y7" s="228"/>
      <c r="Z7" s="258">
        <v>1009.4</v>
      </c>
      <c r="AA7" s="248" t="s">
        <v>71</v>
      </c>
    </row>
    <row r="8" spans="1:27" s="85" customFormat="1" ht="24" customHeight="1">
      <c r="A8" s="103" t="s">
        <v>9</v>
      </c>
      <c r="B8" s="155">
        <f aca="true" t="shared" si="0" ref="B8:B54">IF(C8="","",RANK(C8,C$8:C$54))</f>
        <v>9</v>
      </c>
      <c r="C8" s="34">
        <v>10.5</v>
      </c>
      <c r="D8" s="154">
        <f aca="true" t="shared" si="1" ref="D8:D54">IF(E8="","",RANK(E8,E$8:E$54))</f>
        <v>11</v>
      </c>
      <c r="E8" s="34">
        <v>1.3</v>
      </c>
      <c r="F8" s="154">
        <f aca="true" t="shared" si="2" ref="F8:F54">IF(G8="","",RANK(G8,G$8:G$54))</f>
        <v>9</v>
      </c>
      <c r="G8" s="34">
        <v>9.2</v>
      </c>
      <c r="H8" s="202">
        <f aca="true" t="shared" si="3" ref="H8:H54">IF(I8="","",RANK(I8,I$8:I$54))</f>
        <v>43</v>
      </c>
      <c r="I8" s="253">
        <v>62</v>
      </c>
      <c r="J8" s="202">
        <f aca="true" t="shared" si="4" ref="J8:J54">IF(K8="","",RANK(K8,K$8:K$54))</f>
        <v>5</v>
      </c>
      <c r="K8" s="253">
        <v>55.2</v>
      </c>
      <c r="L8" s="154">
        <f aca="true" t="shared" si="5" ref="L8:L54">IF(M8="","",RANK(M8,M$8:M$54))</f>
        <v>8</v>
      </c>
      <c r="M8" s="34">
        <v>1786.7</v>
      </c>
      <c r="N8" s="97"/>
      <c r="O8" s="154">
        <f aca="true" t="shared" si="6" ref="O8:O54">IF(P8="","",RANK(P8,P$8:P$54))</f>
        <v>13</v>
      </c>
      <c r="P8" s="34">
        <v>379.5</v>
      </c>
      <c r="Q8" s="154">
        <f aca="true" t="shared" si="7" ref="Q8:S54">IF(R8="","",RANK(R8,R$8:R$54))</f>
        <v>19</v>
      </c>
      <c r="R8" s="34">
        <v>6.6</v>
      </c>
      <c r="S8" s="154">
        <f t="shared" si="7"/>
        <v>10</v>
      </c>
      <c r="T8" s="34">
        <v>421.7</v>
      </c>
      <c r="U8" s="154">
        <f aca="true" t="shared" si="8" ref="U8:U54">IF(V8="","",RANK(V8,V$8:V$54))</f>
        <v>3</v>
      </c>
      <c r="V8" s="34">
        <v>977.3</v>
      </c>
      <c r="W8" s="202">
        <f aca="true" t="shared" si="9" ref="W8:W54">IF(X8="","",RANK(X8,X$8:X$54))</f>
        <v>19</v>
      </c>
      <c r="X8" s="253">
        <v>134.9</v>
      </c>
      <c r="Y8" s="154">
        <f aca="true" t="shared" si="10" ref="Y8:Y54">IF(Z8="","",RANK(Z8,Z$8:Z$54))</f>
        <v>8</v>
      </c>
      <c r="Z8" s="34">
        <v>1460.5</v>
      </c>
      <c r="AA8" s="84" t="s">
        <v>72</v>
      </c>
    </row>
    <row r="9" spans="1:27" ht="12" customHeight="1">
      <c r="A9" s="261" t="s">
        <v>10</v>
      </c>
      <c r="B9" s="162">
        <f t="shared" si="0"/>
        <v>21</v>
      </c>
      <c r="C9" s="35">
        <v>7.6</v>
      </c>
      <c r="D9" s="165">
        <f t="shared" si="1"/>
        <v>14</v>
      </c>
      <c r="E9" s="35">
        <v>1.2</v>
      </c>
      <c r="F9" s="165">
        <f t="shared" si="2"/>
        <v>22</v>
      </c>
      <c r="G9" s="35">
        <v>6.4</v>
      </c>
      <c r="H9" s="264">
        <f t="shared" si="3"/>
        <v>42</v>
      </c>
      <c r="I9" s="254">
        <v>66.1</v>
      </c>
      <c r="J9" s="264">
        <f t="shared" si="4"/>
        <v>44</v>
      </c>
      <c r="K9" s="254">
        <v>41.7</v>
      </c>
      <c r="L9" s="165">
        <f t="shared" si="5"/>
        <v>27</v>
      </c>
      <c r="M9" s="35">
        <v>1337.6</v>
      </c>
      <c r="N9" s="98"/>
      <c r="O9" s="165">
        <f t="shared" si="6"/>
        <v>19</v>
      </c>
      <c r="P9" s="35">
        <v>338</v>
      </c>
      <c r="Q9" s="165">
        <f t="shared" si="7"/>
        <v>30</v>
      </c>
      <c r="R9" s="35">
        <v>4.9</v>
      </c>
      <c r="S9" s="165">
        <f t="shared" si="7"/>
        <v>33</v>
      </c>
      <c r="T9" s="35">
        <v>207.3</v>
      </c>
      <c r="U9" s="165">
        <f t="shared" si="8"/>
        <v>24</v>
      </c>
      <c r="V9" s="35">
        <v>785.9</v>
      </c>
      <c r="W9" s="264">
        <f t="shared" si="9"/>
        <v>9</v>
      </c>
      <c r="X9" s="254">
        <v>255.2</v>
      </c>
      <c r="Y9" s="165">
        <f t="shared" si="10"/>
        <v>27</v>
      </c>
      <c r="Z9" s="35">
        <v>1056.4</v>
      </c>
      <c r="AA9" s="87" t="s">
        <v>73</v>
      </c>
    </row>
    <row r="10" spans="1:27" ht="12" customHeight="1">
      <c r="A10" s="261" t="s">
        <v>11</v>
      </c>
      <c r="B10" s="162">
        <f t="shared" si="0"/>
        <v>23</v>
      </c>
      <c r="C10" s="35">
        <v>7.1</v>
      </c>
      <c r="D10" s="165">
        <f t="shared" si="1"/>
        <v>14</v>
      </c>
      <c r="E10" s="35">
        <v>1.2</v>
      </c>
      <c r="F10" s="165">
        <f t="shared" si="2"/>
        <v>26</v>
      </c>
      <c r="G10" s="35">
        <v>5.9</v>
      </c>
      <c r="H10" s="264">
        <f t="shared" si="3"/>
        <v>39</v>
      </c>
      <c r="I10" s="254">
        <v>70.5</v>
      </c>
      <c r="J10" s="264">
        <f t="shared" si="4"/>
        <v>35</v>
      </c>
      <c r="K10" s="254">
        <v>45.3</v>
      </c>
      <c r="L10" s="165">
        <f t="shared" si="5"/>
        <v>24</v>
      </c>
      <c r="M10" s="35">
        <v>1370.4</v>
      </c>
      <c r="N10" s="98"/>
      <c r="O10" s="165">
        <f t="shared" si="6"/>
        <v>17</v>
      </c>
      <c r="P10" s="35">
        <v>344.6</v>
      </c>
      <c r="Q10" s="165">
        <f t="shared" si="7"/>
        <v>8</v>
      </c>
      <c r="R10" s="35">
        <v>10.5</v>
      </c>
      <c r="S10" s="165">
        <f t="shared" si="7"/>
        <v>36</v>
      </c>
      <c r="T10" s="35">
        <v>198.8</v>
      </c>
      <c r="U10" s="165">
        <f t="shared" si="8"/>
        <v>20</v>
      </c>
      <c r="V10" s="35">
        <v>813.6</v>
      </c>
      <c r="W10" s="264">
        <f t="shared" si="9"/>
        <v>16</v>
      </c>
      <c r="X10" s="254">
        <v>148.1</v>
      </c>
      <c r="Y10" s="165">
        <f t="shared" si="10"/>
        <v>25</v>
      </c>
      <c r="Z10" s="35">
        <v>1075.5</v>
      </c>
      <c r="AA10" s="87" t="s">
        <v>74</v>
      </c>
    </row>
    <row r="11" spans="1:27" ht="12" customHeight="1">
      <c r="A11" s="261" t="s">
        <v>12</v>
      </c>
      <c r="B11" s="162">
        <f t="shared" si="0"/>
        <v>32</v>
      </c>
      <c r="C11" s="35">
        <v>6.1</v>
      </c>
      <c r="D11" s="165">
        <f t="shared" si="1"/>
        <v>14</v>
      </c>
      <c r="E11" s="35">
        <v>1.2</v>
      </c>
      <c r="F11" s="165">
        <f t="shared" si="2"/>
        <v>35</v>
      </c>
      <c r="G11" s="35">
        <v>4.9</v>
      </c>
      <c r="H11" s="264">
        <f t="shared" si="3"/>
        <v>40</v>
      </c>
      <c r="I11" s="254">
        <v>69.5</v>
      </c>
      <c r="J11" s="264">
        <f t="shared" si="4"/>
        <v>37</v>
      </c>
      <c r="K11" s="254">
        <v>44.9</v>
      </c>
      <c r="L11" s="165">
        <f t="shared" si="5"/>
        <v>38</v>
      </c>
      <c r="M11" s="35">
        <v>1096.8</v>
      </c>
      <c r="N11" s="98"/>
      <c r="O11" s="165">
        <f t="shared" si="6"/>
        <v>29</v>
      </c>
      <c r="P11" s="35">
        <v>270.2</v>
      </c>
      <c r="Q11" s="165">
        <f t="shared" si="7"/>
        <v>45</v>
      </c>
      <c r="R11" s="35">
        <v>2.7</v>
      </c>
      <c r="S11" s="165">
        <f t="shared" si="7"/>
        <v>47</v>
      </c>
      <c r="T11" s="35">
        <v>131.8</v>
      </c>
      <c r="U11" s="165">
        <f t="shared" si="8"/>
        <v>34</v>
      </c>
      <c r="V11" s="35">
        <v>690.8</v>
      </c>
      <c r="W11" s="264">
        <f t="shared" si="9"/>
        <v>28</v>
      </c>
      <c r="X11" s="254">
        <v>91.9</v>
      </c>
      <c r="Y11" s="165">
        <f t="shared" si="10"/>
        <v>38</v>
      </c>
      <c r="Z11" s="35">
        <v>859</v>
      </c>
      <c r="AA11" s="87" t="s">
        <v>75</v>
      </c>
    </row>
    <row r="12" spans="1:27" ht="12" customHeight="1">
      <c r="A12" s="235" t="s">
        <v>13</v>
      </c>
      <c r="B12" s="267">
        <f t="shared" si="0"/>
        <v>24</v>
      </c>
      <c r="C12" s="249">
        <v>7</v>
      </c>
      <c r="D12" s="268">
        <f t="shared" si="1"/>
        <v>10</v>
      </c>
      <c r="E12" s="249">
        <v>1.5</v>
      </c>
      <c r="F12" s="268">
        <f t="shared" si="2"/>
        <v>30</v>
      </c>
      <c r="G12" s="249">
        <v>5.5</v>
      </c>
      <c r="H12" s="269">
        <f t="shared" si="3"/>
        <v>26</v>
      </c>
      <c r="I12" s="260">
        <v>77.2</v>
      </c>
      <c r="J12" s="269">
        <f t="shared" si="4"/>
        <v>41</v>
      </c>
      <c r="K12" s="260">
        <v>42.2</v>
      </c>
      <c r="L12" s="268">
        <f t="shared" si="5"/>
        <v>19</v>
      </c>
      <c r="M12" s="249">
        <v>1492.8</v>
      </c>
      <c r="N12" s="98"/>
      <c r="O12" s="268">
        <f t="shared" si="6"/>
        <v>12</v>
      </c>
      <c r="P12" s="249">
        <v>387.4</v>
      </c>
      <c r="Q12" s="268">
        <f t="shared" si="7"/>
        <v>26</v>
      </c>
      <c r="R12" s="249">
        <v>5.5</v>
      </c>
      <c r="S12" s="268">
        <f t="shared" si="7"/>
        <v>31</v>
      </c>
      <c r="T12" s="249">
        <v>221.1</v>
      </c>
      <c r="U12" s="268">
        <f t="shared" si="8"/>
        <v>14</v>
      </c>
      <c r="V12" s="249">
        <v>876</v>
      </c>
      <c r="W12" s="269">
        <f t="shared" si="9"/>
        <v>23</v>
      </c>
      <c r="X12" s="260">
        <v>99.2</v>
      </c>
      <c r="Y12" s="268">
        <f t="shared" si="10"/>
        <v>18</v>
      </c>
      <c r="Z12" s="249">
        <v>1214.2</v>
      </c>
      <c r="AA12" s="247" t="s">
        <v>76</v>
      </c>
    </row>
    <row r="13" spans="1:27" s="85" customFormat="1" ht="24" customHeight="1">
      <c r="A13" s="103" t="s">
        <v>14</v>
      </c>
      <c r="B13" s="155">
        <f t="shared" si="0"/>
        <v>35</v>
      </c>
      <c r="C13" s="34">
        <v>5.9</v>
      </c>
      <c r="D13" s="154">
        <f t="shared" si="1"/>
        <v>19</v>
      </c>
      <c r="E13" s="34">
        <v>1.1</v>
      </c>
      <c r="F13" s="154">
        <f t="shared" si="2"/>
        <v>36</v>
      </c>
      <c r="G13" s="34">
        <v>4.8</v>
      </c>
      <c r="H13" s="202">
        <f t="shared" si="3"/>
        <v>22</v>
      </c>
      <c r="I13" s="253">
        <v>81</v>
      </c>
      <c r="J13" s="202">
        <f t="shared" si="4"/>
        <v>43</v>
      </c>
      <c r="K13" s="253">
        <v>41.8</v>
      </c>
      <c r="L13" s="154">
        <f t="shared" si="5"/>
        <v>29</v>
      </c>
      <c r="M13" s="34">
        <v>1303.9</v>
      </c>
      <c r="N13" s="97"/>
      <c r="O13" s="154">
        <f t="shared" si="6"/>
        <v>21</v>
      </c>
      <c r="P13" s="34">
        <v>331.9</v>
      </c>
      <c r="Q13" s="154">
        <f t="shared" si="7"/>
        <v>33</v>
      </c>
      <c r="R13" s="34">
        <v>4.3</v>
      </c>
      <c r="S13" s="154">
        <f t="shared" si="7"/>
        <v>41</v>
      </c>
      <c r="T13" s="34">
        <v>180.6</v>
      </c>
      <c r="U13" s="154">
        <f t="shared" si="8"/>
        <v>25</v>
      </c>
      <c r="V13" s="34">
        <v>785.5</v>
      </c>
      <c r="W13" s="202">
        <f t="shared" si="9"/>
        <v>35</v>
      </c>
      <c r="X13" s="253">
        <v>72.1</v>
      </c>
      <c r="Y13" s="154">
        <f t="shared" si="10"/>
        <v>26</v>
      </c>
      <c r="Z13" s="34">
        <v>1062.5</v>
      </c>
      <c r="AA13" s="84" t="s">
        <v>77</v>
      </c>
    </row>
    <row r="14" spans="1:27" ht="12" customHeight="1">
      <c r="A14" s="261" t="s">
        <v>15</v>
      </c>
      <c r="B14" s="162">
        <f t="shared" si="0"/>
        <v>27</v>
      </c>
      <c r="C14" s="35">
        <v>6.6</v>
      </c>
      <c r="D14" s="165">
        <f t="shared" si="1"/>
        <v>14</v>
      </c>
      <c r="E14" s="35">
        <v>1.2</v>
      </c>
      <c r="F14" s="165">
        <f t="shared" si="2"/>
        <v>30</v>
      </c>
      <c r="G14" s="35">
        <v>5.5</v>
      </c>
      <c r="H14" s="264">
        <f t="shared" si="3"/>
        <v>37</v>
      </c>
      <c r="I14" s="254">
        <v>71.2</v>
      </c>
      <c r="J14" s="264">
        <f t="shared" si="4"/>
        <v>38</v>
      </c>
      <c r="K14" s="254">
        <v>44.6</v>
      </c>
      <c r="L14" s="165">
        <f t="shared" si="5"/>
        <v>26</v>
      </c>
      <c r="M14" s="35">
        <v>1342.7</v>
      </c>
      <c r="N14" s="98"/>
      <c r="O14" s="165">
        <f t="shared" si="6"/>
        <v>20</v>
      </c>
      <c r="P14" s="35">
        <v>335.7</v>
      </c>
      <c r="Q14" s="165">
        <f t="shared" si="7"/>
        <v>18</v>
      </c>
      <c r="R14" s="35">
        <v>6.8</v>
      </c>
      <c r="S14" s="165">
        <f t="shared" si="7"/>
        <v>35</v>
      </c>
      <c r="T14" s="35">
        <v>203.9</v>
      </c>
      <c r="U14" s="165">
        <f t="shared" si="8"/>
        <v>22</v>
      </c>
      <c r="V14" s="35">
        <v>794.6</v>
      </c>
      <c r="W14" s="264">
        <f t="shared" si="9"/>
        <v>21</v>
      </c>
      <c r="X14" s="254">
        <v>108.1</v>
      </c>
      <c r="Y14" s="165">
        <f t="shared" si="10"/>
        <v>31</v>
      </c>
      <c r="Z14" s="35">
        <v>1005.3</v>
      </c>
      <c r="AA14" s="87" t="s">
        <v>78</v>
      </c>
    </row>
    <row r="15" spans="1:27" ht="12" customHeight="1">
      <c r="A15" s="261" t="s">
        <v>16</v>
      </c>
      <c r="B15" s="162">
        <f t="shared" si="0"/>
        <v>31</v>
      </c>
      <c r="C15" s="35">
        <v>6.2</v>
      </c>
      <c r="D15" s="165">
        <f t="shared" si="1"/>
        <v>33</v>
      </c>
      <c r="E15" s="35">
        <v>0.7</v>
      </c>
      <c r="F15" s="165">
        <f t="shared" si="2"/>
        <v>30</v>
      </c>
      <c r="G15" s="35">
        <v>5.5</v>
      </c>
      <c r="H15" s="264">
        <f t="shared" si="3"/>
        <v>46</v>
      </c>
      <c r="I15" s="254">
        <v>58.2</v>
      </c>
      <c r="J15" s="264">
        <f t="shared" si="4"/>
        <v>27</v>
      </c>
      <c r="K15" s="254">
        <v>47.5</v>
      </c>
      <c r="L15" s="165">
        <f t="shared" si="5"/>
        <v>37</v>
      </c>
      <c r="M15" s="35">
        <v>1101.9</v>
      </c>
      <c r="N15" s="98"/>
      <c r="O15" s="165">
        <f t="shared" si="6"/>
        <v>33</v>
      </c>
      <c r="P15" s="35">
        <v>253.6</v>
      </c>
      <c r="Q15" s="165">
        <f t="shared" si="7"/>
        <v>33</v>
      </c>
      <c r="R15" s="35">
        <v>4.3</v>
      </c>
      <c r="S15" s="165">
        <f t="shared" si="7"/>
        <v>37</v>
      </c>
      <c r="T15" s="35">
        <v>197.4</v>
      </c>
      <c r="U15" s="165">
        <f t="shared" si="8"/>
        <v>38</v>
      </c>
      <c r="V15" s="35">
        <v>645</v>
      </c>
      <c r="W15" s="264">
        <f t="shared" si="9"/>
        <v>32</v>
      </c>
      <c r="X15" s="254">
        <v>79.8</v>
      </c>
      <c r="Y15" s="165">
        <f t="shared" si="10"/>
        <v>39</v>
      </c>
      <c r="Z15" s="35">
        <v>843.7</v>
      </c>
      <c r="AA15" s="87" t="s">
        <v>79</v>
      </c>
    </row>
    <row r="16" spans="1:27" ht="12" customHeight="1">
      <c r="A16" s="261" t="s">
        <v>17</v>
      </c>
      <c r="B16" s="162">
        <f t="shared" si="0"/>
        <v>37</v>
      </c>
      <c r="C16" s="35">
        <v>5.5</v>
      </c>
      <c r="D16" s="165">
        <f t="shared" si="1"/>
        <v>25</v>
      </c>
      <c r="E16" s="35">
        <v>0.9</v>
      </c>
      <c r="F16" s="165">
        <f t="shared" si="2"/>
        <v>39</v>
      </c>
      <c r="G16" s="35">
        <v>4.6</v>
      </c>
      <c r="H16" s="264">
        <f t="shared" si="3"/>
        <v>35</v>
      </c>
      <c r="I16" s="254">
        <v>71.4</v>
      </c>
      <c r="J16" s="264">
        <f t="shared" si="4"/>
        <v>19</v>
      </c>
      <c r="K16" s="254">
        <v>49.3</v>
      </c>
      <c r="L16" s="165">
        <f t="shared" si="5"/>
        <v>39</v>
      </c>
      <c r="M16" s="35">
        <v>1088</v>
      </c>
      <c r="N16" s="98"/>
      <c r="O16" s="165">
        <f t="shared" si="6"/>
        <v>30</v>
      </c>
      <c r="P16" s="35">
        <v>262.2</v>
      </c>
      <c r="Q16" s="165">
        <f t="shared" si="7"/>
        <v>24</v>
      </c>
      <c r="R16" s="35">
        <v>5.8</v>
      </c>
      <c r="S16" s="165">
        <f t="shared" si="7"/>
        <v>34</v>
      </c>
      <c r="T16" s="35">
        <v>206.7</v>
      </c>
      <c r="U16" s="165">
        <f t="shared" si="8"/>
        <v>42</v>
      </c>
      <c r="V16" s="35">
        <v>611.9</v>
      </c>
      <c r="W16" s="264">
        <f t="shared" si="9"/>
        <v>22</v>
      </c>
      <c r="X16" s="254">
        <v>103.3</v>
      </c>
      <c r="Y16" s="165">
        <f t="shared" si="10"/>
        <v>37</v>
      </c>
      <c r="Z16" s="35">
        <v>891.2</v>
      </c>
      <c r="AA16" s="87" t="s">
        <v>80</v>
      </c>
    </row>
    <row r="17" spans="1:27" ht="12" customHeight="1">
      <c r="A17" s="235" t="s">
        <v>18</v>
      </c>
      <c r="B17" s="267">
        <f t="shared" si="0"/>
        <v>27</v>
      </c>
      <c r="C17" s="249">
        <v>6.6</v>
      </c>
      <c r="D17" s="268">
        <f t="shared" si="1"/>
        <v>33</v>
      </c>
      <c r="E17" s="249">
        <v>0.7</v>
      </c>
      <c r="F17" s="268">
        <f t="shared" si="2"/>
        <v>25</v>
      </c>
      <c r="G17" s="249">
        <v>6</v>
      </c>
      <c r="H17" s="269">
        <f t="shared" si="3"/>
        <v>25</v>
      </c>
      <c r="I17" s="260">
        <v>78.4</v>
      </c>
      <c r="J17" s="269">
        <f t="shared" si="4"/>
        <v>22</v>
      </c>
      <c r="K17" s="260">
        <v>48.3</v>
      </c>
      <c r="L17" s="268">
        <f t="shared" si="5"/>
        <v>31</v>
      </c>
      <c r="M17" s="249">
        <v>1245.8</v>
      </c>
      <c r="N17" s="98"/>
      <c r="O17" s="268">
        <f t="shared" si="6"/>
        <v>31</v>
      </c>
      <c r="P17" s="249">
        <v>261.7</v>
      </c>
      <c r="Q17" s="268">
        <f t="shared" si="7"/>
        <v>41</v>
      </c>
      <c r="R17" s="249">
        <v>3.5</v>
      </c>
      <c r="S17" s="268">
        <f t="shared" si="7"/>
        <v>27</v>
      </c>
      <c r="T17" s="249">
        <v>243.9</v>
      </c>
      <c r="U17" s="268">
        <f t="shared" si="8"/>
        <v>32</v>
      </c>
      <c r="V17" s="249">
        <v>734.4</v>
      </c>
      <c r="W17" s="269">
        <f t="shared" si="9"/>
        <v>31</v>
      </c>
      <c r="X17" s="260">
        <v>84.2</v>
      </c>
      <c r="Y17" s="268">
        <f t="shared" si="10"/>
        <v>30</v>
      </c>
      <c r="Z17" s="249">
        <v>1010</v>
      </c>
      <c r="AA17" s="247" t="s">
        <v>81</v>
      </c>
    </row>
    <row r="18" spans="1:27" s="85" customFormat="1" ht="24" customHeight="1">
      <c r="A18" s="103" t="s">
        <v>19</v>
      </c>
      <c r="B18" s="155">
        <f t="shared" si="0"/>
        <v>42</v>
      </c>
      <c r="C18" s="34">
        <v>4.8</v>
      </c>
      <c r="D18" s="154">
        <f t="shared" si="1"/>
        <v>33</v>
      </c>
      <c r="E18" s="34">
        <v>0.7</v>
      </c>
      <c r="F18" s="154">
        <f t="shared" si="2"/>
        <v>42</v>
      </c>
      <c r="G18" s="34">
        <v>4.1</v>
      </c>
      <c r="H18" s="202">
        <f t="shared" si="3"/>
        <v>47</v>
      </c>
      <c r="I18" s="253">
        <v>57</v>
      </c>
      <c r="J18" s="202">
        <f t="shared" si="4"/>
        <v>26</v>
      </c>
      <c r="K18" s="253">
        <v>47.7</v>
      </c>
      <c r="L18" s="154">
        <f t="shared" si="5"/>
        <v>46</v>
      </c>
      <c r="M18" s="34">
        <v>867.6</v>
      </c>
      <c r="N18" s="97"/>
      <c r="O18" s="154">
        <f t="shared" si="6"/>
        <v>41</v>
      </c>
      <c r="P18" s="34">
        <v>202.6</v>
      </c>
      <c r="Q18" s="154">
        <f t="shared" si="7"/>
        <v>46</v>
      </c>
      <c r="R18" s="34">
        <v>2.6</v>
      </c>
      <c r="S18" s="154">
        <f t="shared" si="7"/>
        <v>42</v>
      </c>
      <c r="T18" s="34">
        <v>173.1</v>
      </c>
      <c r="U18" s="154">
        <f t="shared" si="8"/>
        <v>47</v>
      </c>
      <c r="V18" s="34">
        <v>488.9</v>
      </c>
      <c r="W18" s="202">
        <f t="shared" si="9"/>
        <v>39</v>
      </c>
      <c r="X18" s="253">
        <v>48.7</v>
      </c>
      <c r="Y18" s="154">
        <f t="shared" si="10"/>
        <v>46</v>
      </c>
      <c r="Z18" s="34">
        <v>710.4</v>
      </c>
      <c r="AA18" s="84" t="s">
        <v>82</v>
      </c>
    </row>
    <row r="19" spans="1:27" ht="12" customHeight="1">
      <c r="A19" s="261" t="s">
        <v>20</v>
      </c>
      <c r="B19" s="162">
        <f t="shared" si="0"/>
        <v>44</v>
      </c>
      <c r="C19" s="35">
        <v>4.5</v>
      </c>
      <c r="D19" s="165">
        <f t="shared" si="1"/>
        <v>38</v>
      </c>
      <c r="E19" s="35">
        <v>0.6</v>
      </c>
      <c r="F19" s="165">
        <f t="shared" si="2"/>
        <v>44</v>
      </c>
      <c r="G19" s="35">
        <v>3.9</v>
      </c>
      <c r="H19" s="264">
        <f t="shared" si="3"/>
        <v>45</v>
      </c>
      <c r="I19" s="254">
        <v>59.5</v>
      </c>
      <c r="J19" s="264">
        <f t="shared" si="4"/>
        <v>12</v>
      </c>
      <c r="K19" s="254">
        <v>51.7</v>
      </c>
      <c r="L19" s="165">
        <f t="shared" si="5"/>
        <v>44</v>
      </c>
      <c r="M19" s="35">
        <v>920</v>
      </c>
      <c r="N19" s="98"/>
      <c r="O19" s="165">
        <f t="shared" si="6"/>
        <v>39</v>
      </c>
      <c r="P19" s="35">
        <v>207.9</v>
      </c>
      <c r="Q19" s="165">
        <f t="shared" si="7"/>
        <v>43</v>
      </c>
      <c r="R19" s="35">
        <v>3.4</v>
      </c>
      <c r="S19" s="165">
        <f t="shared" si="7"/>
        <v>45</v>
      </c>
      <c r="T19" s="35">
        <v>155.2</v>
      </c>
      <c r="U19" s="165">
        <f t="shared" si="8"/>
        <v>44</v>
      </c>
      <c r="V19" s="35">
        <v>552.5</v>
      </c>
      <c r="W19" s="264">
        <f t="shared" si="9"/>
        <v>40</v>
      </c>
      <c r="X19" s="254">
        <v>47.9</v>
      </c>
      <c r="Y19" s="165">
        <f t="shared" si="10"/>
        <v>45</v>
      </c>
      <c r="Z19" s="35">
        <v>728</v>
      </c>
      <c r="AA19" s="87" t="s">
        <v>83</v>
      </c>
    </row>
    <row r="20" spans="1:27" ht="12" customHeight="1">
      <c r="A20" s="261" t="s">
        <v>21</v>
      </c>
      <c r="B20" s="162">
        <f t="shared" si="0"/>
        <v>42</v>
      </c>
      <c r="C20" s="35">
        <v>4.8</v>
      </c>
      <c r="D20" s="165">
        <f t="shared" si="1"/>
        <v>45</v>
      </c>
      <c r="E20" s="35">
        <v>0.4</v>
      </c>
      <c r="F20" s="165">
        <f t="shared" si="2"/>
        <v>40</v>
      </c>
      <c r="G20" s="35">
        <v>4.5</v>
      </c>
      <c r="H20" s="264">
        <f t="shared" si="3"/>
        <v>5</v>
      </c>
      <c r="I20" s="254">
        <v>96.1</v>
      </c>
      <c r="J20" s="264">
        <f t="shared" si="4"/>
        <v>1</v>
      </c>
      <c r="K20" s="254">
        <v>80.3</v>
      </c>
      <c r="L20" s="165">
        <f t="shared" si="5"/>
        <v>43</v>
      </c>
      <c r="M20" s="35">
        <v>963.6</v>
      </c>
      <c r="N20" s="98"/>
      <c r="O20" s="165">
        <f t="shared" si="6"/>
        <v>44</v>
      </c>
      <c r="P20" s="35">
        <v>176.9</v>
      </c>
      <c r="Q20" s="165">
        <f t="shared" si="7"/>
        <v>31</v>
      </c>
      <c r="R20" s="35">
        <v>4.8</v>
      </c>
      <c r="S20" s="165">
        <f t="shared" si="7"/>
        <v>44</v>
      </c>
      <c r="T20" s="35">
        <v>164.9</v>
      </c>
      <c r="U20" s="165">
        <f t="shared" si="8"/>
        <v>41</v>
      </c>
      <c r="V20" s="35">
        <v>615.8</v>
      </c>
      <c r="W20" s="264">
        <f t="shared" si="9"/>
        <v>45</v>
      </c>
      <c r="X20" s="254">
        <v>34.7</v>
      </c>
      <c r="Y20" s="165">
        <f t="shared" si="10"/>
        <v>43</v>
      </c>
      <c r="Z20" s="35">
        <v>771.5</v>
      </c>
      <c r="AA20" s="87" t="s">
        <v>84</v>
      </c>
    </row>
    <row r="21" spans="1:27" ht="12" customHeight="1">
      <c r="A21" s="261" t="s">
        <v>22</v>
      </c>
      <c r="B21" s="162">
        <f t="shared" si="0"/>
        <v>47</v>
      </c>
      <c r="C21" s="35">
        <v>3.8</v>
      </c>
      <c r="D21" s="165">
        <f t="shared" si="1"/>
        <v>41</v>
      </c>
      <c r="E21" s="35">
        <v>0.5</v>
      </c>
      <c r="F21" s="165">
        <f t="shared" si="2"/>
        <v>47</v>
      </c>
      <c r="G21" s="35">
        <v>3.3</v>
      </c>
      <c r="H21" s="264">
        <f t="shared" si="3"/>
        <v>34</v>
      </c>
      <c r="I21" s="254">
        <v>71.7</v>
      </c>
      <c r="J21" s="264">
        <f t="shared" si="4"/>
        <v>8</v>
      </c>
      <c r="K21" s="254">
        <v>54.1</v>
      </c>
      <c r="L21" s="165">
        <f t="shared" si="5"/>
        <v>47</v>
      </c>
      <c r="M21" s="35">
        <v>821</v>
      </c>
      <c r="N21" s="98"/>
      <c r="O21" s="165">
        <f t="shared" si="6"/>
        <v>47</v>
      </c>
      <c r="P21" s="35">
        <v>153.5</v>
      </c>
      <c r="Q21" s="165">
        <f t="shared" si="7"/>
        <v>47</v>
      </c>
      <c r="R21" s="35">
        <v>1.8</v>
      </c>
      <c r="S21" s="165">
        <f t="shared" si="7"/>
        <v>46</v>
      </c>
      <c r="T21" s="35">
        <v>147.3</v>
      </c>
      <c r="U21" s="165">
        <f t="shared" si="8"/>
        <v>46</v>
      </c>
      <c r="V21" s="35">
        <v>517.5</v>
      </c>
      <c r="W21" s="264">
        <f t="shared" si="9"/>
        <v>47</v>
      </c>
      <c r="X21" s="254">
        <v>32.2</v>
      </c>
      <c r="Y21" s="165">
        <f t="shared" si="10"/>
        <v>47</v>
      </c>
      <c r="Z21" s="35">
        <v>654.5</v>
      </c>
      <c r="AA21" s="87" t="s">
        <v>85</v>
      </c>
    </row>
    <row r="22" spans="1:27" ht="12" customHeight="1">
      <c r="A22" s="235" t="s">
        <v>23</v>
      </c>
      <c r="B22" s="267">
        <f t="shared" si="0"/>
        <v>36</v>
      </c>
      <c r="C22" s="249">
        <v>5.6</v>
      </c>
      <c r="D22" s="268">
        <f t="shared" si="1"/>
        <v>25</v>
      </c>
      <c r="E22" s="249">
        <v>0.9</v>
      </c>
      <c r="F22" s="268">
        <f t="shared" si="2"/>
        <v>38</v>
      </c>
      <c r="G22" s="249">
        <v>4.7</v>
      </c>
      <c r="H22" s="269">
        <f t="shared" si="3"/>
        <v>37</v>
      </c>
      <c r="I22" s="260">
        <v>71.2</v>
      </c>
      <c r="J22" s="269">
        <f t="shared" si="4"/>
        <v>13</v>
      </c>
      <c r="K22" s="260">
        <v>50.5</v>
      </c>
      <c r="L22" s="268">
        <f t="shared" si="5"/>
        <v>30</v>
      </c>
      <c r="M22" s="249">
        <v>1247.9</v>
      </c>
      <c r="N22" s="98"/>
      <c r="O22" s="268">
        <f t="shared" si="6"/>
        <v>28</v>
      </c>
      <c r="P22" s="249">
        <v>288.6</v>
      </c>
      <c r="Q22" s="268">
        <f t="shared" si="7"/>
        <v>33</v>
      </c>
      <c r="R22" s="249">
        <v>4.3</v>
      </c>
      <c r="S22" s="268">
        <f t="shared" si="7"/>
        <v>32</v>
      </c>
      <c r="T22" s="249">
        <v>216.2</v>
      </c>
      <c r="U22" s="268">
        <f t="shared" si="8"/>
        <v>30</v>
      </c>
      <c r="V22" s="249">
        <v>737.3</v>
      </c>
      <c r="W22" s="269">
        <f t="shared" si="9"/>
        <v>44</v>
      </c>
      <c r="X22" s="260">
        <v>38.4</v>
      </c>
      <c r="Y22" s="268">
        <f t="shared" si="10"/>
        <v>28</v>
      </c>
      <c r="Z22" s="249">
        <v>1029.8</v>
      </c>
      <c r="AA22" s="247" t="s">
        <v>86</v>
      </c>
    </row>
    <row r="23" spans="1:27" s="85" customFormat="1" ht="24" customHeight="1">
      <c r="A23" s="103" t="s">
        <v>24</v>
      </c>
      <c r="B23" s="155">
        <f t="shared" si="0"/>
        <v>11</v>
      </c>
      <c r="C23" s="34">
        <v>10.2</v>
      </c>
      <c r="D23" s="154">
        <f t="shared" si="1"/>
        <v>7</v>
      </c>
      <c r="E23" s="34">
        <v>1.8</v>
      </c>
      <c r="F23" s="154">
        <f t="shared" si="2"/>
        <v>11</v>
      </c>
      <c r="G23" s="34">
        <v>8.4</v>
      </c>
      <c r="H23" s="202">
        <f t="shared" si="3"/>
        <v>36</v>
      </c>
      <c r="I23" s="253">
        <v>71.3</v>
      </c>
      <c r="J23" s="202">
        <f t="shared" si="4"/>
        <v>42</v>
      </c>
      <c r="K23" s="253">
        <v>41.9</v>
      </c>
      <c r="L23" s="154">
        <f t="shared" si="5"/>
        <v>13</v>
      </c>
      <c r="M23" s="34">
        <v>1613.7</v>
      </c>
      <c r="N23" s="97"/>
      <c r="O23" s="154">
        <f t="shared" si="6"/>
        <v>24</v>
      </c>
      <c r="P23" s="34">
        <v>314.1</v>
      </c>
      <c r="Q23" s="154">
        <f t="shared" si="7"/>
        <v>11</v>
      </c>
      <c r="R23" s="34">
        <v>9.8</v>
      </c>
      <c r="S23" s="154">
        <f t="shared" si="7"/>
        <v>7</v>
      </c>
      <c r="T23" s="34">
        <v>485.4</v>
      </c>
      <c r="U23" s="154">
        <f t="shared" si="8"/>
        <v>21</v>
      </c>
      <c r="V23" s="34">
        <v>802.5</v>
      </c>
      <c r="W23" s="202">
        <f t="shared" si="9"/>
        <v>29</v>
      </c>
      <c r="X23" s="253">
        <v>88.1</v>
      </c>
      <c r="Y23" s="154">
        <f t="shared" si="10"/>
        <v>13</v>
      </c>
      <c r="Z23" s="34">
        <v>1346.6</v>
      </c>
      <c r="AA23" s="84" t="s">
        <v>87</v>
      </c>
    </row>
    <row r="24" spans="1:27" ht="12" customHeight="1">
      <c r="A24" s="261" t="s">
        <v>25</v>
      </c>
      <c r="B24" s="162">
        <f t="shared" si="0"/>
        <v>19</v>
      </c>
      <c r="C24" s="35">
        <v>8.6</v>
      </c>
      <c r="D24" s="165">
        <f t="shared" si="1"/>
        <v>19</v>
      </c>
      <c r="E24" s="35">
        <v>1.1</v>
      </c>
      <c r="F24" s="165">
        <f t="shared" si="2"/>
        <v>19</v>
      </c>
      <c r="G24" s="35">
        <v>7.5</v>
      </c>
      <c r="H24" s="264">
        <f t="shared" si="3"/>
        <v>29</v>
      </c>
      <c r="I24" s="254">
        <v>75.5</v>
      </c>
      <c r="J24" s="264">
        <f t="shared" si="4"/>
        <v>39</v>
      </c>
      <c r="K24" s="254">
        <v>42.6</v>
      </c>
      <c r="L24" s="165">
        <f t="shared" si="5"/>
        <v>12</v>
      </c>
      <c r="M24" s="35">
        <v>1623.4</v>
      </c>
      <c r="N24" s="98"/>
      <c r="O24" s="165">
        <f t="shared" si="6"/>
        <v>22</v>
      </c>
      <c r="P24" s="35">
        <v>328.2</v>
      </c>
      <c r="Q24" s="165">
        <f t="shared" si="7"/>
        <v>14</v>
      </c>
      <c r="R24" s="35">
        <v>7.9</v>
      </c>
      <c r="S24" s="165">
        <f t="shared" si="7"/>
        <v>11</v>
      </c>
      <c r="T24" s="35">
        <v>389</v>
      </c>
      <c r="U24" s="165">
        <f t="shared" si="8"/>
        <v>9</v>
      </c>
      <c r="V24" s="35">
        <v>896.7</v>
      </c>
      <c r="W24" s="264">
        <f t="shared" si="9"/>
        <v>24</v>
      </c>
      <c r="X24" s="254">
        <v>98.8</v>
      </c>
      <c r="Y24" s="165">
        <f t="shared" si="10"/>
        <v>12</v>
      </c>
      <c r="Z24" s="35">
        <v>1363.9</v>
      </c>
      <c r="AA24" s="87" t="s">
        <v>88</v>
      </c>
    </row>
    <row r="25" spans="1:27" ht="12" customHeight="1">
      <c r="A25" s="261" t="s">
        <v>26</v>
      </c>
      <c r="B25" s="162">
        <f t="shared" si="0"/>
        <v>15</v>
      </c>
      <c r="C25" s="35">
        <v>9</v>
      </c>
      <c r="D25" s="165">
        <f t="shared" si="1"/>
        <v>11</v>
      </c>
      <c r="E25" s="35">
        <v>1.3</v>
      </c>
      <c r="F25" s="165">
        <f t="shared" si="2"/>
        <v>17</v>
      </c>
      <c r="G25" s="35">
        <v>7.8</v>
      </c>
      <c r="H25" s="264">
        <f t="shared" si="3"/>
        <v>30</v>
      </c>
      <c r="I25" s="254">
        <v>73.7</v>
      </c>
      <c r="J25" s="264">
        <f t="shared" si="4"/>
        <v>47</v>
      </c>
      <c r="K25" s="254">
        <v>35.8</v>
      </c>
      <c r="L25" s="165">
        <f t="shared" si="5"/>
        <v>22</v>
      </c>
      <c r="M25" s="35">
        <v>1413.3</v>
      </c>
      <c r="N25" s="98"/>
      <c r="O25" s="165">
        <f t="shared" si="6"/>
        <v>26</v>
      </c>
      <c r="P25" s="35">
        <v>295</v>
      </c>
      <c r="Q25" s="165">
        <f t="shared" si="7"/>
        <v>15</v>
      </c>
      <c r="R25" s="35">
        <v>7.5</v>
      </c>
      <c r="S25" s="165">
        <f t="shared" si="7"/>
        <v>17</v>
      </c>
      <c r="T25" s="35">
        <v>289.9</v>
      </c>
      <c r="U25" s="165">
        <f t="shared" si="8"/>
        <v>19</v>
      </c>
      <c r="V25" s="35">
        <v>818.9</v>
      </c>
      <c r="W25" s="264">
        <f t="shared" si="9"/>
        <v>12</v>
      </c>
      <c r="X25" s="254">
        <v>201.5</v>
      </c>
      <c r="Y25" s="165">
        <f t="shared" si="10"/>
        <v>20</v>
      </c>
      <c r="Z25" s="35">
        <v>1192.1</v>
      </c>
      <c r="AA25" s="87" t="s">
        <v>78</v>
      </c>
    </row>
    <row r="26" spans="1:27" ht="12" customHeight="1">
      <c r="A26" s="261" t="s">
        <v>27</v>
      </c>
      <c r="B26" s="162">
        <f t="shared" si="0"/>
        <v>24</v>
      </c>
      <c r="C26" s="35">
        <v>7</v>
      </c>
      <c r="D26" s="165">
        <f t="shared" si="1"/>
        <v>25</v>
      </c>
      <c r="E26" s="35">
        <v>0.9</v>
      </c>
      <c r="F26" s="165">
        <f t="shared" si="2"/>
        <v>23</v>
      </c>
      <c r="G26" s="35">
        <v>6.1</v>
      </c>
      <c r="H26" s="264">
        <f t="shared" si="3"/>
        <v>24</v>
      </c>
      <c r="I26" s="254">
        <v>80</v>
      </c>
      <c r="J26" s="264">
        <f t="shared" si="4"/>
        <v>14</v>
      </c>
      <c r="K26" s="254">
        <v>50.4</v>
      </c>
      <c r="L26" s="165">
        <f t="shared" si="5"/>
        <v>28</v>
      </c>
      <c r="M26" s="35">
        <v>1310.2</v>
      </c>
      <c r="N26" s="98"/>
      <c r="O26" s="165">
        <f t="shared" si="6"/>
        <v>27</v>
      </c>
      <c r="P26" s="35">
        <v>289.7</v>
      </c>
      <c r="Q26" s="165">
        <f t="shared" si="7"/>
        <v>23</v>
      </c>
      <c r="R26" s="35">
        <v>5.9</v>
      </c>
      <c r="S26" s="165">
        <f t="shared" si="7"/>
        <v>22</v>
      </c>
      <c r="T26" s="35">
        <v>262.1</v>
      </c>
      <c r="U26" s="165">
        <f t="shared" si="8"/>
        <v>27</v>
      </c>
      <c r="V26" s="35">
        <v>749.3</v>
      </c>
      <c r="W26" s="264">
        <f t="shared" si="9"/>
        <v>33</v>
      </c>
      <c r="X26" s="254">
        <v>79.1</v>
      </c>
      <c r="Y26" s="165">
        <f t="shared" si="10"/>
        <v>32</v>
      </c>
      <c r="Z26" s="35">
        <v>1002.8</v>
      </c>
      <c r="AA26" s="87" t="s">
        <v>77</v>
      </c>
    </row>
    <row r="27" spans="1:27" ht="12" customHeight="1">
      <c r="A27" s="235" t="s">
        <v>28</v>
      </c>
      <c r="B27" s="267">
        <f t="shared" si="0"/>
        <v>32</v>
      </c>
      <c r="C27" s="249">
        <v>6.1</v>
      </c>
      <c r="D27" s="268">
        <f t="shared" si="1"/>
        <v>33</v>
      </c>
      <c r="E27" s="249">
        <v>0.7</v>
      </c>
      <c r="F27" s="268">
        <f t="shared" si="2"/>
        <v>33</v>
      </c>
      <c r="G27" s="249">
        <v>5.4</v>
      </c>
      <c r="H27" s="269">
        <f t="shared" si="3"/>
        <v>31</v>
      </c>
      <c r="I27" s="260">
        <v>72.9</v>
      </c>
      <c r="J27" s="269">
        <f t="shared" si="4"/>
        <v>24</v>
      </c>
      <c r="K27" s="260">
        <v>47.8</v>
      </c>
      <c r="L27" s="268">
        <f t="shared" si="5"/>
        <v>35</v>
      </c>
      <c r="M27" s="249">
        <v>1142.1</v>
      </c>
      <c r="N27" s="98"/>
      <c r="O27" s="268">
        <f t="shared" si="6"/>
        <v>36</v>
      </c>
      <c r="P27" s="249">
        <v>235.7</v>
      </c>
      <c r="Q27" s="268">
        <f t="shared" si="7"/>
        <v>41</v>
      </c>
      <c r="R27" s="249">
        <v>3.5</v>
      </c>
      <c r="S27" s="268">
        <f t="shared" si="7"/>
        <v>40</v>
      </c>
      <c r="T27" s="249">
        <v>181.8</v>
      </c>
      <c r="U27" s="268">
        <f t="shared" si="8"/>
        <v>33</v>
      </c>
      <c r="V27" s="249">
        <v>719</v>
      </c>
      <c r="W27" s="269">
        <f t="shared" si="9"/>
        <v>38</v>
      </c>
      <c r="X27" s="260">
        <v>58.3</v>
      </c>
      <c r="Y27" s="268">
        <f t="shared" si="10"/>
        <v>35</v>
      </c>
      <c r="Z27" s="249">
        <v>916.1</v>
      </c>
      <c r="AA27" s="247" t="s">
        <v>89</v>
      </c>
    </row>
    <row r="28" spans="1:27" s="85" customFormat="1" ht="24" customHeight="1">
      <c r="A28" s="103" t="s">
        <v>29</v>
      </c>
      <c r="B28" s="155">
        <f t="shared" si="0"/>
        <v>40</v>
      </c>
      <c r="C28" s="34">
        <v>5</v>
      </c>
      <c r="D28" s="154">
        <f t="shared" si="1"/>
        <v>38</v>
      </c>
      <c r="E28" s="34">
        <v>0.6</v>
      </c>
      <c r="F28" s="154">
        <f t="shared" si="2"/>
        <v>41</v>
      </c>
      <c r="G28" s="34">
        <v>4.4</v>
      </c>
      <c r="H28" s="202">
        <f t="shared" si="3"/>
        <v>27</v>
      </c>
      <c r="I28" s="253">
        <v>76.6</v>
      </c>
      <c r="J28" s="202">
        <f t="shared" si="4"/>
        <v>33</v>
      </c>
      <c r="K28" s="253">
        <v>45.6</v>
      </c>
      <c r="L28" s="154">
        <f t="shared" si="5"/>
        <v>42</v>
      </c>
      <c r="M28" s="34">
        <v>1012.4</v>
      </c>
      <c r="N28" s="97"/>
      <c r="O28" s="154">
        <f t="shared" si="6"/>
        <v>42</v>
      </c>
      <c r="P28" s="34">
        <v>200.9</v>
      </c>
      <c r="Q28" s="154">
        <f t="shared" si="7"/>
        <v>19</v>
      </c>
      <c r="R28" s="34">
        <v>6.6</v>
      </c>
      <c r="S28" s="154">
        <f t="shared" si="7"/>
        <v>43</v>
      </c>
      <c r="T28" s="34">
        <v>168</v>
      </c>
      <c r="U28" s="154">
        <f t="shared" si="8"/>
        <v>39</v>
      </c>
      <c r="V28" s="34">
        <v>635.4</v>
      </c>
      <c r="W28" s="202">
        <f t="shared" si="9"/>
        <v>26</v>
      </c>
      <c r="X28" s="253">
        <v>96</v>
      </c>
      <c r="Y28" s="154">
        <f t="shared" si="10"/>
        <v>42</v>
      </c>
      <c r="Z28" s="34">
        <v>784</v>
      </c>
      <c r="AA28" s="84" t="s">
        <v>90</v>
      </c>
    </row>
    <row r="29" spans="1:27" ht="12" customHeight="1">
      <c r="A29" s="261" t="s">
        <v>30</v>
      </c>
      <c r="B29" s="162">
        <f t="shared" si="0"/>
        <v>41</v>
      </c>
      <c r="C29" s="35">
        <v>4.9</v>
      </c>
      <c r="D29" s="165">
        <f t="shared" si="1"/>
        <v>25</v>
      </c>
      <c r="E29" s="35">
        <v>0.9</v>
      </c>
      <c r="F29" s="165">
        <f t="shared" si="2"/>
        <v>42</v>
      </c>
      <c r="G29" s="35">
        <v>4.1</v>
      </c>
      <c r="H29" s="264">
        <f t="shared" si="3"/>
        <v>32</v>
      </c>
      <c r="I29" s="254">
        <v>72.7</v>
      </c>
      <c r="J29" s="264">
        <f t="shared" si="4"/>
        <v>28</v>
      </c>
      <c r="K29" s="254">
        <v>47.3</v>
      </c>
      <c r="L29" s="165">
        <f t="shared" si="5"/>
        <v>40</v>
      </c>
      <c r="M29" s="35">
        <v>1050.3</v>
      </c>
      <c r="N29" s="98"/>
      <c r="O29" s="165">
        <f t="shared" si="6"/>
        <v>43</v>
      </c>
      <c r="P29" s="35">
        <v>185.6</v>
      </c>
      <c r="Q29" s="165">
        <f t="shared" si="7"/>
        <v>28</v>
      </c>
      <c r="R29" s="35">
        <v>5.3</v>
      </c>
      <c r="S29" s="165">
        <f t="shared" si="7"/>
        <v>18</v>
      </c>
      <c r="T29" s="35">
        <v>284.6</v>
      </c>
      <c r="U29" s="165">
        <f t="shared" si="8"/>
        <v>43</v>
      </c>
      <c r="V29" s="35">
        <v>573.5</v>
      </c>
      <c r="W29" s="264">
        <f t="shared" si="9"/>
        <v>34</v>
      </c>
      <c r="X29" s="254">
        <v>74.5</v>
      </c>
      <c r="Y29" s="165">
        <f t="shared" si="10"/>
        <v>41</v>
      </c>
      <c r="Z29" s="35">
        <v>819.5</v>
      </c>
      <c r="AA29" s="87" t="s">
        <v>91</v>
      </c>
    </row>
    <row r="30" spans="1:27" ht="12" customHeight="1">
      <c r="A30" s="261" t="s">
        <v>31</v>
      </c>
      <c r="B30" s="162">
        <f t="shared" si="0"/>
        <v>45</v>
      </c>
      <c r="C30" s="35">
        <v>4.4</v>
      </c>
      <c r="D30" s="165">
        <f t="shared" si="1"/>
        <v>41</v>
      </c>
      <c r="E30" s="35">
        <v>0.5</v>
      </c>
      <c r="F30" s="165">
        <f t="shared" si="2"/>
        <v>44</v>
      </c>
      <c r="G30" s="35">
        <v>3.9</v>
      </c>
      <c r="H30" s="264">
        <f t="shared" si="3"/>
        <v>41</v>
      </c>
      <c r="I30" s="254">
        <v>68.8</v>
      </c>
      <c r="J30" s="264">
        <f t="shared" si="4"/>
        <v>18</v>
      </c>
      <c r="K30" s="254">
        <v>49.6</v>
      </c>
      <c r="L30" s="165">
        <f t="shared" si="5"/>
        <v>45</v>
      </c>
      <c r="M30" s="35">
        <v>909.8</v>
      </c>
      <c r="N30" s="98"/>
      <c r="O30" s="165">
        <f t="shared" si="6"/>
        <v>45</v>
      </c>
      <c r="P30" s="35">
        <v>175.2</v>
      </c>
      <c r="Q30" s="165">
        <f t="shared" si="7"/>
        <v>39</v>
      </c>
      <c r="R30" s="35">
        <v>3.7</v>
      </c>
      <c r="S30" s="165">
        <f t="shared" si="7"/>
        <v>39</v>
      </c>
      <c r="T30" s="35">
        <v>184.9</v>
      </c>
      <c r="U30" s="165">
        <f t="shared" si="8"/>
        <v>45</v>
      </c>
      <c r="V30" s="35">
        <v>545.2</v>
      </c>
      <c r="W30" s="264">
        <f t="shared" si="9"/>
        <v>36</v>
      </c>
      <c r="X30" s="254">
        <v>67.4</v>
      </c>
      <c r="Y30" s="165">
        <f t="shared" si="10"/>
        <v>44</v>
      </c>
      <c r="Z30" s="35">
        <v>744.6</v>
      </c>
      <c r="AA30" s="87" t="s">
        <v>92</v>
      </c>
    </row>
    <row r="31" spans="1:27" ht="12" customHeight="1">
      <c r="A31" s="261" t="s">
        <v>32</v>
      </c>
      <c r="B31" s="162">
        <f t="shared" si="0"/>
        <v>37</v>
      </c>
      <c r="C31" s="35">
        <v>5.5</v>
      </c>
      <c r="D31" s="165">
        <f t="shared" si="1"/>
        <v>33</v>
      </c>
      <c r="E31" s="35">
        <v>0.7</v>
      </c>
      <c r="F31" s="165">
        <f t="shared" si="2"/>
        <v>36</v>
      </c>
      <c r="G31" s="35">
        <v>4.8</v>
      </c>
      <c r="H31" s="264">
        <f t="shared" si="3"/>
        <v>18</v>
      </c>
      <c r="I31" s="254">
        <v>82.8</v>
      </c>
      <c r="J31" s="264">
        <f t="shared" si="4"/>
        <v>31</v>
      </c>
      <c r="K31" s="254">
        <v>46.4</v>
      </c>
      <c r="L31" s="165">
        <f t="shared" si="5"/>
        <v>36</v>
      </c>
      <c r="M31" s="35">
        <v>1118.9</v>
      </c>
      <c r="N31" s="98"/>
      <c r="O31" s="165">
        <f t="shared" si="6"/>
        <v>32</v>
      </c>
      <c r="P31" s="35">
        <v>261.1</v>
      </c>
      <c r="Q31" s="165">
        <f t="shared" si="7"/>
        <v>44</v>
      </c>
      <c r="R31" s="35">
        <v>2.9</v>
      </c>
      <c r="S31" s="165">
        <f t="shared" si="7"/>
        <v>30</v>
      </c>
      <c r="T31" s="35">
        <v>228.7</v>
      </c>
      <c r="U31" s="165">
        <f t="shared" si="8"/>
        <v>40</v>
      </c>
      <c r="V31" s="35">
        <v>624.8</v>
      </c>
      <c r="W31" s="264">
        <f t="shared" si="9"/>
        <v>30</v>
      </c>
      <c r="X31" s="254">
        <v>85.7</v>
      </c>
      <c r="Y31" s="165">
        <f t="shared" si="10"/>
        <v>36</v>
      </c>
      <c r="Z31" s="35">
        <v>898.4</v>
      </c>
      <c r="AA31" s="87" t="s">
        <v>93</v>
      </c>
    </row>
    <row r="32" spans="1:27" ht="12" customHeight="1">
      <c r="A32" s="235" t="s">
        <v>33</v>
      </c>
      <c r="B32" s="267">
        <f t="shared" si="0"/>
        <v>46</v>
      </c>
      <c r="C32" s="249">
        <v>4.2</v>
      </c>
      <c r="D32" s="268">
        <f t="shared" si="1"/>
        <v>41</v>
      </c>
      <c r="E32" s="249">
        <v>0.5</v>
      </c>
      <c r="F32" s="268">
        <f t="shared" si="2"/>
        <v>46</v>
      </c>
      <c r="G32" s="249">
        <v>3.7</v>
      </c>
      <c r="H32" s="269">
        <f t="shared" si="3"/>
        <v>33</v>
      </c>
      <c r="I32" s="260">
        <v>71.9</v>
      </c>
      <c r="J32" s="269">
        <f t="shared" si="4"/>
        <v>46</v>
      </c>
      <c r="K32" s="260">
        <v>39.6</v>
      </c>
      <c r="L32" s="268">
        <f t="shared" si="5"/>
        <v>41</v>
      </c>
      <c r="M32" s="249">
        <v>1041.3</v>
      </c>
      <c r="N32" s="98"/>
      <c r="O32" s="268">
        <f t="shared" si="6"/>
        <v>46</v>
      </c>
      <c r="P32" s="249">
        <v>169.8</v>
      </c>
      <c r="Q32" s="268">
        <f t="shared" si="7"/>
        <v>17</v>
      </c>
      <c r="R32" s="249">
        <v>7.2</v>
      </c>
      <c r="S32" s="268">
        <f t="shared" si="7"/>
        <v>38</v>
      </c>
      <c r="T32" s="249">
        <v>195.2</v>
      </c>
      <c r="U32" s="268">
        <f t="shared" si="8"/>
        <v>37</v>
      </c>
      <c r="V32" s="249">
        <v>666.8</v>
      </c>
      <c r="W32" s="269">
        <f t="shared" si="9"/>
        <v>43</v>
      </c>
      <c r="X32" s="260">
        <v>42.2</v>
      </c>
      <c r="Y32" s="268">
        <f t="shared" si="10"/>
        <v>40</v>
      </c>
      <c r="Z32" s="249">
        <v>831.1</v>
      </c>
      <c r="AA32" s="247" t="s">
        <v>94</v>
      </c>
    </row>
    <row r="33" spans="1:27" s="85" customFormat="1" ht="24" customHeight="1">
      <c r="A33" s="103" t="s">
        <v>34</v>
      </c>
      <c r="B33" s="155">
        <f t="shared" si="0"/>
        <v>27</v>
      </c>
      <c r="C33" s="34">
        <v>6.6</v>
      </c>
      <c r="D33" s="154">
        <f t="shared" si="1"/>
        <v>41</v>
      </c>
      <c r="E33" s="34">
        <v>0.5</v>
      </c>
      <c r="F33" s="154">
        <f t="shared" si="2"/>
        <v>23</v>
      </c>
      <c r="G33" s="34">
        <v>6.1</v>
      </c>
      <c r="H33" s="202">
        <f t="shared" si="3"/>
        <v>6</v>
      </c>
      <c r="I33" s="253">
        <v>94.6</v>
      </c>
      <c r="J33" s="202">
        <f t="shared" si="4"/>
        <v>16</v>
      </c>
      <c r="K33" s="253">
        <v>50.2</v>
      </c>
      <c r="L33" s="154">
        <f t="shared" si="5"/>
        <v>23</v>
      </c>
      <c r="M33" s="34">
        <v>1373.2</v>
      </c>
      <c r="N33" s="97"/>
      <c r="O33" s="154">
        <f t="shared" si="6"/>
        <v>34</v>
      </c>
      <c r="P33" s="34">
        <v>245</v>
      </c>
      <c r="Q33" s="154">
        <f t="shared" si="7"/>
        <v>5</v>
      </c>
      <c r="R33" s="34">
        <v>11.7</v>
      </c>
      <c r="S33" s="154">
        <f t="shared" si="7"/>
        <v>28</v>
      </c>
      <c r="T33" s="34">
        <v>237.5</v>
      </c>
      <c r="U33" s="154">
        <f t="shared" si="8"/>
        <v>13</v>
      </c>
      <c r="V33" s="34">
        <v>877.7</v>
      </c>
      <c r="W33" s="202">
        <f t="shared" si="9"/>
        <v>42</v>
      </c>
      <c r="X33" s="253">
        <v>43</v>
      </c>
      <c r="Y33" s="154">
        <f t="shared" si="10"/>
        <v>24</v>
      </c>
      <c r="Z33" s="34">
        <v>1097.8</v>
      </c>
      <c r="AA33" s="84" t="s">
        <v>95</v>
      </c>
    </row>
    <row r="34" spans="1:27" ht="12" customHeight="1">
      <c r="A34" s="261" t="s">
        <v>35</v>
      </c>
      <c r="B34" s="162">
        <f t="shared" si="0"/>
        <v>34</v>
      </c>
      <c r="C34" s="35">
        <v>6</v>
      </c>
      <c r="D34" s="165">
        <f t="shared" si="1"/>
        <v>45</v>
      </c>
      <c r="E34" s="35">
        <v>0.4</v>
      </c>
      <c r="F34" s="165">
        <f t="shared" si="2"/>
        <v>29</v>
      </c>
      <c r="G34" s="35">
        <v>5.6</v>
      </c>
      <c r="H34" s="264">
        <f t="shared" si="3"/>
        <v>7</v>
      </c>
      <c r="I34" s="254">
        <v>93.2</v>
      </c>
      <c r="J34" s="264">
        <f t="shared" si="4"/>
        <v>2</v>
      </c>
      <c r="K34" s="254">
        <v>61.9</v>
      </c>
      <c r="L34" s="165">
        <f t="shared" si="5"/>
        <v>32</v>
      </c>
      <c r="M34" s="35">
        <v>1224.9</v>
      </c>
      <c r="N34" s="98"/>
      <c r="O34" s="165">
        <f t="shared" si="6"/>
        <v>37</v>
      </c>
      <c r="P34" s="35">
        <v>219.2</v>
      </c>
      <c r="Q34" s="165">
        <f t="shared" si="7"/>
        <v>16</v>
      </c>
      <c r="R34" s="35">
        <v>7.3</v>
      </c>
      <c r="S34" s="165">
        <f t="shared" si="7"/>
        <v>23</v>
      </c>
      <c r="T34" s="35">
        <v>260.3</v>
      </c>
      <c r="U34" s="165">
        <f t="shared" si="8"/>
        <v>30</v>
      </c>
      <c r="V34" s="35">
        <v>737.3</v>
      </c>
      <c r="W34" s="264">
        <f t="shared" si="9"/>
        <v>46</v>
      </c>
      <c r="X34" s="254">
        <v>33.9</v>
      </c>
      <c r="Y34" s="165">
        <f t="shared" si="10"/>
        <v>29</v>
      </c>
      <c r="Z34" s="35">
        <v>1027</v>
      </c>
      <c r="AA34" s="87" t="s">
        <v>96</v>
      </c>
    </row>
    <row r="35" spans="1:27" ht="12" customHeight="1">
      <c r="A35" s="261" t="s">
        <v>36</v>
      </c>
      <c r="B35" s="162">
        <f t="shared" si="0"/>
        <v>30</v>
      </c>
      <c r="C35" s="35">
        <v>6.3</v>
      </c>
      <c r="D35" s="165">
        <f t="shared" si="1"/>
        <v>38</v>
      </c>
      <c r="E35" s="35">
        <v>0.6</v>
      </c>
      <c r="F35" s="165">
        <f t="shared" si="2"/>
        <v>27</v>
      </c>
      <c r="G35" s="35">
        <v>5.7</v>
      </c>
      <c r="H35" s="264">
        <f t="shared" si="3"/>
        <v>10</v>
      </c>
      <c r="I35" s="254">
        <v>89.2</v>
      </c>
      <c r="J35" s="264">
        <f t="shared" si="4"/>
        <v>9</v>
      </c>
      <c r="K35" s="254">
        <v>53.7</v>
      </c>
      <c r="L35" s="165">
        <f t="shared" si="5"/>
        <v>34</v>
      </c>
      <c r="M35" s="35">
        <v>1145.5</v>
      </c>
      <c r="N35" s="98"/>
      <c r="O35" s="165">
        <f t="shared" si="6"/>
        <v>38</v>
      </c>
      <c r="P35" s="35">
        <v>210.6</v>
      </c>
      <c r="Q35" s="165">
        <f t="shared" si="7"/>
        <v>38</v>
      </c>
      <c r="R35" s="35">
        <v>3.8</v>
      </c>
      <c r="S35" s="165">
        <f t="shared" si="7"/>
        <v>24</v>
      </c>
      <c r="T35" s="35">
        <v>253.6</v>
      </c>
      <c r="U35" s="165">
        <f t="shared" si="8"/>
        <v>36</v>
      </c>
      <c r="V35" s="35">
        <v>676.5</v>
      </c>
      <c r="W35" s="264">
        <f t="shared" si="9"/>
        <v>37</v>
      </c>
      <c r="X35" s="254">
        <v>61.3</v>
      </c>
      <c r="Y35" s="165">
        <f t="shared" si="10"/>
        <v>34</v>
      </c>
      <c r="Z35" s="35">
        <v>926.5</v>
      </c>
      <c r="AA35" s="87" t="s">
        <v>97</v>
      </c>
    </row>
    <row r="36" spans="1:27" ht="12" customHeight="1">
      <c r="A36" s="261" t="s">
        <v>37</v>
      </c>
      <c r="B36" s="162">
        <f t="shared" si="0"/>
        <v>39</v>
      </c>
      <c r="C36" s="35">
        <v>5.4</v>
      </c>
      <c r="D36" s="165">
        <f t="shared" si="1"/>
        <v>47</v>
      </c>
      <c r="E36" s="35">
        <v>0.3</v>
      </c>
      <c r="F36" s="165">
        <f t="shared" si="2"/>
        <v>34</v>
      </c>
      <c r="G36" s="35">
        <v>5.1</v>
      </c>
      <c r="H36" s="264">
        <f t="shared" si="3"/>
        <v>14</v>
      </c>
      <c r="I36" s="254">
        <v>85.5</v>
      </c>
      <c r="J36" s="264">
        <f t="shared" si="4"/>
        <v>17</v>
      </c>
      <c r="K36" s="254">
        <v>50</v>
      </c>
      <c r="L36" s="165">
        <f t="shared" si="5"/>
        <v>33</v>
      </c>
      <c r="M36" s="35">
        <v>1182.6</v>
      </c>
      <c r="N36" s="98"/>
      <c r="O36" s="165">
        <f t="shared" si="6"/>
        <v>40</v>
      </c>
      <c r="P36" s="35">
        <v>206.1</v>
      </c>
      <c r="Q36" s="165">
        <f t="shared" si="7"/>
        <v>33</v>
      </c>
      <c r="R36" s="35">
        <v>4.3</v>
      </c>
      <c r="S36" s="165">
        <f t="shared" si="7"/>
        <v>29</v>
      </c>
      <c r="T36" s="35">
        <v>233.3</v>
      </c>
      <c r="U36" s="165">
        <f t="shared" si="8"/>
        <v>29</v>
      </c>
      <c r="V36" s="35">
        <v>737.9</v>
      </c>
      <c r="W36" s="264">
        <f t="shared" si="9"/>
        <v>41</v>
      </c>
      <c r="X36" s="254">
        <v>46.5</v>
      </c>
      <c r="Y36" s="165">
        <f t="shared" si="10"/>
        <v>33</v>
      </c>
      <c r="Z36" s="35">
        <v>927.4</v>
      </c>
      <c r="AA36" s="87" t="s">
        <v>98</v>
      </c>
    </row>
    <row r="37" spans="1:27" ht="12" customHeight="1">
      <c r="A37" s="235" t="s">
        <v>38</v>
      </c>
      <c r="B37" s="267">
        <f t="shared" si="0"/>
        <v>15</v>
      </c>
      <c r="C37" s="249">
        <v>9</v>
      </c>
      <c r="D37" s="268">
        <f t="shared" si="1"/>
        <v>25</v>
      </c>
      <c r="E37" s="249">
        <v>0.9</v>
      </c>
      <c r="F37" s="268">
        <f t="shared" si="2"/>
        <v>14</v>
      </c>
      <c r="G37" s="249">
        <v>8</v>
      </c>
      <c r="H37" s="269">
        <f t="shared" si="3"/>
        <v>1</v>
      </c>
      <c r="I37" s="260">
        <v>108.8</v>
      </c>
      <c r="J37" s="269">
        <f t="shared" si="4"/>
        <v>4</v>
      </c>
      <c r="K37" s="260">
        <v>56.6</v>
      </c>
      <c r="L37" s="268">
        <f t="shared" si="5"/>
        <v>21</v>
      </c>
      <c r="M37" s="249">
        <v>1433.9</v>
      </c>
      <c r="N37" s="98"/>
      <c r="O37" s="268">
        <f t="shared" si="6"/>
        <v>35</v>
      </c>
      <c r="P37" s="249">
        <v>236.4</v>
      </c>
      <c r="Q37" s="268">
        <f t="shared" si="7"/>
        <v>2</v>
      </c>
      <c r="R37" s="249">
        <v>16.8</v>
      </c>
      <c r="S37" s="268">
        <f t="shared" si="7"/>
        <v>19</v>
      </c>
      <c r="T37" s="249">
        <v>281.8</v>
      </c>
      <c r="U37" s="268">
        <f t="shared" si="8"/>
        <v>10</v>
      </c>
      <c r="V37" s="249">
        <v>895.6</v>
      </c>
      <c r="W37" s="269">
        <f t="shared" si="9"/>
        <v>14</v>
      </c>
      <c r="X37" s="260">
        <v>172.6</v>
      </c>
      <c r="Y37" s="268">
        <f t="shared" si="10"/>
        <v>23</v>
      </c>
      <c r="Z37" s="249">
        <v>1141.5</v>
      </c>
      <c r="AA37" s="247" t="s">
        <v>99</v>
      </c>
    </row>
    <row r="38" spans="1:27" s="85" customFormat="1" ht="24" customHeight="1">
      <c r="A38" s="103" t="s">
        <v>39</v>
      </c>
      <c r="B38" s="155">
        <f t="shared" si="0"/>
        <v>20</v>
      </c>
      <c r="C38" s="34">
        <v>7.7</v>
      </c>
      <c r="D38" s="154">
        <f t="shared" si="1"/>
        <v>25</v>
      </c>
      <c r="E38" s="34">
        <v>0.9</v>
      </c>
      <c r="F38" s="154">
        <f t="shared" si="2"/>
        <v>20</v>
      </c>
      <c r="G38" s="34">
        <v>6.9</v>
      </c>
      <c r="H38" s="202">
        <f t="shared" si="3"/>
        <v>12</v>
      </c>
      <c r="I38" s="253">
        <v>89</v>
      </c>
      <c r="J38" s="202">
        <f t="shared" si="4"/>
        <v>36</v>
      </c>
      <c r="K38" s="253">
        <v>45.2</v>
      </c>
      <c r="L38" s="154">
        <f t="shared" si="5"/>
        <v>17</v>
      </c>
      <c r="M38" s="34">
        <v>1535.4</v>
      </c>
      <c r="N38" s="97"/>
      <c r="O38" s="154">
        <f t="shared" si="6"/>
        <v>16</v>
      </c>
      <c r="P38" s="34">
        <v>345</v>
      </c>
      <c r="Q38" s="154">
        <f t="shared" si="7"/>
        <v>24</v>
      </c>
      <c r="R38" s="34">
        <v>5.8</v>
      </c>
      <c r="S38" s="154">
        <f t="shared" si="7"/>
        <v>16</v>
      </c>
      <c r="T38" s="34">
        <v>301.4</v>
      </c>
      <c r="U38" s="154">
        <f t="shared" si="8"/>
        <v>12</v>
      </c>
      <c r="V38" s="34">
        <v>881.1</v>
      </c>
      <c r="W38" s="202">
        <f t="shared" si="9"/>
        <v>20</v>
      </c>
      <c r="X38" s="253">
        <v>118.9</v>
      </c>
      <c r="Y38" s="154">
        <f t="shared" si="10"/>
        <v>16</v>
      </c>
      <c r="Z38" s="34">
        <v>1256</v>
      </c>
      <c r="AA38" s="84" t="s">
        <v>100</v>
      </c>
    </row>
    <row r="39" spans="1:27" ht="12" customHeight="1">
      <c r="A39" s="261" t="s">
        <v>40</v>
      </c>
      <c r="B39" s="162">
        <f t="shared" si="0"/>
        <v>21</v>
      </c>
      <c r="C39" s="35">
        <v>7.6</v>
      </c>
      <c r="D39" s="165">
        <f t="shared" si="1"/>
        <v>19</v>
      </c>
      <c r="E39" s="35">
        <v>1.1</v>
      </c>
      <c r="F39" s="165">
        <f t="shared" si="2"/>
        <v>21</v>
      </c>
      <c r="G39" s="35">
        <v>6.5</v>
      </c>
      <c r="H39" s="264">
        <f t="shared" si="3"/>
        <v>2</v>
      </c>
      <c r="I39" s="254">
        <v>103.1</v>
      </c>
      <c r="J39" s="264">
        <f t="shared" si="4"/>
        <v>45</v>
      </c>
      <c r="K39" s="254">
        <v>39.9</v>
      </c>
      <c r="L39" s="165">
        <f t="shared" si="5"/>
        <v>15</v>
      </c>
      <c r="M39" s="35">
        <v>1581.9</v>
      </c>
      <c r="N39" s="98"/>
      <c r="O39" s="165">
        <f t="shared" si="6"/>
        <v>18</v>
      </c>
      <c r="P39" s="35">
        <v>344</v>
      </c>
      <c r="Q39" s="165">
        <f t="shared" si="7"/>
        <v>32</v>
      </c>
      <c r="R39" s="35">
        <v>4.7</v>
      </c>
      <c r="S39" s="165">
        <f t="shared" si="7"/>
        <v>15</v>
      </c>
      <c r="T39" s="35">
        <v>325.3</v>
      </c>
      <c r="U39" s="165">
        <f t="shared" si="8"/>
        <v>8</v>
      </c>
      <c r="V39" s="35">
        <v>903.7</v>
      </c>
      <c r="W39" s="264">
        <f t="shared" si="9"/>
        <v>25</v>
      </c>
      <c r="X39" s="254">
        <v>97.3</v>
      </c>
      <c r="Y39" s="165">
        <f t="shared" si="10"/>
        <v>14</v>
      </c>
      <c r="Z39" s="35">
        <v>1286.4</v>
      </c>
      <c r="AA39" s="87" t="s">
        <v>101</v>
      </c>
    </row>
    <row r="40" spans="1:27" ht="12" customHeight="1">
      <c r="A40" s="261" t="s">
        <v>41</v>
      </c>
      <c r="B40" s="162">
        <f t="shared" si="0"/>
        <v>17</v>
      </c>
      <c r="C40" s="35">
        <v>8.8</v>
      </c>
      <c r="D40" s="165">
        <f t="shared" si="1"/>
        <v>25</v>
      </c>
      <c r="E40" s="35">
        <v>0.9</v>
      </c>
      <c r="F40" s="165">
        <f t="shared" si="2"/>
        <v>14</v>
      </c>
      <c r="G40" s="35">
        <v>8</v>
      </c>
      <c r="H40" s="264">
        <f t="shared" si="3"/>
        <v>15</v>
      </c>
      <c r="I40" s="254">
        <v>84.2</v>
      </c>
      <c r="J40" s="264">
        <f t="shared" si="4"/>
        <v>11</v>
      </c>
      <c r="K40" s="254">
        <v>51.8</v>
      </c>
      <c r="L40" s="165">
        <f t="shared" si="5"/>
        <v>18</v>
      </c>
      <c r="M40" s="35">
        <v>1527.6</v>
      </c>
      <c r="N40" s="98"/>
      <c r="O40" s="165">
        <f t="shared" si="6"/>
        <v>25</v>
      </c>
      <c r="P40" s="35">
        <v>297</v>
      </c>
      <c r="Q40" s="165">
        <f t="shared" si="7"/>
        <v>6</v>
      </c>
      <c r="R40" s="35">
        <v>11.2</v>
      </c>
      <c r="S40" s="165">
        <f t="shared" si="7"/>
        <v>25</v>
      </c>
      <c r="T40" s="35">
        <v>252.1</v>
      </c>
      <c r="U40" s="165">
        <f t="shared" si="8"/>
        <v>4</v>
      </c>
      <c r="V40" s="35">
        <v>966</v>
      </c>
      <c r="W40" s="264">
        <f t="shared" si="9"/>
        <v>17</v>
      </c>
      <c r="X40" s="254">
        <v>142.7</v>
      </c>
      <c r="Y40" s="165">
        <f t="shared" si="10"/>
        <v>22</v>
      </c>
      <c r="Z40" s="35">
        <v>1166.6</v>
      </c>
      <c r="AA40" s="87" t="s">
        <v>102</v>
      </c>
    </row>
    <row r="41" spans="1:27" ht="12" customHeight="1">
      <c r="A41" s="261" t="s">
        <v>42</v>
      </c>
      <c r="B41" s="162">
        <f t="shared" si="0"/>
        <v>18</v>
      </c>
      <c r="C41" s="35">
        <v>8.7</v>
      </c>
      <c r="D41" s="165">
        <f t="shared" si="1"/>
        <v>19</v>
      </c>
      <c r="E41" s="35">
        <v>1.1</v>
      </c>
      <c r="F41" s="165">
        <f t="shared" si="2"/>
        <v>18</v>
      </c>
      <c r="G41" s="35">
        <v>7.6</v>
      </c>
      <c r="H41" s="264">
        <f t="shared" si="3"/>
        <v>8</v>
      </c>
      <c r="I41" s="254">
        <v>91</v>
      </c>
      <c r="J41" s="264">
        <f t="shared" si="4"/>
        <v>6</v>
      </c>
      <c r="K41" s="254">
        <v>54.6</v>
      </c>
      <c r="L41" s="165">
        <f t="shared" si="5"/>
        <v>20</v>
      </c>
      <c r="M41" s="35">
        <v>1437.5</v>
      </c>
      <c r="N41" s="98"/>
      <c r="O41" s="165">
        <f t="shared" si="6"/>
        <v>23</v>
      </c>
      <c r="P41" s="35">
        <v>322.9</v>
      </c>
      <c r="Q41" s="165">
        <f t="shared" si="7"/>
        <v>27</v>
      </c>
      <c r="R41" s="35">
        <v>5.4</v>
      </c>
      <c r="S41" s="165">
        <f t="shared" si="7"/>
        <v>12</v>
      </c>
      <c r="T41" s="35">
        <v>362.7</v>
      </c>
      <c r="U41" s="165">
        <f t="shared" si="8"/>
        <v>28</v>
      </c>
      <c r="V41" s="35">
        <v>744.3</v>
      </c>
      <c r="W41" s="264">
        <f t="shared" si="9"/>
        <v>18</v>
      </c>
      <c r="X41" s="254">
        <v>136</v>
      </c>
      <c r="Y41" s="165">
        <f t="shared" si="10"/>
        <v>19</v>
      </c>
      <c r="Z41" s="35">
        <v>1211.2</v>
      </c>
      <c r="AA41" s="87" t="s">
        <v>103</v>
      </c>
    </row>
    <row r="42" spans="1:27" ht="12" customHeight="1">
      <c r="A42" s="235" t="s">
        <v>43</v>
      </c>
      <c r="B42" s="267">
        <f t="shared" si="0"/>
        <v>10</v>
      </c>
      <c r="C42" s="249">
        <v>10.3</v>
      </c>
      <c r="D42" s="268">
        <f t="shared" si="1"/>
        <v>4</v>
      </c>
      <c r="E42" s="249">
        <v>2</v>
      </c>
      <c r="F42" s="268">
        <f t="shared" si="2"/>
        <v>11</v>
      </c>
      <c r="G42" s="249">
        <v>8.4</v>
      </c>
      <c r="H42" s="269">
        <f t="shared" si="3"/>
        <v>9</v>
      </c>
      <c r="I42" s="260">
        <v>89.4</v>
      </c>
      <c r="J42" s="269">
        <f t="shared" si="4"/>
        <v>29</v>
      </c>
      <c r="K42" s="260">
        <v>46.9</v>
      </c>
      <c r="L42" s="268">
        <f t="shared" si="5"/>
        <v>6</v>
      </c>
      <c r="M42" s="249">
        <v>1905.9</v>
      </c>
      <c r="N42" s="98"/>
      <c r="O42" s="268">
        <f t="shared" si="6"/>
        <v>10</v>
      </c>
      <c r="P42" s="249">
        <v>424.2</v>
      </c>
      <c r="Q42" s="268">
        <f t="shared" si="7"/>
        <v>13</v>
      </c>
      <c r="R42" s="249">
        <v>9.1</v>
      </c>
      <c r="S42" s="268">
        <f t="shared" si="7"/>
        <v>2</v>
      </c>
      <c r="T42" s="249">
        <v>677.9</v>
      </c>
      <c r="U42" s="268">
        <f t="shared" si="8"/>
        <v>23</v>
      </c>
      <c r="V42" s="249">
        <v>791.9</v>
      </c>
      <c r="W42" s="269">
        <f t="shared" si="9"/>
        <v>15</v>
      </c>
      <c r="X42" s="260">
        <v>169.7</v>
      </c>
      <c r="Y42" s="268">
        <f t="shared" si="10"/>
        <v>4</v>
      </c>
      <c r="Z42" s="249">
        <v>1668</v>
      </c>
      <c r="AA42" s="247" t="s">
        <v>77</v>
      </c>
    </row>
    <row r="43" spans="1:27" s="85" customFormat="1" ht="24" customHeight="1">
      <c r="A43" s="103" t="s">
        <v>44</v>
      </c>
      <c r="B43" s="155">
        <f t="shared" si="0"/>
        <v>3</v>
      </c>
      <c r="C43" s="34">
        <v>14.7</v>
      </c>
      <c r="D43" s="154">
        <f t="shared" si="1"/>
        <v>6</v>
      </c>
      <c r="E43" s="34">
        <v>1.9</v>
      </c>
      <c r="F43" s="154">
        <f t="shared" si="2"/>
        <v>3</v>
      </c>
      <c r="G43" s="34">
        <v>12.8</v>
      </c>
      <c r="H43" s="202">
        <f t="shared" si="3"/>
        <v>4</v>
      </c>
      <c r="I43" s="253">
        <v>98.3</v>
      </c>
      <c r="J43" s="202">
        <f t="shared" si="4"/>
        <v>6</v>
      </c>
      <c r="K43" s="253">
        <v>54.6</v>
      </c>
      <c r="L43" s="154">
        <f t="shared" si="5"/>
        <v>4</v>
      </c>
      <c r="M43" s="34">
        <v>1933.9</v>
      </c>
      <c r="N43" s="97"/>
      <c r="O43" s="154">
        <f t="shared" si="6"/>
        <v>5</v>
      </c>
      <c r="P43" s="34">
        <v>506.2</v>
      </c>
      <c r="Q43" s="154">
        <f t="shared" si="7"/>
        <v>21</v>
      </c>
      <c r="R43" s="34">
        <v>6.3</v>
      </c>
      <c r="S43" s="154">
        <f t="shared" si="7"/>
        <v>3</v>
      </c>
      <c r="T43" s="34">
        <v>558.5</v>
      </c>
      <c r="U43" s="154">
        <f t="shared" si="8"/>
        <v>16</v>
      </c>
      <c r="V43" s="34">
        <v>860.8</v>
      </c>
      <c r="W43" s="202">
        <f t="shared" si="9"/>
        <v>6</v>
      </c>
      <c r="X43" s="253">
        <v>309.9</v>
      </c>
      <c r="Y43" s="154">
        <f t="shared" si="10"/>
        <v>6</v>
      </c>
      <c r="Z43" s="34">
        <v>1609.1</v>
      </c>
      <c r="AA43" s="84" t="s">
        <v>104</v>
      </c>
    </row>
    <row r="44" spans="1:27" ht="12" customHeight="1">
      <c r="A44" s="261" t="s">
        <v>45</v>
      </c>
      <c r="B44" s="162">
        <f t="shared" si="0"/>
        <v>13</v>
      </c>
      <c r="C44" s="35">
        <v>9.4</v>
      </c>
      <c r="D44" s="165">
        <f t="shared" si="1"/>
        <v>24</v>
      </c>
      <c r="E44" s="35">
        <v>1</v>
      </c>
      <c r="F44" s="165">
        <f t="shared" si="2"/>
        <v>11</v>
      </c>
      <c r="G44" s="35">
        <v>8.4</v>
      </c>
      <c r="H44" s="264">
        <f t="shared" si="3"/>
        <v>17</v>
      </c>
      <c r="I44" s="254">
        <v>83.2</v>
      </c>
      <c r="J44" s="264">
        <f t="shared" si="4"/>
        <v>23</v>
      </c>
      <c r="K44" s="254">
        <v>47.9</v>
      </c>
      <c r="L44" s="165">
        <f t="shared" si="5"/>
        <v>16</v>
      </c>
      <c r="M44" s="35">
        <v>1562</v>
      </c>
      <c r="N44" s="98"/>
      <c r="O44" s="165">
        <f t="shared" si="6"/>
        <v>15</v>
      </c>
      <c r="P44" s="35">
        <v>346.8</v>
      </c>
      <c r="Q44" s="165">
        <f t="shared" si="7"/>
        <v>4</v>
      </c>
      <c r="R44" s="35">
        <v>12.4</v>
      </c>
      <c r="S44" s="165">
        <f t="shared" si="7"/>
        <v>20</v>
      </c>
      <c r="T44" s="35">
        <v>271</v>
      </c>
      <c r="U44" s="165">
        <f t="shared" si="8"/>
        <v>5</v>
      </c>
      <c r="V44" s="35">
        <v>929.9</v>
      </c>
      <c r="W44" s="264">
        <f t="shared" si="9"/>
        <v>10</v>
      </c>
      <c r="X44" s="254">
        <v>213.3</v>
      </c>
      <c r="Y44" s="165">
        <f t="shared" si="10"/>
        <v>17</v>
      </c>
      <c r="Z44" s="35">
        <v>1234.3</v>
      </c>
      <c r="AA44" s="87" t="s">
        <v>105</v>
      </c>
    </row>
    <row r="45" spans="1:27" ht="12" customHeight="1">
      <c r="A45" s="261" t="s">
        <v>176</v>
      </c>
      <c r="B45" s="162">
        <f t="shared" si="0"/>
        <v>12</v>
      </c>
      <c r="C45" s="35">
        <v>10.1</v>
      </c>
      <c r="D45" s="165">
        <f t="shared" si="1"/>
        <v>19</v>
      </c>
      <c r="E45" s="35">
        <v>1.1</v>
      </c>
      <c r="F45" s="165">
        <f t="shared" si="2"/>
        <v>10</v>
      </c>
      <c r="G45" s="35">
        <v>9</v>
      </c>
      <c r="H45" s="264">
        <f t="shared" si="3"/>
        <v>13</v>
      </c>
      <c r="I45" s="254">
        <v>88.4</v>
      </c>
      <c r="J45" s="264">
        <f t="shared" si="4"/>
        <v>20</v>
      </c>
      <c r="K45" s="254">
        <v>48.8</v>
      </c>
      <c r="L45" s="165">
        <f t="shared" si="5"/>
        <v>14</v>
      </c>
      <c r="M45" s="35">
        <v>1612.8</v>
      </c>
      <c r="N45" s="98"/>
      <c r="O45" s="165">
        <f t="shared" si="6"/>
        <v>14</v>
      </c>
      <c r="P45" s="35">
        <v>368</v>
      </c>
      <c r="Q45" s="165">
        <f t="shared" si="7"/>
        <v>7</v>
      </c>
      <c r="R45" s="35">
        <v>10.8</v>
      </c>
      <c r="S45" s="165">
        <f t="shared" si="7"/>
        <v>13</v>
      </c>
      <c r="T45" s="35">
        <v>362.5</v>
      </c>
      <c r="U45" s="165">
        <f t="shared" si="8"/>
        <v>15</v>
      </c>
      <c r="V45" s="35">
        <v>869.7</v>
      </c>
      <c r="W45" s="264">
        <f t="shared" si="9"/>
        <v>8</v>
      </c>
      <c r="X45" s="254">
        <v>258.4</v>
      </c>
      <c r="Y45" s="165">
        <f t="shared" si="10"/>
        <v>15</v>
      </c>
      <c r="Z45" s="35">
        <v>1281.9</v>
      </c>
      <c r="AA45" s="87" t="s">
        <v>92</v>
      </c>
    </row>
    <row r="46" spans="1:27" ht="12" customHeight="1">
      <c r="A46" s="261" t="s">
        <v>46</v>
      </c>
      <c r="B46" s="162">
        <f t="shared" si="0"/>
        <v>1</v>
      </c>
      <c r="C46" s="35">
        <v>17.7</v>
      </c>
      <c r="D46" s="165">
        <f t="shared" si="1"/>
        <v>9</v>
      </c>
      <c r="E46" s="35">
        <v>1.6</v>
      </c>
      <c r="F46" s="165">
        <f t="shared" si="2"/>
        <v>1</v>
      </c>
      <c r="G46" s="35">
        <v>16.1</v>
      </c>
      <c r="H46" s="264">
        <f t="shared" si="3"/>
        <v>28</v>
      </c>
      <c r="I46" s="254">
        <v>76.3</v>
      </c>
      <c r="J46" s="264">
        <f t="shared" si="4"/>
        <v>21</v>
      </c>
      <c r="K46" s="254">
        <v>48.7</v>
      </c>
      <c r="L46" s="165">
        <f t="shared" si="5"/>
        <v>1</v>
      </c>
      <c r="M46" s="35">
        <v>2476.2</v>
      </c>
      <c r="N46" s="98"/>
      <c r="O46" s="165">
        <f t="shared" si="6"/>
        <v>7</v>
      </c>
      <c r="P46" s="35">
        <v>489</v>
      </c>
      <c r="Q46" s="165">
        <f t="shared" si="7"/>
        <v>1</v>
      </c>
      <c r="R46" s="35">
        <v>22.6</v>
      </c>
      <c r="S46" s="165">
        <f t="shared" si="7"/>
        <v>1</v>
      </c>
      <c r="T46" s="35">
        <v>904.5</v>
      </c>
      <c r="U46" s="165">
        <f t="shared" si="8"/>
        <v>1</v>
      </c>
      <c r="V46" s="35">
        <v>1058.6</v>
      </c>
      <c r="W46" s="264">
        <f t="shared" si="9"/>
        <v>11</v>
      </c>
      <c r="X46" s="254">
        <v>210</v>
      </c>
      <c r="Y46" s="165">
        <f t="shared" si="10"/>
        <v>1</v>
      </c>
      <c r="Z46" s="35">
        <v>2099.8</v>
      </c>
      <c r="AA46" s="87" t="s">
        <v>106</v>
      </c>
    </row>
    <row r="47" spans="1:27" ht="12" customHeight="1">
      <c r="A47" s="235" t="s">
        <v>47</v>
      </c>
      <c r="B47" s="267">
        <f t="shared" si="0"/>
        <v>14</v>
      </c>
      <c r="C47" s="249">
        <v>9.2</v>
      </c>
      <c r="D47" s="268">
        <f t="shared" si="1"/>
        <v>14</v>
      </c>
      <c r="E47" s="249">
        <v>1.2</v>
      </c>
      <c r="F47" s="268">
        <f t="shared" si="2"/>
        <v>14</v>
      </c>
      <c r="G47" s="249">
        <v>8</v>
      </c>
      <c r="H47" s="269">
        <f t="shared" si="3"/>
        <v>11</v>
      </c>
      <c r="I47" s="260">
        <v>89.1</v>
      </c>
      <c r="J47" s="269">
        <f t="shared" si="4"/>
        <v>3</v>
      </c>
      <c r="K47" s="260">
        <v>59.5</v>
      </c>
      <c r="L47" s="268">
        <f t="shared" si="5"/>
        <v>10</v>
      </c>
      <c r="M47" s="249">
        <v>1707.2</v>
      </c>
      <c r="N47" s="98"/>
      <c r="O47" s="268">
        <f t="shared" si="6"/>
        <v>9</v>
      </c>
      <c r="P47" s="249">
        <v>424.5</v>
      </c>
      <c r="Q47" s="268">
        <f t="shared" si="7"/>
        <v>22</v>
      </c>
      <c r="R47" s="249">
        <v>6.2</v>
      </c>
      <c r="S47" s="268">
        <f t="shared" si="7"/>
        <v>9</v>
      </c>
      <c r="T47" s="249">
        <v>422.7</v>
      </c>
      <c r="U47" s="268">
        <f t="shared" si="8"/>
        <v>17</v>
      </c>
      <c r="V47" s="249">
        <v>852.8</v>
      </c>
      <c r="W47" s="269">
        <f t="shared" si="9"/>
        <v>13</v>
      </c>
      <c r="X47" s="260">
        <v>189.2</v>
      </c>
      <c r="Y47" s="268">
        <f t="shared" si="10"/>
        <v>9</v>
      </c>
      <c r="Z47" s="249">
        <v>1457.9</v>
      </c>
      <c r="AA47" s="247" t="s">
        <v>78</v>
      </c>
    </row>
    <row r="48" spans="1:27" s="85" customFormat="1" ht="24" customHeight="1">
      <c r="A48" s="103" t="s">
        <v>48</v>
      </c>
      <c r="B48" s="155">
        <f t="shared" si="0"/>
        <v>5</v>
      </c>
      <c r="C48" s="34">
        <v>12.8</v>
      </c>
      <c r="D48" s="154">
        <f t="shared" si="1"/>
        <v>8</v>
      </c>
      <c r="E48" s="34">
        <v>1.7</v>
      </c>
      <c r="F48" s="154">
        <f t="shared" si="2"/>
        <v>5</v>
      </c>
      <c r="G48" s="34">
        <v>11.2</v>
      </c>
      <c r="H48" s="202">
        <f t="shared" si="3"/>
        <v>20</v>
      </c>
      <c r="I48" s="253">
        <v>82.2</v>
      </c>
      <c r="J48" s="202">
        <f t="shared" si="4"/>
        <v>15</v>
      </c>
      <c r="K48" s="253">
        <v>50.3</v>
      </c>
      <c r="L48" s="154">
        <f t="shared" si="5"/>
        <v>7</v>
      </c>
      <c r="M48" s="34">
        <v>1792.9</v>
      </c>
      <c r="N48" s="97"/>
      <c r="O48" s="154">
        <f t="shared" si="6"/>
        <v>4</v>
      </c>
      <c r="P48" s="34">
        <v>508.2</v>
      </c>
      <c r="Q48" s="154">
        <f t="shared" si="7"/>
        <v>40</v>
      </c>
      <c r="R48" s="34">
        <v>3.6</v>
      </c>
      <c r="S48" s="154">
        <f t="shared" si="7"/>
        <v>6</v>
      </c>
      <c r="T48" s="34">
        <v>516</v>
      </c>
      <c r="U48" s="154">
        <f t="shared" si="8"/>
        <v>26</v>
      </c>
      <c r="V48" s="34">
        <v>762.5</v>
      </c>
      <c r="W48" s="202">
        <f t="shared" si="9"/>
        <v>5</v>
      </c>
      <c r="X48" s="253">
        <v>321.8</v>
      </c>
      <c r="Y48" s="154">
        <f t="shared" si="10"/>
        <v>7</v>
      </c>
      <c r="Z48" s="34">
        <v>1581.7</v>
      </c>
      <c r="AA48" s="84" t="s">
        <v>107</v>
      </c>
    </row>
    <row r="49" spans="1:27" ht="12" customHeight="1">
      <c r="A49" s="261" t="s">
        <v>49</v>
      </c>
      <c r="B49" s="162">
        <f t="shared" si="0"/>
        <v>8</v>
      </c>
      <c r="C49" s="35">
        <v>11.3</v>
      </c>
      <c r="D49" s="165">
        <f t="shared" si="1"/>
        <v>4</v>
      </c>
      <c r="E49" s="35">
        <v>2</v>
      </c>
      <c r="F49" s="165">
        <f t="shared" si="2"/>
        <v>8</v>
      </c>
      <c r="G49" s="35">
        <v>9.3</v>
      </c>
      <c r="H49" s="264">
        <f t="shared" si="3"/>
        <v>3</v>
      </c>
      <c r="I49" s="254">
        <v>101.1</v>
      </c>
      <c r="J49" s="264">
        <f t="shared" si="4"/>
        <v>10</v>
      </c>
      <c r="K49" s="254">
        <v>53.2</v>
      </c>
      <c r="L49" s="165">
        <f t="shared" si="5"/>
        <v>5</v>
      </c>
      <c r="M49" s="35">
        <v>1926.4</v>
      </c>
      <c r="N49" s="98"/>
      <c r="O49" s="165">
        <f t="shared" si="6"/>
        <v>2</v>
      </c>
      <c r="P49" s="35">
        <v>567.5</v>
      </c>
      <c r="Q49" s="165">
        <f t="shared" si="7"/>
        <v>10</v>
      </c>
      <c r="R49" s="35">
        <v>10.2</v>
      </c>
      <c r="S49" s="165">
        <f t="shared" si="7"/>
        <v>8</v>
      </c>
      <c r="T49" s="35">
        <v>458.7</v>
      </c>
      <c r="U49" s="165">
        <f t="shared" si="8"/>
        <v>11</v>
      </c>
      <c r="V49" s="35">
        <v>887.4</v>
      </c>
      <c r="W49" s="264">
        <f t="shared" si="9"/>
        <v>4</v>
      </c>
      <c r="X49" s="254">
        <v>328</v>
      </c>
      <c r="Y49" s="165">
        <f t="shared" si="10"/>
        <v>5</v>
      </c>
      <c r="Z49" s="35">
        <v>1635.1</v>
      </c>
      <c r="AA49" s="87" t="s">
        <v>89</v>
      </c>
    </row>
    <row r="50" spans="1:27" ht="12" customHeight="1">
      <c r="A50" s="261" t="s">
        <v>50</v>
      </c>
      <c r="B50" s="162">
        <f t="shared" si="0"/>
        <v>7</v>
      </c>
      <c r="C50" s="35">
        <v>11.8</v>
      </c>
      <c r="D50" s="165">
        <f t="shared" si="1"/>
        <v>2</v>
      </c>
      <c r="E50" s="35">
        <v>2.1</v>
      </c>
      <c r="F50" s="165">
        <f t="shared" si="2"/>
        <v>7</v>
      </c>
      <c r="G50" s="35">
        <v>9.7</v>
      </c>
      <c r="H50" s="264">
        <f t="shared" si="3"/>
        <v>21</v>
      </c>
      <c r="I50" s="254">
        <v>82</v>
      </c>
      <c r="J50" s="264">
        <f t="shared" si="4"/>
        <v>30</v>
      </c>
      <c r="K50" s="254">
        <v>46.6</v>
      </c>
      <c r="L50" s="165">
        <f t="shared" si="5"/>
        <v>3</v>
      </c>
      <c r="M50" s="35">
        <v>1957.3</v>
      </c>
      <c r="N50" s="98"/>
      <c r="O50" s="165">
        <f t="shared" si="6"/>
        <v>6</v>
      </c>
      <c r="P50" s="35">
        <v>495.6</v>
      </c>
      <c r="Q50" s="165">
        <f t="shared" si="7"/>
        <v>3</v>
      </c>
      <c r="R50" s="35">
        <v>12.8</v>
      </c>
      <c r="S50" s="165">
        <f t="shared" si="7"/>
        <v>5</v>
      </c>
      <c r="T50" s="35">
        <v>522.5</v>
      </c>
      <c r="U50" s="165">
        <f t="shared" si="8"/>
        <v>6</v>
      </c>
      <c r="V50" s="35">
        <v>923.7</v>
      </c>
      <c r="W50" s="264">
        <f t="shared" si="9"/>
        <v>3</v>
      </c>
      <c r="X50" s="254">
        <v>331.3</v>
      </c>
      <c r="Y50" s="165">
        <f t="shared" si="10"/>
        <v>3</v>
      </c>
      <c r="Z50" s="35">
        <v>1679.7</v>
      </c>
      <c r="AA50" s="87" t="s">
        <v>108</v>
      </c>
    </row>
    <row r="51" spans="1:27" ht="12" customHeight="1">
      <c r="A51" s="270" t="s">
        <v>51</v>
      </c>
      <c r="B51" s="163">
        <f t="shared" si="0"/>
        <v>4</v>
      </c>
      <c r="C51" s="36">
        <v>13.4</v>
      </c>
      <c r="D51" s="166">
        <f t="shared" si="1"/>
        <v>2</v>
      </c>
      <c r="E51" s="36">
        <v>2.1</v>
      </c>
      <c r="F51" s="166">
        <f t="shared" si="2"/>
        <v>4</v>
      </c>
      <c r="G51" s="36">
        <v>11.3</v>
      </c>
      <c r="H51" s="265">
        <f t="shared" si="3"/>
        <v>19</v>
      </c>
      <c r="I51" s="255">
        <v>82.3</v>
      </c>
      <c r="J51" s="265">
        <f t="shared" si="4"/>
        <v>32</v>
      </c>
      <c r="K51" s="255">
        <v>46.1</v>
      </c>
      <c r="L51" s="166">
        <f t="shared" si="5"/>
        <v>11</v>
      </c>
      <c r="M51" s="36">
        <v>1697.3</v>
      </c>
      <c r="N51" s="96"/>
      <c r="O51" s="166">
        <f t="shared" si="6"/>
        <v>8</v>
      </c>
      <c r="P51" s="36">
        <v>443</v>
      </c>
      <c r="Q51" s="166">
        <f t="shared" si="7"/>
        <v>37</v>
      </c>
      <c r="R51" s="36">
        <v>4.2</v>
      </c>
      <c r="S51" s="166">
        <f t="shared" si="7"/>
        <v>26</v>
      </c>
      <c r="T51" s="36">
        <v>245.1</v>
      </c>
      <c r="U51" s="166">
        <f t="shared" si="8"/>
        <v>2</v>
      </c>
      <c r="V51" s="36">
        <v>1001.6</v>
      </c>
      <c r="W51" s="265">
        <f t="shared" si="9"/>
        <v>2</v>
      </c>
      <c r="X51" s="255">
        <v>357.4</v>
      </c>
      <c r="Y51" s="166">
        <f t="shared" si="10"/>
        <v>10</v>
      </c>
      <c r="Z51" s="36">
        <v>1456.6</v>
      </c>
      <c r="AA51" s="88" t="s">
        <v>96</v>
      </c>
    </row>
    <row r="52" spans="1:27" ht="12" customHeight="1">
      <c r="A52" s="235" t="s">
        <v>52</v>
      </c>
      <c r="B52" s="267">
        <f t="shared" si="0"/>
        <v>6</v>
      </c>
      <c r="C52" s="249">
        <v>12.4</v>
      </c>
      <c r="D52" s="268">
        <f t="shared" si="1"/>
        <v>11</v>
      </c>
      <c r="E52" s="249">
        <v>1.3</v>
      </c>
      <c r="F52" s="268">
        <f t="shared" si="2"/>
        <v>6</v>
      </c>
      <c r="G52" s="249">
        <v>11.1</v>
      </c>
      <c r="H52" s="269">
        <f t="shared" si="3"/>
        <v>23</v>
      </c>
      <c r="I52" s="260">
        <v>80.2</v>
      </c>
      <c r="J52" s="269">
        <f t="shared" si="4"/>
        <v>33</v>
      </c>
      <c r="K52" s="260">
        <v>45.6</v>
      </c>
      <c r="L52" s="268">
        <f t="shared" si="5"/>
        <v>9</v>
      </c>
      <c r="M52" s="249">
        <v>1714.7</v>
      </c>
      <c r="N52" s="98"/>
      <c r="O52" s="268">
        <f t="shared" si="6"/>
        <v>3</v>
      </c>
      <c r="P52" s="249">
        <v>519</v>
      </c>
      <c r="Q52" s="268">
        <f t="shared" si="7"/>
        <v>11</v>
      </c>
      <c r="R52" s="249">
        <v>9.8</v>
      </c>
      <c r="S52" s="268">
        <f t="shared" si="7"/>
        <v>14</v>
      </c>
      <c r="T52" s="249">
        <v>342.2</v>
      </c>
      <c r="U52" s="268">
        <f t="shared" si="8"/>
        <v>18</v>
      </c>
      <c r="V52" s="249">
        <v>841.1</v>
      </c>
      <c r="W52" s="269">
        <f t="shared" si="9"/>
        <v>7</v>
      </c>
      <c r="X52" s="260">
        <v>293.7</v>
      </c>
      <c r="Y52" s="268">
        <f t="shared" si="10"/>
        <v>11</v>
      </c>
      <c r="Z52" s="249">
        <v>1411.1</v>
      </c>
      <c r="AA52" s="247" t="s">
        <v>75</v>
      </c>
    </row>
    <row r="53" spans="1:27" s="85" customFormat="1" ht="24" customHeight="1">
      <c r="A53" s="83" t="s">
        <v>53</v>
      </c>
      <c r="B53" s="155">
        <f t="shared" si="0"/>
        <v>2</v>
      </c>
      <c r="C53" s="34">
        <v>15.4</v>
      </c>
      <c r="D53" s="154">
        <f t="shared" si="1"/>
        <v>1</v>
      </c>
      <c r="E53" s="34">
        <v>2.2</v>
      </c>
      <c r="F53" s="154">
        <f t="shared" si="2"/>
        <v>2</v>
      </c>
      <c r="G53" s="34">
        <v>13.2</v>
      </c>
      <c r="H53" s="202">
        <f t="shared" si="3"/>
        <v>16</v>
      </c>
      <c r="I53" s="253">
        <v>83.7</v>
      </c>
      <c r="J53" s="202">
        <f t="shared" si="4"/>
        <v>24</v>
      </c>
      <c r="K53" s="253">
        <v>47.8</v>
      </c>
      <c r="L53" s="154">
        <f t="shared" si="5"/>
        <v>2</v>
      </c>
      <c r="M53" s="34">
        <v>2052.5</v>
      </c>
      <c r="N53" s="97"/>
      <c r="O53" s="154">
        <f t="shared" si="6"/>
        <v>1</v>
      </c>
      <c r="P53" s="34">
        <v>586</v>
      </c>
      <c r="Q53" s="154">
        <f t="shared" si="7"/>
        <v>8</v>
      </c>
      <c r="R53" s="34">
        <v>10.5</v>
      </c>
      <c r="S53" s="154">
        <f t="shared" si="7"/>
        <v>4</v>
      </c>
      <c r="T53" s="34">
        <v>545</v>
      </c>
      <c r="U53" s="154">
        <f t="shared" si="8"/>
        <v>7</v>
      </c>
      <c r="V53" s="34">
        <v>908.3</v>
      </c>
      <c r="W53" s="202">
        <f t="shared" si="9"/>
        <v>1</v>
      </c>
      <c r="X53" s="253">
        <v>373.4</v>
      </c>
      <c r="Y53" s="154">
        <f t="shared" si="10"/>
        <v>2</v>
      </c>
      <c r="Z53" s="34">
        <v>1724</v>
      </c>
      <c r="AA53" s="84" t="s">
        <v>109</v>
      </c>
    </row>
    <row r="54" spans="1:27" ht="12" customHeight="1">
      <c r="A54" s="89" t="s">
        <v>54</v>
      </c>
      <c r="B54" s="164">
        <f t="shared" si="0"/>
        <v>26</v>
      </c>
      <c r="C54" s="90">
        <v>6.7</v>
      </c>
      <c r="D54" s="167">
        <f t="shared" si="1"/>
        <v>25</v>
      </c>
      <c r="E54" s="90">
        <v>0.9</v>
      </c>
      <c r="F54" s="167">
        <f t="shared" si="2"/>
        <v>27</v>
      </c>
      <c r="G54" s="90">
        <v>5.7</v>
      </c>
      <c r="H54" s="266">
        <f t="shared" si="3"/>
        <v>44</v>
      </c>
      <c r="I54" s="256">
        <v>59.7</v>
      </c>
      <c r="J54" s="266">
        <f t="shared" si="4"/>
        <v>40</v>
      </c>
      <c r="K54" s="256">
        <v>42.5</v>
      </c>
      <c r="L54" s="167">
        <f t="shared" si="5"/>
        <v>25</v>
      </c>
      <c r="M54" s="90">
        <v>1344.9</v>
      </c>
      <c r="N54" s="98"/>
      <c r="O54" s="167">
        <f t="shared" si="6"/>
        <v>11</v>
      </c>
      <c r="P54" s="90">
        <v>388.1</v>
      </c>
      <c r="Q54" s="167">
        <f t="shared" si="7"/>
        <v>29</v>
      </c>
      <c r="R54" s="90">
        <v>5</v>
      </c>
      <c r="S54" s="167">
        <f t="shared" si="7"/>
        <v>21</v>
      </c>
      <c r="T54" s="90">
        <v>268.7</v>
      </c>
      <c r="U54" s="167">
        <f t="shared" si="8"/>
        <v>35</v>
      </c>
      <c r="V54" s="90">
        <v>681.3</v>
      </c>
      <c r="W54" s="266">
        <f t="shared" si="9"/>
        <v>27</v>
      </c>
      <c r="X54" s="256">
        <v>92.1</v>
      </c>
      <c r="Y54" s="167">
        <f t="shared" si="10"/>
        <v>21</v>
      </c>
      <c r="Z54" s="90">
        <v>1182.5</v>
      </c>
      <c r="AA54" s="91" t="s">
        <v>110</v>
      </c>
    </row>
  </sheetData>
  <sheetProtection/>
  <mergeCells count="16">
    <mergeCell ref="L4:M5"/>
    <mergeCell ref="W4:X5"/>
    <mergeCell ref="Y4:Z5"/>
    <mergeCell ref="H4:I5"/>
    <mergeCell ref="J4:K5"/>
    <mergeCell ref="S5:T5"/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="55" zoomScaleSheetLayoutView="55" zoomScalePageLayoutView="0" workbookViewId="0" topLeftCell="A1">
      <pane xSplit="1" ySplit="8" topLeftCell="B9" activePane="bottomRight" state="frozen"/>
      <selection pane="topLeft" activeCell="U4" sqref="U4:U6"/>
      <selection pane="topRight" activeCell="U4" sqref="U4:U6"/>
      <selection pane="bottomLeft" activeCell="U4" sqref="U4:U6"/>
      <selection pane="bottomRight" activeCell="A1" sqref="A1"/>
    </sheetView>
  </sheetViews>
  <sheetFormatPr defaultColWidth="9.00390625" defaultRowHeight="13.5"/>
  <cols>
    <col min="1" max="1" width="8.625" style="70" customWidth="1"/>
    <col min="2" max="2" width="3.75390625" style="93" customWidth="1"/>
    <col min="3" max="3" width="8.75390625" style="70" customWidth="1"/>
    <col min="4" max="4" width="3.75390625" style="93" customWidth="1"/>
    <col min="5" max="5" width="8.75390625" style="70" customWidth="1"/>
    <col min="6" max="6" width="3.75390625" style="93" customWidth="1"/>
    <col min="7" max="7" width="8.75390625" style="70" customWidth="1"/>
    <col min="8" max="8" width="3.75390625" style="70" customWidth="1"/>
    <col min="9" max="9" width="8.75390625" style="70" customWidth="1"/>
    <col min="10" max="10" width="3.75390625" style="93" customWidth="1"/>
    <col min="11" max="11" width="8.75390625" style="70" customWidth="1"/>
    <col min="12" max="12" width="3.75390625" style="93" customWidth="1"/>
    <col min="13" max="13" width="8.75390625" style="70" customWidth="1"/>
    <col min="14" max="14" width="3.75390625" style="93" customWidth="1"/>
    <col min="15" max="15" width="8.75390625" style="70" customWidth="1"/>
    <col min="16" max="16" width="3.75390625" style="93" customWidth="1"/>
    <col min="17" max="17" width="8.75390625" style="70" customWidth="1"/>
    <col min="18" max="18" width="2.00390625" style="38" customWidth="1"/>
    <col min="19" max="19" width="3.75390625" style="94" customWidth="1"/>
    <col min="20" max="20" width="8.125" style="71" customWidth="1"/>
    <col min="21" max="21" width="3.75390625" style="93" customWidth="1"/>
    <col min="22" max="22" width="8.125" style="70" customWidth="1"/>
    <col min="23" max="23" width="3.75390625" style="93" customWidth="1"/>
    <col min="24" max="24" width="8.125" style="70" customWidth="1"/>
    <col min="25" max="25" width="3.75390625" style="93" customWidth="1"/>
    <col min="26" max="26" width="8.125" style="70" customWidth="1"/>
    <col min="27" max="27" width="3.75390625" style="93" customWidth="1"/>
    <col min="28" max="28" width="8.125" style="70" customWidth="1"/>
    <col min="29" max="29" width="3.75390625" style="94" customWidth="1"/>
    <col min="30" max="30" width="8.125" style="71" customWidth="1"/>
    <col min="31" max="31" width="3.75390625" style="94" customWidth="1"/>
    <col min="32" max="32" width="8.125" style="71" customWidth="1"/>
    <col min="33" max="33" width="3.75390625" style="94" customWidth="1"/>
    <col min="34" max="34" width="8.125" style="71" customWidth="1"/>
    <col min="35" max="35" width="3.75390625" style="94" customWidth="1"/>
    <col min="36" max="36" width="8.125" style="71" customWidth="1"/>
    <col min="37" max="37" width="5.125" style="70" customWidth="1"/>
    <col min="38" max="16384" width="9.00390625" style="68" customWidth="1"/>
  </cols>
  <sheetData>
    <row r="1" spans="1:37" ht="18.75">
      <c r="A1" s="72" t="s">
        <v>55</v>
      </c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5"/>
      <c r="AK1" s="65"/>
    </row>
    <row r="2" spans="1:37" ht="18.75">
      <c r="A2" s="72" t="s">
        <v>147</v>
      </c>
      <c r="B2" s="11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02" t="s">
        <v>183</v>
      </c>
      <c r="R2" s="37"/>
      <c r="S2" s="66" t="s">
        <v>196</v>
      </c>
      <c r="T2" s="67"/>
      <c r="U2" s="67"/>
      <c r="V2" s="67"/>
      <c r="W2" s="67"/>
      <c r="X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K2" s="72"/>
    </row>
    <row r="3" spans="1:37" ht="14.25" thickBot="1">
      <c r="A3" s="73"/>
      <c r="B3" s="101"/>
      <c r="C3" s="73"/>
      <c r="D3" s="101"/>
      <c r="E3" s="73"/>
      <c r="F3" s="101"/>
      <c r="G3" s="73"/>
      <c r="H3" s="73"/>
      <c r="I3" s="73"/>
      <c r="J3" s="101"/>
      <c r="K3" s="73"/>
      <c r="L3" s="101"/>
      <c r="M3" s="73"/>
      <c r="N3" s="101"/>
      <c r="O3" s="73"/>
      <c r="P3" s="101"/>
      <c r="Q3" s="73"/>
      <c r="S3" s="74"/>
      <c r="T3" s="74"/>
      <c r="U3" s="101"/>
      <c r="V3" s="73"/>
      <c r="W3" s="101"/>
      <c r="X3" s="73"/>
      <c r="Y3" s="101"/>
      <c r="Z3" s="73"/>
      <c r="AA3" s="101"/>
      <c r="AB3" s="73"/>
      <c r="AC3" s="74"/>
      <c r="AD3" s="74"/>
      <c r="AE3" s="74"/>
      <c r="AF3" s="74"/>
      <c r="AG3" s="74"/>
      <c r="AH3" s="74"/>
      <c r="AI3" s="74"/>
      <c r="AJ3" s="74"/>
      <c r="AK3" s="153" t="str">
        <f>'8-1'!M3</f>
        <v>平成24年</v>
      </c>
    </row>
    <row r="4" spans="1:37" ht="10.5" customHeight="1">
      <c r="A4" s="326" t="s">
        <v>1</v>
      </c>
      <c r="B4" s="316" t="s">
        <v>182</v>
      </c>
      <c r="C4" s="317"/>
      <c r="D4" s="354" t="s">
        <v>186</v>
      </c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9"/>
      <c r="S4" s="314" t="s">
        <v>188</v>
      </c>
      <c r="T4" s="314"/>
      <c r="U4" s="314"/>
      <c r="V4" s="314"/>
      <c r="W4" s="314"/>
      <c r="X4" s="314"/>
      <c r="Y4" s="314"/>
      <c r="Z4" s="315"/>
      <c r="AA4" s="337" t="s">
        <v>148</v>
      </c>
      <c r="AB4" s="338"/>
      <c r="AC4" s="316" t="s">
        <v>211</v>
      </c>
      <c r="AD4" s="339"/>
      <c r="AE4" s="335"/>
      <c r="AF4" s="336"/>
      <c r="AG4" s="316" t="s">
        <v>212</v>
      </c>
      <c r="AH4" s="317"/>
      <c r="AI4" s="335"/>
      <c r="AJ4" s="336"/>
      <c r="AK4" s="323" t="s">
        <v>1</v>
      </c>
    </row>
    <row r="5" spans="1:37" ht="10.5" customHeight="1">
      <c r="A5" s="327"/>
      <c r="B5" s="342"/>
      <c r="C5" s="359"/>
      <c r="D5" s="342" t="s">
        <v>187</v>
      </c>
      <c r="E5" s="343"/>
      <c r="F5" s="342" t="s">
        <v>203</v>
      </c>
      <c r="G5" s="343"/>
      <c r="H5" s="342" t="s">
        <v>204</v>
      </c>
      <c r="I5" s="343"/>
      <c r="J5" s="357" t="s">
        <v>190</v>
      </c>
      <c r="K5" s="358"/>
      <c r="L5" s="358"/>
      <c r="M5" s="358"/>
      <c r="N5" s="358"/>
      <c r="O5" s="358"/>
      <c r="P5" s="358"/>
      <c r="Q5" s="358"/>
      <c r="R5" s="39"/>
      <c r="S5" s="344" t="s">
        <v>189</v>
      </c>
      <c r="T5" s="344"/>
      <c r="U5" s="344"/>
      <c r="V5" s="344"/>
      <c r="W5" s="344"/>
      <c r="X5" s="344"/>
      <c r="Y5" s="344"/>
      <c r="Z5" s="345"/>
      <c r="AA5" s="347"/>
      <c r="AB5" s="348"/>
      <c r="AC5" s="342"/>
      <c r="AD5" s="346"/>
      <c r="AE5" s="355" t="s">
        <v>205</v>
      </c>
      <c r="AF5" s="356"/>
      <c r="AG5" s="342"/>
      <c r="AH5" s="359"/>
      <c r="AI5" s="355" t="s">
        <v>206</v>
      </c>
      <c r="AJ5" s="356"/>
      <c r="AK5" s="324"/>
    </row>
    <row r="6" spans="1:37" ht="10.5" customHeight="1">
      <c r="A6" s="327"/>
      <c r="B6" s="342"/>
      <c r="C6" s="359"/>
      <c r="D6" s="342"/>
      <c r="E6" s="343"/>
      <c r="F6" s="342"/>
      <c r="G6" s="343"/>
      <c r="H6" s="342"/>
      <c r="I6" s="343"/>
      <c r="J6" s="355" t="s">
        <v>181</v>
      </c>
      <c r="K6" s="356"/>
      <c r="L6" s="355" t="s">
        <v>191</v>
      </c>
      <c r="M6" s="356"/>
      <c r="N6" s="322" t="s">
        <v>180</v>
      </c>
      <c r="O6" s="320"/>
      <c r="P6" s="320"/>
      <c r="Q6" s="320"/>
      <c r="R6" s="39"/>
      <c r="S6" s="349" t="s">
        <v>180</v>
      </c>
      <c r="T6" s="349"/>
      <c r="U6" s="349"/>
      <c r="V6" s="349"/>
      <c r="W6" s="349"/>
      <c r="X6" s="349"/>
      <c r="Y6" s="349"/>
      <c r="Z6" s="350"/>
      <c r="AA6" s="347"/>
      <c r="AB6" s="348"/>
      <c r="AC6" s="342"/>
      <c r="AD6" s="346"/>
      <c r="AE6" s="342"/>
      <c r="AF6" s="343"/>
      <c r="AG6" s="342"/>
      <c r="AH6" s="359"/>
      <c r="AI6" s="342"/>
      <c r="AJ6" s="343"/>
      <c r="AK6" s="324"/>
    </row>
    <row r="7" spans="1:37" ht="26.25" customHeight="1">
      <c r="A7" s="327"/>
      <c r="B7" s="318"/>
      <c r="C7" s="329"/>
      <c r="D7" s="318"/>
      <c r="E7" s="329"/>
      <c r="F7" s="318"/>
      <c r="G7" s="329"/>
      <c r="H7" s="318"/>
      <c r="I7" s="329"/>
      <c r="J7" s="318"/>
      <c r="K7" s="329"/>
      <c r="L7" s="318"/>
      <c r="M7" s="329"/>
      <c r="N7" s="353" t="s">
        <v>181</v>
      </c>
      <c r="O7" s="353"/>
      <c r="P7" s="353" t="s">
        <v>149</v>
      </c>
      <c r="Q7" s="332"/>
      <c r="R7" s="40"/>
      <c r="S7" s="351" t="s">
        <v>192</v>
      </c>
      <c r="T7" s="352"/>
      <c r="U7" s="353" t="s">
        <v>193</v>
      </c>
      <c r="V7" s="332"/>
      <c r="W7" s="332" t="s">
        <v>184</v>
      </c>
      <c r="X7" s="340"/>
      <c r="Y7" s="322" t="s">
        <v>185</v>
      </c>
      <c r="Z7" s="321"/>
      <c r="AA7" s="330"/>
      <c r="AB7" s="331"/>
      <c r="AC7" s="330"/>
      <c r="AD7" s="334"/>
      <c r="AE7" s="318"/>
      <c r="AF7" s="329"/>
      <c r="AG7" s="318"/>
      <c r="AH7" s="319"/>
      <c r="AI7" s="318"/>
      <c r="AJ7" s="329"/>
      <c r="AK7" s="324"/>
    </row>
    <row r="8" spans="1:37" ht="27.75" customHeight="1">
      <c r="A8" s="328"/>
      <c r="B8" s="79" t="s">
        <v>2</v>
      </c>
      <c r="C8" s="80" t="s">
        <v>116</v>
      </c>
      <c r="D8" s="79" t="s">
        <v>2</v>
      </c>
      <c r="E8" s="81" t="s">
        <v>150</v>
      </c>
      <c r="F8" s="79" t="s">
        <v>2</v>
      </c>
      <c r="G8" s="81" t="s">
        <v>150</v>
      </c>
      <c r="H8" s="79" t="s">
        <v>2</v>
      </c>
      <c r="I8" s="81" t="s">
        <v>150</v>
      </c>
      <c r="J8" s="79" t="s">
        <v>2</v>
      </c>
      <c r="K8" s="81" t="s">
        <v>150</v>
      </c>
      <c r="L8" s="79" t="s">
        <v>2</v>
      </c>
      <c r="M8" s="81" t="s">
        <v>150</v>
      </c>
      <c r="N8" s="79" t="s">
        <v>2</v>
      </c>
      <c r="O8" s="81" t="s">
        <v>150</v>
      </c>
      <c r="P8" s="79" t="s">
        <v>2</v>
      </c>
      <c r="Q8" s="76" t="s">
        <v>150</v>
      </c>
      <c r="R8" s="39"/>
      <c r="S8" s="78" t="s">
        <v>2</v>
      </c>
      <c r="T8" s="81" t="s">
        <v>150</v>
      </c>
      <c r="U8" s="79" t="s">
        <v>2</v>
      </c>
      <c r="V8" s="76" t="s">
        <v>150</v>
      </c>
      <c r="W8" s="79" t="s">
        <v>2</v>
      </c>
      <c r="X8" s="76" t="s">
        <v>150</v>
      </c>
      <c r="Y8" s="108" t="s">
        <v>2</v>
      </c>
      <c r="Z8" s="81" t="s">
        <v>150</v>
      </c>
      <c r="AA8" s="79" t="s">
        <v>2</v>
      </c>
      <c r="AB8" s="80" t="s">
        <v>116</v>
      </c>
      <c r="AC8" s="79" t="s">
        <v>2</v>
      </c>
      <c r="AD8" s="80" t="s">
        <v>116</v>
      </c>
      <c r="AE8" s="79" t="s">
        <v>2</v>
      </c>
      <c r="AF8" s="80" t="s">
        <v>116</v>
      </c>
      <c r="AG8" s="79" t="s">
        <v>2</v>
      </c>
      <c r="AH8" s="80" t="s">
        <v>116</v>
      </c>
      <c r="AI8" s="79" t="s">
        <v>2</v>
      </c>
      <c r="AJ8" s="80" t="s">
        <v>116</v>
      </c>
      <c r="AK8" s="325"/>
    </row>
    <row r="9" spans="1:37" ht="13.5" customHeight="1">
      <c r="A9" s="225" t="s">
        <v>8</v>
      </c>
      <c r="B9" s="226"/>
      <c r="C9" s="257">
        <v>1096.2</v>
      </c>
      <c r="D9" s="228"/>
      <c r="E9" s="258">
        <v>81.5</v>
      </c>
      <c r="F9" s="258"/>
      <c r="G9" s="258">
        <v>90</v>
      </c>
      <c r="H9" s="258"/>
      <c r="I9" s="258">
        <v>67.9</v>
      </c>
      <c r="J9" s="258"/>
      <c r="K9" s="258">
        <v>79.9</v>
      </c>
      <c r="L9" s="258"/>
      <c r="M9" s="258">
        <v>80.5</v>
      </c>
      <c r="N9" s="258"/>
      <c r="O9" s="258">
        <v>78.5</v>
      </c>
      <c r="P9" s="228"/>
      <c r="Q9" s="258">
        <v>84.8</v>
      </c>
      <c r="R9" s="36"/>
      <c r="S9" s="228"/>
      <c r="T9" s="258">
        <v>2.4</v>
      </c>
      <c r="U9" s="228"/>
      <c r="V9" s="258">
        <v>34.2</v>
      </c>
      <c r="W9" s="228"/>
      <c r="X9" s="258">
        <v>90.7</v>
      </c>
      <c r="Y9" s="228"/>
      <c r="Z9" s="257">
        <v>76.9</v>
      </c>
      <c r="AA9" s="228"/>
      <c r="AB9" s="257">
        <v>43.8</v>
      </c>
      <c r="AC9" s="228"/>
      <c r="AD9" s="258">
        <v>237.8</v>
      </c>
      <c r="AE9" s="228"/>
      <c r="AF9" s="257">
        <v>226.5</v>
      </c>
      <c r="AG9" s="228"/>
      <c r="AH9" s="258">
        <v>80.4</v>
      </c>
      <c r="AI9" s="228"/>
      <c r="AJ9" s="258">
        <v>78.2</v>
      </c>
      <c r="AK9" s="248" t="s">
        <v>71</v>
      </c>
    </row>
    <row r="10" spans="1:37" s="85" customFormat="1" ht="24" customHeight="1">
      <c r="A10" s="83" t="s">
        <v>9</v>
      </c>
      <c r="B10" s="155">
        <f aca="true" t="shared" si="0" ref="B10:B56">IF(C10="","",RANK(C10,C$10:C$56))</f>
        <v>4</v>
      </c>
      <c r="C10" s="253">
        <v>1462.2</v>
      </c>
      <c r="D10" s="154">
        <f aca="true" t="shared" si="1" ref="D10:D56">IF(E10="","",RANK(E10,E$10:E$56))</f>
        <v>22</v>
      </c>
      <c r="E10" s="34">
        <v>81.5</v>
      </c>
      <c r="F10" s="154">
        <f aca="true" t="shared" si="2" ref="F10:F56">IF(G10="","",RANK(G10,G$10:G$56))</f>
        <v>15</v>
      </c>
      <c r="G10" s="34">
        <v>92.1</v>
      </c>
      <c r="H10" s="165">
        <f aca="true" t="shared" si="3" ref="H10:H38">IF(I10="・","",RANK(I10,I$10:I$56))</f>
      </c>
      <c r="I10" s="34" t="s">
        <v>228</v>
      </c>
      <c r="J10" s="154">
        <f aca="true" t="shared" si="4" ref="J10:J56">IF(K10="","",RANK(K10,K$10:K$56))</f>
        <v>21</v>
      </c>
      <c r="K10" s="34">
        <v>79.8</v>
      </c>
      <c r="L10" s="154">
        <f aca="true" t="shared" si="5" ref="L10:L56">IF(M10="","",RANK(M10,M$10:M$56))</f>
        <v>19</v>
      </c>
      <c r="M10" s="34">
        <v>80.9</v>
      </c>
      <c r="N10" s="154">
        <f aca="true" t="shared" si="6" ref="N10:P56">IF(O10="","",RANK(O10,O$10:O$56))</f>
        <v>31</v>
      </c>
      <c r="O10" s="34">
        <v>77.2</v>
      </c>
      <c r="P10" s="154">
        <f t="shared" si="6"/>
        <v>20</v>
      </c>
      <c r="Q10" s="34">
        <v>85.5</v>
      </c>
      <c r="R10" s="34"/>
      <c r="S10" s="154">
        <f aca="true" t="shared" si="7" ref="S10:S42">IF(OR(T10="",T10="-"),"",RANK(T10,T$10:T$56))</f>
        <v>24</v>
      </c>
      <c r="T10" s="127">
        <v>0</v>
      </c>
      <c r="U10" s="154">
        <f aca="true" t="shared" si="8" ref="U10:W56">IF(V10="","",RANK(V10,V$10:V$56))</f>
        <v>32</v>
      </c>
      <c r="V10" s="34">
        <v>22.9</v>
      </c>
      <c r="W10" s="154">
        <f t="shared" si="8"/>
        <v>28</v>
      </c>
      <c r="X10" s="34">
        <v>88.9</v>
      </c>
      <c r="Y10" s="154">
        <f aca="true" t="shared" si="9" ref="Y10:Y56">IF(Z10="","",RANK(Z10,Z$10:Z$56))</f>
        <v>37</v>
      </c>
      <c r="Z10" s="253">
        <v>74</v>
      </c>
      <c r="AA10" s="154">
        <f>RANK(AB10,$AB$10:$AB$56)</f>
        <v>29</v>
      </c>
      <c r="AB10" s="253">
        <v>42</v>
      </c>
      <c r="AC10" s="154">
        <f aca="true" t="shared" si="10" ref="AC10:AC56">IF(AD10="","",RANK(AD10,AD$10:AD$56))</f>
        <v>26</v>
      </c>
      <c r="AD10" s="34">
        <v>235.4</v>
      </c>
      <c r="AE10" s="154">
        <f aca="true" t="shared" si="11" ref="AE10:AE56">IF(AF10="","",RANK(AF10,AF$10:AF$56))</f>
        <v>26</v>
      </c>
      <c r="AF10" s="253">
        <v>224.6</v>
      </c>
      <c r="AG10" s="154">
        <f aca="true" t="shared" si="12" ref="AG10:AG56">IF(AH10="","",RANK(AH10,AH$10:AH$56))</f>
        <v>10</v>
      </c>
      <c r="AH10" s="34">
        <v>81.8</v>
      </c>
      <c r="AI10" s="154">
        <f aca="true" t="shared" si="13" ref="AI10:AI56">IF(AJ10="","",RANK(AJ10,AJ$10:AJ$56))</f>
        <v>10</v>
      </c>
      <c r="AJ10" s="34">
        <v>78.8</v>
      </c>
      <c r="AK10" s="84" t="s">
        <v>72</v>
      </c>
    </row>
    <row r="11" spans="1:37" ht="15" customHeight="1">
      <c r="A11" s="86" t="s">
        <v>10</v>
      </c>
      <c r="B11" s="162">
        <f t="shared" si="0"/>
        <v>26</v>
      </c>
      <c r="C11" s="254">
        <v>1123.2</v>
      </c>
      <c r="D11" s="165">
        <f t="shared" si="1"/>
        <v>38</v>
      </c>
      <c r="E11" s="35">
        <v>78.8</v>
      </c>
      <c r="F11" s="165">
        <f t="shared" si="2"/>
        <v>36</v>
      </c>
      <c r="G11" s="35">
        <v>87.5</v>
      </c>
      <c r="H11" s="165">
        <f t="shared" si="3"/>
      </c>
      <c r="I11" s="35" t="s">
        <v>228</v>
      </c>
      <c r="J11" s="165">
        <f t="shared" si="4"/>
        <v>38</v>
      </c>
      <c r="K11" s="35">
        <v>77</v>
      </c>
      <c r="L11" s="165">
        <f t="shared" si="5"/>
        <v>45</v>
      </c>
      <c r="M11" s="35">
        <v>74.5</v>
      </c>
      <c r="N11" s="165">
        <f t="shared" si="6"/>
        <v>12</v>
      </c>
      <c r="O11" s="35">
        <v>81.2</v>
      </c>
      <c r="P11" s="165">
        <f t="shared" si="6"/>
        <v>29</v>
      </c>
      <c r="Q11" s="35">
        <v>82.1</v>
      </c>
      <c r="R11" s="35"/>
      <c r="S11" s="165">
        <f t="shared" si="7"/>
      </c>
      <c r="T11" s="146" t="s">
        <v>229</v>
      </c>
      <c r="U11" s="165">
        <f t="shared" si="8"/>
        <v>20</v>
      </c>
      <c r="V11" s="35">
        <v>29.9</v>
      </c>
      <c r="W11" s="165">
        <f t="shared" si="8"/>
        <v>4</v>
      </c>
      <c r="X11" s="35">
        <v>96.8</v>
      </c>
      <c r="Y11" s="165">
        <f t="shared" si="9"/>
        <v>10</v>
      </c>
      <c r="Z11" s="254">
        <v>81</v>
      </c>
      <c r="AA11" s="154">
        <f aca="true" t="shared" si="14" ref="AA11:AA56">RANK(AB11,$AB$10:$AB$56)</f>
        <v>27</v>
      </c>
      <c r="AB11" s="254">
        <v>43.3</v>
      </c>
      <c r="AC11" s="165">
        <f t="shared" si="10"/>
        <v>41</v>
      </c>
      <c r="AD11" s="35">
        <v>195.5</v>
      </c>
      <c r="AE11" s="165">
        <f t="shared" si="11"/>
        <v>42</v>
      </c>
      <c r="AF11" s="254">
        <v>184.5</v>
      </c>
      <c r="AG11" s="165">
        <f t="shared" si="12"/>
        <v>42</v>
      </c>
      <c r="AH11" s="35">
        <v>58.3</v>
      </c>
      <c r="AI11" s="165">
        <f t="shared" si="13"/>
        <v>43</v>
      </c>
      <c r="AJ11" s="35">
        <v>56</v>
      </c>
      <c r="AK11" s="87" t="s">
        <v>73</v>
      </c>
    </row>
    <row r="12" spans="1:37" ht="15" customHeight="1">
      <c r="A12" s="86" t="s">
        <v>11</v>
      </c>
      <c r="B12" s="162">
        <f t="shared" si="0"/>
        <v>35</v>
      </c>
      <c r="C12" s="254">
        <v>1031.6</v>
      </c>
      <c r="D12" s="165">
        <f t="shared" si="1"/>
        <v>39</v>
      </c>
      <c r="E12" s="35">
        <v>78.4</v>
      </c>
      <c r="F12" s="165">
        <f t="shared" si="2"/>
        <v>30</v>
      </c>
      <c r="G12" s="35">
        <v>88.7</v>
      </c>
      <c r="H12" s="165">
        <f t="shared" si="3"/>
      </c>
      <c r="I12" s="35" t="s">
        <v>228</v>
      </c>
      <c r="J12" s="165">
        <f t="shared" si="4"/>
        <v>42</v>
      </c>
      <c r="K12" s="35">
        <v>75.6</v>
      </c>
      <c r="L12" s="165">
        <f t="shared" si="5"/>
        <v>22</v>
      </c>
      <c r="M12" s="35">
        <v>80.1</v>
      </c>
      <c r="N12" s="165">
        <f t="shared" si="6"/>
        <v>47</v>
      </c>
      <c r="O12" s="35">
        <v>69.9</v>
      </c>
      <c r="P12" s="165">
        <f t="shared" si="6"/>
        <v>42</v>
      </c>
      <c r="Q12" s="35">
        <v>75.1</v>
      </c>
      <c r="R12" s="35"/>
      <c r="S12" s="165">
        <f t="shared" si="7"/>
      </c>
      <c r="T12" s="146" t="s">
        <v>229</v>
      </c>
      <c r="U12" s="165">
        <f t="shared" si="8"/>
        <v>43</v>
      </c>
      <c r="V12" s="35">
        <v>12.8</v>
      </c>
      <c r="W12" s="165">
        <f t="shared" si="8"/>
        <v>32</v>
      </c>
      <c r="X12" s="35">
        <v>87.6</v>
      </c>
      <c r="Y12" s="165">
        <f t="shared" si="9"/>
        <v>46</v>
      </c>
      <c r="Z12" s="254">
        <v>70.3</v>
      </c>
      <c r="AA12" s="154">
        <f t="shared" si="14"/>
        <v>24</v>
      </c>
      <c r="AB12" s="254">
        <v>44.1</v>
      </c>
      <c r="AC12" s="165">
        <f t="shared" si="10"/>
        <v>40</v>
      </c>
      <c r="AD12" s="35">
        <v>199.8</v>
      </c>
      <c r="AE12" s="165">
        <f t="shared" si="11"/>
        <v>40</v>
      </c>
      <c r="AF12" s="254">
        <v>189.6</v>
      </c>
      <c r="AG12" s="165">
        <f t="shared" si="12"/>
        <v>13</v>
      </c>
      <c r="AH12" s="35">
        <v>79.1</v>
      </c>
      <c r="AI12" s="165">
        <f t="shared" si="13"/>
        <v>14</v>
      </c>
      <c r="AJ12" s="35">
        <v>75.7</v>
      </c>
      <c r="AK12" s="87" t="s">
        <v>74</v>
      </c>
    </row>
    <row r="13" spans="1:37" ht="15" customHeight="1">
      <c r="A13" s="86" t="s">
        <v>12</v>
      </c>
      <c r="B13" s="162">
        <f t="shared" si="0"/>
        <v>42</v>
      </c>
      <c r="C13" s="254">
        <v>952.7</v>
      </c>
      <c r="D13" s="165">
        <f t="shared" si="1"/>
        <v>39</v>
      </c>
      <c r="E13" s="35">
        <v>78.4</v>
      </c>
      <c r="F13" s="165">
        <f t="shared" si="2"/>
        <v>28</v>
      </c>
      <c r="G13" s="35">
        <v>89.1</v>
      </c>
      <c r="H13" s="165">
        <f t="shared" si="3"/>
      </c>
      <c r="I13" s="35" t="s">
        <v>228</v>
      </c>
      <c r="J13" s="165">
        <f t="shared" si="4"/>
        <v>41</v>
      </c>
      <c r="K13" s="35">
        <v>75.7</v>
      </c>
      <c r="L13" s="165">
        <f t="shared" si="5"/>
        <v>42</v>
      </c>
      <c r="M13" s="35">
        <v>76</v>
      </c>
      <c r="N13" s="165">
        <f t="shared" si="6"/>
        <v>38</v>
      </c>
      <c r="O13" s="35">
        <v>74.8</v>
      </c>
      <c r="P13" s="165">
        <f t="shared" si="6"/>
        <v>37</v>
      </c>
      <c r="Q13" s="35">
        <v>78.9</v>
      </c>
      <c r="R13" s="35"/>
      <c r="S13" s="165">
        <f t="shared" si="7"/>
        <v>14</v>
      </c>
      <c r="T13" s="146">
        <v>1.8</v>
      </c>
      <c r="U13" s="165">
        <f t="shared" si="8"/>
        <v>33</v>
      </c>
      <c r="V13" s="35">
        <v>22.1</v>
      </c>
      <c r="W13" s="165">
        <f t="shared" si="8"/>
        <v>31</v>
      </c>
      <c r="X13" s="35">
        <v>87.8</v>
      </c>
      <c r="Y13" s="165">
        <f t="shared" si="9"/>
        <v>35</v>
      </c>
      <c r="Z13" s="254">
        <v>74.3</v>
      </c>
      <c r="AA13" s="154"/>
      <c r="AB13" s="254">
        <v>47.7</v>
      </c>
      <c r="AC13" s="165">
        <f t="shared" si="10"/>
        <v>27</v>
      </c>
      <c r="AD13" s="35">
        <v>230.5</v>
      </c>
      <c r="AE13" s="165">
        <f t="shared" si="11"/>
        <v>27</v>
      </c>
      <c r="AF13" s="254">
        <v>218.3</v>
      </c>
      <c r="AG13" s="165">
        <f t="shared" si="12"/>
        <v>12</v>
      </c>
      <c r="AH13" s="35">
        <v>79.4</v>
      </c>
      <c r="AI13" s="165">
        <f t="shared" si="13"/>
        <v>13</v>
      </c>
      <c r="AJ13" s="35">
        <v>75.9</v>
      </c>
      <c r="AK13" s="87" t="s">
        <v>75</v>
      </c>
    </row>
    <row r="14" spans="1:37" ht="15" customHeight="1">
      <c r="A14" s="235" t="s">
        <v>13</v>
      </c>
      <c r="B14" s="267">
        <f t="shared" si="0"/>
        <v>9</v>
      </c>
      <c r="C14" s="260">
        <v>1320.1</v>
      </c>
      <c r="D14" s="268">
        <f t="shared" si="1"/>
        <v>25</v>
      </c>
      <c r="E14" s="249">
        <v>81.2</v>
      </c>
      <c r="F14" s="268">
        <f t="shared" si="2"/>
        <v>13</v>
      </c>
      <c r="G14" s="249">
        <v>92.4</v>
      </c>
      <c r="H14" s="268">
        <f t="shared" si="3"/>
      </c>
      <c r="I14" s="249" t="s">
        <v>228</v>
      </c>
      <c r="J14" s="268">
        <f t="shared" si="4"/>
        <v>34</v>
      </c>
      <c r="K14" s="249">
        <v>78.2</v>
      </c>
      <c r="L14" s="268">
        <f t="shared" si="5"/>
        <v>19</v>
      </c>
      <c r="M14" s="249">
        <v>80.9</v>
      </c>
      <c r="N14" s="268">
        <f t="shared" si="6"/>
        <v>36</v>
      </c>
      <c r="O14" s="249">
        <v>75.9</v>
      </c>
      <c r="P14" s="268">
        <f t="shared" si="6"/>
        <v>33</v>
      </c>
      <c r="Q14" s="249">
        <v>80.4</v>
      </c>
      <c r="R14" s="35"/>
      <c r="S14" s="268">
        <f t="shared" si="7"/>
      </c>
      <c r="T14" s="271" t="s">
        <v>229</v>
      </c>
      <c r="U14" s="268">
        <f t="shared" si="8"/>
        <v>19</v>
      </c>
      <c r="V14" s="249">
        <v>30.4</v>
      </c>
      <c r="W14" s="268">
        <f t="shared" si="8"/>
        <v>36</v>
      </c>
      <c r="X14" s="249">
        <v>85.1</v>
      </c>
      <c r="Y14" s="268">
        <f t="shared" si="9"/>
        <v>32</v>
      </c>
      <c r="Z14" s="260">
        <v>75.6</v>
      </c>
      <c r="AA14" s="238">
        <f t="shared" si="14"/>
        <v>11</v>
      </c>
      <c r="AB14" s="260">
        <v>50</v>
      </c>
      <c r="AC14" s="268">
        <f t="shared" si="10"/>
        <v>33</v>
      </c>
      <c r="AD14" s="249">
        <v>217.1</v>
      </c>
      <c r="AE14" s="268">
        <f t="shared" si="11"/>
        <v>33</v>
      </c>
      <c r="AF14" s="260">
        <v>207.5</v>
      </c>
      <c r="AG14" s="268">
        <f t="shared" si="12"/>
        <v>41</v>
      </c>
      <c r="AH14" s="249">
        <v>59.2</v>
      </c>
      <c r="AI14" s="268">
        <f t="shared" si="13"/>
        <v>41</v>
      </c>
      <c r="AJ14" s="249">
        <v>57.8</v>
      </c>
      <c r="AK14" s="247" t="s">
        <v>76</v>
      </c>
    </row>
    <row r="15" spans="1:37" s="85" customFormat="1" ht="24" customHeight="1">
      <c r="A15" s="83" t="s">
        <v>14</v>
      </c>
      <c r="B15" s="155">
        <f t="shared" si="0"/>
        <v>31</v>
      </c>
      <c r="C15" s="253">
        <v>1069</v>
      </c>
      <c r="D15" s="154">
        <f t="shared" si="1"/>
        <v>24</v>
      </c>
      <c r="E15" s="34">
        <v>81.3</v>
      </c>
      <c r="F15" s="154">
        <f t="shared" si="2"/>
        <v>38</v>
      </c>
      <c r="G15" s="34">
        <v>86.3</v>
      </c>
      <c r="H15" s="165">
        <f t="shared" si="3"/>
      </c>
      <c r="I15" s="34" t="s">
        <v>228</v>
      </c>
      <c r="J15" s="154">
        <f t="shared" si="4"/>
        <v>19</v>
      </c>
      <c r="K15" s="34">
        <v>79.9</v>
      </c>
      <c r="L15" s="154">
        <f t="shared" si="5"/>
        <v>31</v>
      </c>
      <c r="M15" s="34">
        <v>78.8</v>
      </c>
      <c r="N15" s="154">
        <f t="shared" si="6"/>
        <v>9</v>
      </c>
      <c r="O15" s="34">
        <v>81.7</v>
      </c>
      <c r="P15" s="154">
        <f t="shared" si="6"/>
        <v>2</v>
      </c>
      <c r="Q15" s="34">
        <v>94.1</v>
      </c>
      <c r="R15" s="34"/>
      <c r="S15" s="154">
        <f t="shared" si="7"/>
      </c>
      <c r="T15" s="127" t="s">
        <v>229</v>
      </c>
      <c r="U15" s="154">
        <f t="shared" si="8"/>
        <v>13</v>
      </c>
      <c r="V15" s="34">
        <v>40.3</v>
      </c>
      <c r="W15" s="154">
        <f t="shared" si="8"/>
        <v>2</v>
      </c>
      <c r="X15" s="34">
        <v>97.4</v>
      </c>
      <c r="Y15" s="154">
        <f t="shared" si="9"/>
        <v>14</v>
      </c>
      <c r="Z15" s="253">
        <v>79.8</v>
      </c>
      <c r="AA15" s="154">
        <f t="shared" si="14"/>
        <v>16</v>
      </c>
      <c r="AB15" s="253">
        <v>47.4</v>
      </c>
      <c r="AC15" s="154">
        <f t="shared" si="10"/>
        <v>28</v>
      </c>
      <c r="AD15" s="34">
        <v>225.5</v>
      </c>
      <c r="AE15" s="154">
        <f t="shared" si="11"/>
        <v>32</v>
      </c>
      <c r="AF15" s="253">
        <v>210</v>
      </c>
      <c r="AG15" s="154">
        <f t="shared" si="12"/>
        <v>40</v>
      </c>
      <c r="AH15" s="34">
        <v>59.8</v>
      </c>
      <c r="AI15" s="154">
        <f t="shared" si="13"/>
        <v>40</v>
      </c>
      <c r="AJ15" s="34">
        <v>58.1</v>
      </c>
      <c r="AK15" s="84" t="s">
        <v>77</v>
      </c>
    </row>
    <row r="16" spans="1:37" ht="15" customHeight="1">
      <c r="A16" s="86" t="s">
        <v>15</v>
      </c>
      <c r="B16" s="162">
        <f t="shared" si="0"/>
        <v>34</v>
      </c>
      <c r="C16" s="254">
        <v>1046.6</v>
      </c>
      <c r="D16" s="165">
        <f t="shared" si="1"/>
        <v>47</v>
      </c>
      <c r="E16" s="35">
        <v>74.6</v>
      </c>
      <c r="F16" s="165">
        <f t="shared" si="2"/>
        <v>41</v>
      </c>
      <c r="G16" s="35">
        <v>84.6</v>
      </c>
      <c r="H16" s="165">
        <f t="shared" si="3"/>
      </c>
      <c r="I16" s="35" t="s">
        <v>228</v>
      </c>
      <c r="J16" s="165">
        <f t="shared" si="4"/>
        <v>47</v>
      </c>
      <c r="K16" s="35">
        <v>72</v>
      </c>
      <c r="L16" s="165">
        <f t="shared" si="5"/>
        <v>47</v>
      </c>
      <c r="M16" s="35">
        <v>72.1</v>
      </c>
      <c r="N16" s="165">
        <f t="shared" si="6"/>
        <v>44</v>
      </c>
      <c r="O16" s="35">
        <v>71.7</v>
      </c>
      <c r="P16" s="165">
        <f t="shared" si="6"/>
        <v>45</v>
      </c>
      <c r="Q16" s="35">
        <v>65.5</v>
      </c>
      <c r="R16" s="35"/>
      <c r="S16" s="165">
        <f t="shared" si="7"/>
      </c>
      <c r="T16" s="146" t="s">
        <v>229</v>
      </c>
      <c r="U16" s="165">
        <f t="shared" si="8"/>
        <v>36</v>
      </c>
      <c r="V16" s="35">
        <v>17.3</v>
      </c>
      <c r="W16" s="165">
        <f t="shared" si="8"/>
        <v>3</v>
      </c>
      <c r="X16" s="35">
        <v>97.2</v>
      </c>
      <c r="Y16" s="165">
        <f t="shared" si="9"/>
        <v>35</v>
      </c>
      <c r="Z16" s="254">
        <v>74.3</v>
      </c>
      <c r="AA16" s="154">
        <f t="shared" si="14"/>
        <v>22</v>
      </c>
      <c r="AB16" s="254">
        <v>44.9</v>
      </c>
      <c r="AC16" s="165">
        <f t="shared" si="10"/>
        <v>44</v>
      </c>
      <c r="AD16" s="35">
        <v>187.8</v>
      </c>
      <c r="AE16" s="165">
        <f t="shared" si="11"/>
        <v>44</v>
      </c>
      <c r="AF16" s="254">
        <v>178.7</v>
      </c>
      <c r="AG16" s="165">
        <f t="shared" si="12"/>
        <v>27</v>
      </c>
      <c r="AH16" s="35">
        <v>67.6</v>
      </c>
      <c r="AI16" s="165">
        <f t="shared" si="13"/>
        <v>31</v>
      </c>
      <c r="AJ16" s="35">
        <v>64.9</v>
      </c>
      <c r="AK16" s="87" t="s">
        <v>78</v>
      </c>
    </row>
    <row r="17" spans="1:37" ht="15" customHeight="1">
      <c r="A17" s="86" t="s">
        <v>16</v>
      </c>
      <c r="B17" s="162">
        <f t="shared" si="0"/>
        <v>32</v>
      </c>
      <c r="C17" s="254">
        <v>1061.8</v>
      </c>
      <c r="D17" s="165">
        <f t="shared" si="1"/>
        <v>44</v>
      </c>
      <c r="E17" s="35">
        <v>76.6</v>
      </c>
      <c r="F17" s="165">
        <f t="shared" si="2"/>
        <v>42</v>
      </c>
      <c r="G17" s="35">
        <v>83.7</v>
      </c>
      <c r="H17" s="165">
        <f t="shared" si="3"/>
      </c>
      <c r="I17" s="35" t="s">
        <v>228</v>
      </c>
      <c r="J17" s="165">
        <f t="shared" si="4"/>
        <v>43</v>
      </c>
      <c r="K17" s="35">
        <v>75.4</v>
      </c>
      <c r="L17" s="165">
        <f t="shared" si="5"/>
        <v>44</v>
      </c>
      <c r="M17" s="35">
        <v>74.8</v>
      </c>
      <c r="N17" s="165">
        <f t="shared" si="6"/>
        <v>33</v>
      </c>
      <c r="O17" s="35">
        <v>76.6</v>
      </c>
      <c r="P17" s="165">
        <f t="shared" si="6"/>
        <v>14</v>
      </c>
      <c r="Q17" s="35">
        <v>87.2</v>
      </c>
      <c r="R17" s="35"/>
      <c r="S17" s="165">
        <f t="shared" si="7"/>
        <v>20</v>
      </c>
      <c r="T17" s="146">
        <v>0.4</v>
      </c>
      <c r="U17" s="165">
        <f t="shared" si="8"/>
        <v>34</v>
      </c>
      <c r="V17" s="35">
        <v>20.6</v>
      </c>
      <c r="W17" s="165">
        <f t="shared" si="8"/>
        <v>13</v>
      </c>
      <c r="X17" s="35">
        <v>93</v>
      </c>
      <c r="Y17" s="165">
        <f t="shared" si="9"/>
        <v>43</v>
      </c>
      <c r="Z17" s="254">
        <v>71.5</v>
      </c>
      <c r="AA17" s="154">
        <f t="shared" si="14"/>
        <v>34</v>
      </c>
      <c r="AB17" s="254">
        <v>40.9</v>
      </c>
      <c r="AC17" s="165">
        <f t="shared" si="10"/>
        <v>46</v>
      </c>
      <c r="AD17" s="35">
        <v>175.7</v>
      </c>
      <c r="AE17" s="165">
        <f t="shared" si="11"/>
        <v>46</v>
      </c>
      <c r="AF17" s="254">
        <v>167</v>
      </c>
      <c r="AG17" s="165">
        <f t="shared" si="12"/>
        <v>33</v>
      </c>
      <c r="AH17" s="35">
        <v>65.7</v>
      </c>
      <c r="AI17" s="165">
        <f t="shared" si="13"/>
        <v>30</v>
      </c>
      <c r="AJ17" s="35">
        <v>65</v>
      </c>
      <c r="AK17" s="87" t="s">
        <v>79</v>
      </c>
    </row>
    <row r="18" spans="1:37" ht="15" customHeight="1">
      <c r="A18" s="86" t="s">
        <v>17</v>
      </c>
      <c r="B18" s="162">
        <f t="shared" si="0"/>
        <v>37</v>
      </c>
      <c r="C18" s="254">
        <v>1012.3</v>
      </c>
      <c r="D18" s="165">
        <f t="shared" si="1"/>
        <v>18</v>
      </c>
      <c r="E18" s="35">
        <v>82</v>
      </c>
      <c r="F18" s="165">
        <f t="shared" si="2"/>
        <v>4</v>
      </c>
      <c r="G18" s="35">
        <v>93.8</v>
      </c>
      <c r="H18" s="165">
        <f t="shared" si="3"/>
      </c>
      <c r="I18" s="35" t="s">
        <v>228</v>
      </c>
      <c r="J18" s="165">
        <f t="shared" si="4"/>
        <v>22</v>
      </c>
      <c r="K18" s="35">
        <v>79.6</v>
      </c>
      <c r="L18" s="165">
        <f t="shared" si="5"/>
        <v>16</v>
      </c>
      <c r="M18" s="35">
        <v>82</v>
      </c>
      <c r="N18" s="165">
        <f t="shared" si="6"/>
        <v>35</v>
      </c>
      <c r="O18" s="35">
        <v>76.2</v>
      </c>
      <c r="P18" s="165">
        <f t="shared" si="6"/>
        <v>36</v>
      </c>
      <c r="Q18" s="35">
        <v>79</v>
      </c>
      <c r="R18" s="35"/>
      <c r="S18" s="165">
        <f t="shared" si="7"/>
      </c>
      <c r="T18" s="146" t="s">
        <v>229</v>
      </c>
      <c r="U18" s="165">
        <f t="shared" si="8"/>
        <v>21</v>
      </c>
      <c r="V18" s="35">
        <v>29.8</v>
      </c>
      <c r="W18" s="165">
        <f t="shared" si="8"/>
        <v>34</v>
      </c>
      <c r="X18" s="35">
        <v>86.8</v>
      </c>
      <c r="Y18" s="165">
        <f t="shared" si="9"/>
        <v>31</v>
      </c>
      <c r="Z18" s="254">
        <v>76.1</v>
      </c>
      <c r="AA18" s="154">
        <f t="shared" si="14"/>
        <v>32</v>
      </c>
      <c r="AB18" s="254">
        <v>41.3</v>
      </c>
      <c r="AC18" s="165">
        <f t="shared" si="10"/>
        <v>34</v>
      </c>
      <c r="AD18" s="35">
        <v>215.9</v>
      </c>
      <c r="AE18" s="165">
        <f t="shared" si="11"/>
        <v>34</v>
      </c>
      <c r="AF18" s="254">
        <v>205</v>
      </c>
      <c r="AG18" s="165">
        <f t="shared" si="12"/>
        <v>31</v>
      </c>
      <c r="AH18" s="35">
        <v>66</v>
      </c>
      <c r="AI18" s="165">
        <f t="shared" si="13"/>
        <v>32</v>
      </c>
      <c r="AJ18" s="35">
        <v>64.7</v>
      </c>
      <c r="AK18" s="87" t="s">
        <v>80</v>
      </c>
    </row>
    <row r="19" spans="1:37" ht="15" customHeight="1">
      <c r="A19" s="235" t="s">
        <v>18</v>
      </c>
      <c r="B19" s="267">
        <f t="shared" si="0"/>
        <v>39</v>
      </c>
      <c r="C19" s="260">
        <v>1001.3</v>
      </c>
      <c r="D19" s="268">
        <f t="shared" si="1"/>
        <v>26</v>
      </c>
      <c r="E19" s="249">
        <v>81</v>
      </c>
      <c r="F19" s="268">
        <f t="shared" si="2"/>
        <v>33</v>
      </c>
      <c r="G19" s="249">
        <v>88.2</v>
      </c>
      <c r="H19" s="268">
        <f t="shared" si="3"/>
      </c>
      <c r="I19" s="249" t="s">
        <v>228</v>
      </c>
      <c r="J19" s="268">
        <f t="shared" si="4"/>
        <v>19</v>
      </c>
      <c r="K19" s="249">
        <v>79.9</v>
      </c>
      <c r="L19" s="268">
        <f t="shared" si="5"/>
        <v>26</v>
      </c>
      <c r="M19" s="249">
        <v>79.2</v>
      </c>
      <c r="N19" s="268">
        <f t="shared" si="6"/>
        <v>12</v>
      </c>
      <c r="O19" s="249">
        <v>81.2</v>
      </c>
      <c r="P19" s="268">
        <f t="shared" si="6"/>
        <v>4</v>
      </c>
      <c r="Q19" s="249">
        <v>93.7</v>
      </c>
      <c r="R19" s="35"/>
      <c r="S19" s="268">
        <f t="shared" si="7"/>
        <v>9</v>
      </c>
      <c r="T19" s="271">
        <v>5</v>
      </c>
      <c r="U19" s="268">
        <f t="shared" si="8"/>
        <v>6</v>
      </c>
      <c r="V19" s="249">
        <v>53.4</v>
      </c>
      <c r="W19" s="268">
        <f t="shared" si="8"/>
        <v>18</v>
      </c>
      <c r="X19" s="249">
        <v>91.9</v>
      </c>
      <c r="Y19" s="268">
        <f t="shared" si="9"/>
        <v>23</v>
      </c>
      <c r="Z19" s="260">
        <v>77.1</v>
      </c>
      <c r="AA19" s="238">
        <f t="shared" si="14"/>
        <v>36</v>
      </c>
      <c r="AB19" s="260">
        <v>40.4</v>
      </c>
      <c r="AC19" s="268">
        <f t="shared" si="10"/>
        <v>31</v>
      </c>
      <c r="AD19" s="249">
        <v>223.8</v>
      </c>
      <c r="AE19" s="268">
        <f t="shared" si="11"/>
        <v>30</v>
      </c>
      <c r="AF19" s="260">
        <v>214.9</v>
      </c>
      <c r="AG19" s="268">
        <f t="shared" si="12"/>
        <v>24</v>
      </c>
      <c r="AH19" s="249">
        <v>70.1</v>
      </c>
      <c r="AI19" s="268">
        <f t="shared" si="13"/>
        <v>23</v>
      </c>
      <c r="AJ19" s="249">
        <v>69.2</v>
      </c>
      <c r="AK19" s="247" t="s">
        <v>81</v>
      </c>
    </row>
    <row r="20" spans="1:37" s="85" customFormat="1" ht="24" customHeight="1">
      <c r="A20" s="83" t="s">
        <v>19</v>
      </c>
      <c r="B20" s="155">
        <f t="shared" si="0"/>
        <v>45</v>
      </c>
      <c r="C20" s="253">
        <v>888.4</v>
      </c>
      <c r="D20" s="154">
        <f t="shared" si="1"/>
        <v>19</v>
      </c>
      <c r="E20" s="34">
        <v>81.9</v>
      </c>
      <c r="F20" s="154">
        <f t="shared" si="2"/>
        <v>15</v>
      </c>
      <c r="G20" s="34">
        <v>92.1</v>
      </c>
      <c r="H20" s="165">
        <f t="shared" si="3"/>
      </c>
      <c r="I20" s="34" t="s">
        <v>228</v>
      </c>
      <c r="J20" s="154">
        <f t="shared" si="4"/>
        <v>24</v>
      </c>
      <c r="K20" s="34">
        <v>79.4</v>
      </c>
      <c r="L20" s="154">
        <f t="shared" si="5"/>
        <v>31</v>
      </c>
      <c r="M20" s="34">
        <v>78.8</v>
      </c>
      <c r="N20" s="154">
        <f t="shared" si="6"/>
        <v>7</v>
      </c>
      <c r="O20" s="34">
        <v>82.1</v>
      </c>
      <c r="P20" s="154">
        <f t="shared" si="6"/>
        <v>9</v>
      </c>
      <c r="Q20" s="34">
        <v>89</v>
      </c>
      <c r="R20" s="34"/>
      <c r="S20" s="154">
        <f t="shared" si="7"/>
        <v>3</v>
      </c>
      <c r="T20" s="127">
        <v>13.2</v>
      </c>
      <c r="U20" s="154">
        <f t="shared" si="8"/>
        <v>12</v>
      </c>
      <c r="V20" s="34">
        <v>41.9</v>
      </c>
      <c r="W20" s="154">
        <f t="shared" si="8"/>
        <v>12</v>
      </c>
      <c r="X20" s="34">
        <v>93.2</v>
      </c>
      <c r="Y20" s="154">
        <f t="shared" si="9"/>
        <v>19</v>
      </c>
      <c r="Z20" s="253">
        <v>77.4</v>
      </c>
      <c r="AA20" s="154">
        <f t="shared" si="14"/>
        <v>44</v>
      </c>
      <c r="AB20" s="253">
        <v>36</v>
      </c>
      <c r="AC20" s="154">
        <f t="shared" si="10"/>
        <v>47</v>
      </c>
      <c r="AD20" s="34">
        <v>154.5</v>
      </c>
      <c r="AE20" s="154">
        <f t="shared" si="11"/>
        <v>47</v>
      </c>
      <c r="AF20" s="253">
        <v>148.2</v>
      </c>
      <c r="AG20" s="154">
        <f t="shared" si="12"/>
        <v>23</v>
      </c>
      <c r="AH20" s="34">
        <v>70.2</v>
      </c>
      <c r="AI20" s="154">
        <f t="shared" si="13"/>
        <v>23</v>
      </c>
      <c r="AJ20" s="34">
        <v>69.2</v>
      </c>
      <c r="AK20" s="84" t="s">
        <v>82</v>
      </c>
    </row>
    <row r="21" spans="1:37" ht="15" customHeight="1">
      <c r="A21" s="86" t="s">
        <v>20</v>
      </c>
      <c r="B21" s="162">
        <f t="shared" si="0"/>
        <v>41</v>
      </c>
      <c r="C21" s="254">
        <v>969.2</v>
      </c>
      <c r="D21" s="165">
        <f t="shared" si="1"/>
        <v>36</v>
      </c>
      <c r="E21" s="35">
        <v>79.2</v>
      </c>
      <c r="F21" s="165">
        <f t="shared" si="2"/>
        <v>27</v>
      </c>
      <c r="G21" s="35">
        <v>89.3</v>
      </c>
      <c r="H21" s="165">
        <f t="shared" si="3"/>
      </c>
      <c r="I21" s="35" t="s">
        <v>228</v>
      </c>
      <c r="J21" s="165">
        <f t="shared" si="4"/>
        <v>37</v>
      </c>
      <c r="K21" s="35">
        <v>77.2</v>
      </c>
      <c r="L21" s="165">
        <f t="shared" si="5"/>
        <v>31</v>
      </c>
      <c r="M21" s="35">
        <v>78.8</v>
      </c>
      <c r="N21" s="165">
        <f t="shared" si="6"/>
        <v>39</v>
      </c>
      <c r="O21" s="35">
        <v>73.1</v>
      </c>
      <c r="P21" s="165">
        <f t="shared" si="6"/>
        <v>35</v>
      </c>
      <c r="Q21" s="35">
        <v>80</v>
      </c>
      <c r="R21" s="35"/>
      <c r="S21" s="165">
        <f t="shared" si="7"/>
        <v>11</v>
      </c>
      <c r="T21" s="146">
        <v>2.9</v>
      </c>
      <c r="U21" s="165">
        <f t="shared" si="8"/>
        <v>25</v>
      </c>
      <c r="V21" s="35">
        <v>27.1</v>
      </c>
      <c r="W21" s="165">
        <f t="shared" si="8"/>
        <v>30</v>
      </c>
      <c r="X21" s="35">
        <v>87.9</v>
      </c>
      <c r="Y21" s="165">
        <f t="shared" si="9"/>
        <v>45</v>
      </c>
      <c r="Z21" s="254">
        <v>70.4</v>
      </c>
      <c r="AA21" s="154">
        <f t="shared" si="14"/>
        <v>42</v>
      </c>
      <c r="AB21" s="254">
        <v>36.6</v>
      </c>
      <c r="AC21" s="165">
        <f t="shared" si="10"/>
        <v>45</v>
      </c>
      <c r="AD21" s="35">
        <v>178.8</v>
      </c>
      <c r="AE21" s="165">
        <f t="shared" si="11"/>
        <v>45</v>
      </c>
      <c r="AF21" s="254">
        <v>172.7</v>
      </c>
      <c r="AG21" s="165">
        <f t="shared" si="12"/>
        <v>9</v>
      </c>
      <c r="AH21" s="35">
        <v>82.6</v>
      </c>
      <c r="AI21" s="165">
        <f t="shared" si="13"/>
        <v>9</v>
      </c>
      <c r="AJ21" s="35">
        <v>80.4</v>
      </c>
      <c r="AK21" s="87" t="s">
        <v>83</v>
      </c>
    </row>
    <row r="22" spans="1:37" ht="15" customHeight="1">
      <c r="A22" s="86" t="s">
        <v>21</v>
      </c>
      <c r="B22" s="162">
        <f t="shared" si="0"/>
        <v>29</v>
      </c>
      <c r="C22" s="254">
        <v>1103.7</v>
      </c>
      <c r="D22" s="165">
        <f t="shared" si="1"/>
        <v>30</v>
      </c>
      <c r="E22" s="35">
        <v>80.1</v>
      </c>
      <c r="F22" s="165">
        <f t="shared" si="2"/>
        <v>25</v>
      </c>
      <c r="G22" s="35">
        <v>90.6</v>
      </c>
      <c r="H22" s="165">
        <f t="shared" si="3"/>
      </c>
      <c r="I22" s="35" t="s">
        <v>228</v>
      </c>
      <c r="J22" s="165">
        <f t="shared" si="4"/>
        <v>29</v>
      </c>
      <c r="K22" s="35">
        <v>78.9</v>
      </c>
      <c r="L22" s="165">
        <f t="shared" si="5"/>
        <v>29</v>
      </c>
      <c r="M22" s="35">
        <v>78.9</v>
      </c>
      <c r="N22" s="165">
        <f t="shared" si="6"/>
        <v>24</v>
      </c>
      <c r="O22" s="35">
        <v>78.9</v>
      </c>
      <c r="P22" s="165">
        <f t="shared" si="6"/>
        <v>25</v>
      </c>
      <c r="Q22" s="35">
        <v>83.4</v>
      </c>
      <c r="R22" s="35"/>
      <c r="S22" s="165">
        <f t="shared" si="7"/>
        <v>11</v>
      </c>
      <c r="T22" s="146">
        <v>2.9</v>
      </c>
      <c r="U22" s="165">
        <f t="shared" si="8"/>
        <v>5</v>
      </c>
      <c r="V22" s="35">
        <v>54.3</v>
      </c>
      <c r="W22" s="165">
        <f t="shared" si="8"/>
        <v>7</v>
      </c>
      <c r="X22" s="35">
        <v>94.9</v>
      </c>
      <c r="Y22" s="165">
        <f t="shared" si="9"/>
        <v>27</v>
      </c>
      <c r="Z22" s="254">
        <v>76.7</v>
      </c>
      <c r="AA22" s="154">
        <f t="shared" si="14"/>
        <v>15</v>
      </c>
      <c r="AB22" s="254">
        <v>47.6</v>
      </c>
      <c r="AC22" s="165">
        <f t="shared" si="10"/>
        <v>2</v>
      </c>
      <c r="AD22" s="35">
        <v>313.7</v>
      </c>
      <c r="AE22" s="165">
        <f t="shared" si="11"/>
        <v>3</v>
      </c>
      <c r="AF22" s="254">
        <v>295.7</v>
      </c>
      <c r="AG22" s="165">
        <f t="shared" si="12"/>
        <v>1</v>
      </c>
      <c r="AH22" s="35">
        <v>121.3</v>
      </c>
      <c r="AI22" s="165">
        <f t="shared" si="13"/>
        <v>1</v>
      </c>
      <c r="AJ22" s="35">
        <v>117.8</v>
      </c>
      <c r="AK22" s="87" t="s">
        <v>84</v>
      </c>
    </row>
    <row r="23" spans="1:37" ht="15" customHeight="1">
      <c r="A23" s="86" t="s">
        <v>22</v>
      </c>
      <c r="B23" s="162">
        <f t="shared" si="0"/>
        <v>46</v>
      </c>
      <c r="C23" s="254">
        <v>880.9</v>
      </c>
      <c r="D23" s="165">
        <f t="shared" si="1"/>
        <v>30</v>
      </c>
      <c r="E23" s="35">
        <v>80.1</v>
      </c>
      <c r="F23" s="165">
        <f t="shared" si="2"/>
        <v>37</v>
      </c>
      <c r="G23" s="35">
        <v>87.4</v>
      </c>
      <c r="H23" s="165">
        <f t="shared" si="3"/>
      </c>
      <c r="I23" s="35" t="s">
        <v>228</v>
      </c>
      <c r="J23" s="165">
        <f t="shared" si="4"/>
        <v>30</v>
      </c>
      <c r="K23" s="35">
        <v>78.8</v>
      </c>
      <c r="L23" s="165">
        <f t="shared" si="5"/>
        <v>34</v>
      </c>
      <c r="M23" s="35">
        <v>78.7</v>
      </c>
      <c r="N23" s="165">
        <f t="shared" si="6"/>
        <v>22</v>
      </c>
      <c r="O23" s="35">
        <v>79</v>
      </c>
      <c r="P23" s="165">
        <f t="shared" si="6"/>
        <v>29</v>
      </c>
      <c r="Q23" s="35">
        <v>82.1</v>
      </c>
      <c r="R23" s="35"/>
      <c r="S23" s="165">
        <f t="shared" si="7"/>
        <v>4</v>
      </c>
      <c r="T23" s="146">
        <v>8.2</v>
      </c>
      <c r="U23" s="165">
        <f t="shared" si="8"/>
        <v>3</v>
      </c>
      <c r="V23" s="35">
        <v>60.2</v>
      </c>
      <c r="W23" s="165">
        <f t="shared" si="8"/>
        <v>17</v>
      </c>
      <c r="X23" s="35">
        <v>92.2</v>
      </c>
      <c r="Y23" s="165">
        <f t="shared" si="9"/>
        <v>22</v>
      </c>
      <c r="Z23" s="254">
        <v>77.2</v>
      </c>
      <c r="AA23" s="154">
        <f t="shared" si="14"/>
        <v>37</v>
      </c>
      <c r="AB23" s="254">
        <v>39.8</v>
      </c>
      <c r="AC23" s="165">
        <f t="shared" si="10"/>
        <v>38</v>
      </c>
      <c r="AD23" s="35">
        <v>201.7</v>
      </c>
      <c r="AE23" s="165">
        <f t="shared" si="11"/>
        <v>39</v>
      </c>
      <c r="AF23" s="254">
        <v>193.7</v>
      </c>
      <c r="AG23" s="165">
        <f t="shared" si="12"/>
        <v>14</v>
      </c>
      <c r="AH23" s="35">
        <v>78.6</v>
      </c>
      <c r="AI23" s="165">
        <f t="shared" si="13"/>
        <v>12</v>
      </c>
      <c r="AJ23" s="35">
        <v>76.9</v>
      </c>
      <c r="AK23" s="87" t="s">
        <v>85</v>
      </c>
    </row>
    <row r="24" spans="1:37" ht="15" customHeight="1">
      <c r="A24" s="235" t="s">
        <v>23</v>
      </c>
      <c r="B24" s="267">
        <f t="shared" si="0"/>
        <v>27</v>
      </c>
      <c r="C24" s="260">
        <v>1119.6</v>
      </c>
      <c r="D24" s="268">
        <f t="shared" si="1"/>
        <v>16</v>
      </c>
      <c r="E24" s="249">
        <v>82.6</v>
      </c>
      <c r="F24" s="268">
        <f t="shared" si="2"/>
        <v>6</v>
      </c>
      <c r="G24" s="249">
        <v>93.3</v>
      </c>
      <c r="H24" s="268">
        <f t="shared" si="3"/>
      </c>
      <c r="I24" s="249" t="s">
        <v>228</v>
      </c>
      <c r="J24" s="268">
        <f t="shared" si="4"/>
        <v>17</v>
      </c>
      <c r="K24" s="249">
        <v>80.3</v>
      </c>
      <c r="L24" s="268">
        <f t="shared" si="5"/>
        <v>28</v>
      </c>
      <c r="M24" s="249">
        <v>79</v>
      </c>
      <c r="N24" s="268">
        <f t="shared" si="6"/>
        <v>3</v>
      </c>
      <c r="O24" s="249">
        <v>83.8</v>
      </c>
      <c r="P24" s="268">
        <f t="shared" si="6"/>
        <v>27</v>
      </c>
      <c r="Q24" s="249">
        <v>82.8</v>
      </c>
      <c r="R24" s="35"/>
      <c r="S24" s="268">
        <f t="shared" si="7"/>
        <v>24</v>
      </c>
      <c r="T24" s="271">
        <v>0</v>
      </c>
      <c r="U24" s="268">
        <f t="shared" si="8"/>
        <v>17</v>
      </c>
      <c r="V24" s="249">
        <v>32.7</v>
      </c>
      <c r="W24" s="268">
        <f t="shared" si="8"/>
        <v>8</v>
      </c>
      <c r="X24" s="249">
        <v>94.8</v>
      </c>
      <c r="Y24" s="268">
        <f t="shared" si="9"/>
        <v>2</v>
      </c>
      <c r="Z24" s="260">
        <v>85</v>
      </c>
      <c r="AA24" s="238">
        <f t="shared" si="14"/>
        <v>17</v>
      </c>
      <c r="AB24" s="260">
        <v>46.7</v>
      </c>
      <c r="AC24" s="268">
        <f t="shared" si="10"/>
        <v>42</v>
      </c>
      <c r="AD24" s="249">
        <v>195.1</v>
      </c>
      <c r="AE24" s="268">
        <f t="shared" si="11"/>
        <v>43</v>
      </c>
      <c r="AF24" s="260">
        <v>182.1</v>
      </c>
      <c r="AG24" s="268">
        <f t="shared" si="12"/>
        <v>4</v>
      </c>
      <c r="AH24" s="249">
        <v>89.8</v>
      </c>
      <c r="AI24" s="268">
        <f t="shared" si="13"/>
        <v>5</v>
      </c>
      <c r="AJ24" s="249">
        <v>85</v>
      </c>
      <c r="AK24" s="247" t="s">
        <v>86</v>
      </c>
    </row>
    <row r="25" spans="1:37" s="85" customFormat="1" ht="24" customHeight="1">
      <c r="A25" s="83" t="s">
        <v>24</v>
      </c>
      <c r="B25" s="155">
        <f t="shared" si="0"/>
        <v>10</v>
      </c>
      <c r="C25" s="253">
        <v>1317.9</v>
      </c>
      <c r="D25" s="154">
        <f t="shared" si="1"/>
        <v>14</v>
      </c>
      <c r="E25" s="34">
        <v>83.5</v>
      </c>
      <c r="F25" s="154">
        <f t="shared" si="2"/>
        <v>1</v>
      </c>
      <c r="G25" s="34">
        <v>94.1</v>
      </c>
      <c r="H25" s="165">
        <f t="shared" si="3"/>
      </c>
      <c r="I25" s="34" t="s">
        <v>228</v>
      </c>
      <c r="J25" s="154">
        <f t="shared" si="4"/>
        <v>13</v>
      </c>
      <c r="K25" s="34">
        <v>81.8</v>
      </c>
      <c r="L25" s="154">
        <f t="shared" si="5"/>
        <v>8</v>
      </c>
      <c r="M25" s="34">
        <v>84.3</v>
      </c>
      <c r="N25" s="154">
        <f t="shared" si="6"/>
        <v>29</v>
      </c>
      <c r="O25" s="34">
        <v>77.7</v>
      </c>
      <c r="P25" s="154">
        <f t="shared" si="6"/>
        <v>32</v>
      </c>
      <c r="Q25" s="34">
        <v>81.3</v>
      </c>
      <c r="R25" s="34"/>
      <c r="S25" s="154">
        <f t="shared" si="7"/>
        <v>15</v>
      </c>
      <c r="T25" s="127">
        <v>1.5</v>
      </c>
      <c r="U25" s="154">
        <f t="shared" si="8"/>
        <v>29</v>
      </c>
      <c r="V25" s="34">
        <v>25.9</v>
      </c>
      <c r="W25" s="154">
        <f t="shared" si="8"/>
        <v>9</v>
      </c>
      <c r="X25" s="34">
        <v>94.7</v>
      </c>
      <c r="Y25" s="154">
        <f t="shared" si="9"/>
        <v>20</v>
      </c>
      <c r="Z25" s="253">
        <v>77.3</v>
      </c>
      <c r="AA25" s="154">
        <f t="shared" si="14"/>
        <v>43</v>
      </c>
      <c r="AB25" s="253">
        <v>36.4</v>
      </c>
      <c r="AC25" s="154">
        <f t="shared" si="10"/>
        <v>21</v>
      </c>
      <c r="AD25" s="34">
        <v>248.5</v>
      </c>
      <c r="AE25" s="154">
        <f t="shared" si="11"/>
        <v>23</v>
      </c>
      <c r="AF25" s="253">
        <v>232.8</v>
      </c>
      <c r="AG25" s="154">
        <f t="shared" si="12"/>
        <v>43</v>
      </c>
      <c r="AH25" s="34">
        <v>58.2</v>
      </c>
      <c r="AI25" s="154">
        <f t="shared" si="13"/>
        <v>43</v>
      </c>
      <c r="AJ25" s="34">
        <v>56</v>
      </c>
      <c r="AK25" s="84" t="s">
        <v>87</v>
      </c>
    </row>
    <row r="26" spans="1:37" ht="15" customHeight="1">
      <c r="A26" s="86" t="s">
        <v>25</v>
      </c>
      <c r="B26" s="162">
        <f t="shared" si="0"/>
        <v>8</v>
      </c>
      <c r="C26" s="254">
        <v>1348.9</v>
      </c>
      <c r="D26" s="165">
        <f t="shared" si="1"/>
        <v>13</v>
      </c>
      <c r="E26" s="35">
        <v>83.6</v>
      </c>
      <c r="F26" s="165">
        <f t="shared" si="2"/>
        <v>12</v>
      </c>
      <c r="G26" s="35">
        <v>92.5</v>
      </c>
      <c r="H26" s="165">
        <f t="shared" si="3"/>
      </c>
      <c r="I26" s="35" t="s">
        <v>228</v>
      </c>
      <c r="J26" s="165">
        <f t="shared" si="4"/>
        <v>13</v>
      </c>
      <c r="K26" s="35">
        <v>81.8</v>
      </c>
      <c r="L26" s="165">
        <f t="shared" si="5"/>
        <v>15</v>
      </c>
      <c r="M26" s="35">
        <v>82.1</v>
      </c>
      <c r="N26" s="165">
        <f t="shared" si="6"/>
        <v>11</v>
      </c>
      <c r="O26" s="35">
        <v>81.3</v>
      </c>
      <c r="P26" s="165">
        <f t="shared" si="6"/>
        <v>22</v>
      </c>
      <c r="Q26" s="35">
        <v>85.3</v>
      </c>
      <c r="R26" s="35"/>
      <c r="S26" s="165">
        <f t="shared" si="7"/>
      </c>
      <c r="T26" s="146" t="s">
        <v>229</v>
      </c>
      <c r="U26" s="165">
        <f t="shared" si="8"/>
        <v>18</v>
      </c>
      <c r="V26" s="35">
        <v>31.9</v>
      </c>
      <c r="W26" s="165">
        <f t="shared" si="8"/>
        <v>41</v>
      </c>
      <c r="X26" s="35">
        <v>82</v>
      </c>
      <c r="Y26" s="165">
        <f t="shared" si="9"/>
        <v>7</v>
      </c>
      <c r="Z26" s="254">
        <v>82</v>
      </c>
      <c r="AA26" s="154">
        <f t="shared" si="14"/>
        <v>39</v>
      </c>
      <c r="AB26" s="254">
        <v>38.3</v>
      </c>
      <c r="AC26" s="165">
        <f t="shared" si="10"/>
        <v>10</v>
      </c>
      <c r="AD26" s="35">
        <v>279</v>
      </c>
      <c r="AE26" s="165">
        <f t="shared" si="11"/>
        <v>11</v>
      </c>
      <c r="AF26" s="254">
        <v>264.1</v>
      </c>
      <c r="AG26" s="165">
        <f t="shared" si="12"/>
        <v>45</v>
      </c>
      <c r="AH26" s="35">
        <v>57.4</v>
      </c>
      <c r="AI26" s="165">
        <f t="shared" si="13"/>
        <v>45</v>
      </c>
      <c r="AJ26" s="35">
        <v>55.5</v>
      </c>
      <c r="AK26" s="87" t="s">
        <v>88</v>
      </c>
    </row>
    <row r="27" spans="1:37" ht="15" customHeight="1">
      <c r="A27" s="86" t="s">
        <v>26</v>
      </c>
      <c r="B27" s="162">
        <f t="shared" si="0"/>
        <v>6</v>
      </c>
      <c r="C27" s="254">
        <v>1405.2</v>
      </c>
      <c r="D27" s="165">
        <f t="shared" si="1"/>
        <v>10</v>
      </c>
      <c r="E27" s="35">
        <v>84.1</v>
      </c>
      <c r="F27" s="165">
        <f t="shared" si="2"/>
        <v>8</v>
      </c>
      <c r="G27" s="35">
        <v>92.8</v>
      </c>
      <c r="H27" s="165">
        <f t="shared" si="3"/>
      </c>
      <c r="I27" s="35" t="s">
        <v>228</v>
      </c>
      <c r="J27" s="165">
        <f t="shared" si="4"/>
        <v>11</v>
      </c>
      <c r="K27" s="35">
        <v>82.7</v>
      </c>
      <c r="L27" s="165">
        <f t="shared" si="5"/>
        <v>9</v>
      </c>
      <c r="M27" s="35">
        <v>84.2</v>
      </c>
      <c r="N27" s="165">
        <f t="shared" si="6"/>
        <v>15</v>
      </c>
      <c r="O27" s="35">
        <v>80.8</v>
      </c>
      <c r="P27" s="165">
        <f t="shared" si="6"/>
        <v>41</v>
      </c>
      <c r="Q27" s="35">
        <v>75.2</v>
      </c>
      <c r="R27" s="35"/>
      <c r="S27" s="165">
        <f t="shared" si="7"/>
        <v>2</v>
      </c>
      <c r="T27" s="146">
        <v>31.8</v>
      </c>
      <c r="U27" s="165">
        <f t="shared" si="8"/>
        <v>40</v>
      </c>
      <c r="V27" s="35">
        <v>15.2</v>
      </c>
      <c r="W27" s="165">
        <f t="shared" si="8"/>
        <v>14</v>
      </c>
      <c r="X27" s="35">
        <v>92.8</v>
      </c>
      <c r="Y27" s="165">
        <f t="shared" si="9"/>
        <v>5</v>
      </c>
      <c r="Z27" s="254">
        <v>83.1</v>
      </c>
      <c r="AA27" s="154">
        <f t="shared" si="14"/>
        <v>47</v>
      </c>
      <c r="AB27" s="254">
        <v>32.5</v>
      </c>
      <c r="AC27" s="165">
        <f t="shared" si="10"/>
        <v>22</v>
      </c>
      <c r="AD27" s="35">
        <v>247.2</v>
      </c>
      <c r="AE27" s="165">
        <f t="shared" si="11"/>
        <v>21</v>
      </c>
      <c r="AF27" s="254">
        <v>236.3</v>
      </c>
      <c r="AG27" s="165">
        <f t="shared" si="12"/>
        <v>47</v>
      </c>
      <c r="AH27" s="35">
        <v>53.3</v>
      </c>
      <c r="AI27" s="165">
        <f t="shared" si="13"/>
        <v>47</v>
      </c>
      <c r="AJ27" s="35">
        <v>53.1</v>
      </c>
      <c r="AK27" s="87" t="s">
        <v>78</v>
      </c>
    </row>
    <row r="28" spans="1:37" ht="15" customHeight="1">
      <c r="A28" s="261" t="s">
        <v>27</v>
      </c>
      <c r="B28" s="162">
        <f t="shared" si="0"/>
        <v>22</v>
      </c>
      <c r="C28" s="254">
        <v>1150.8</v>
      </c>
      <c r="D28" s="165">
        <f t="shared" si="1"/>
        <v>45</v>
      </c>
      <c r="E28" s="35">
        <v>76.5</v>
      </c>
      <c r="F28" s="165">
        <f t="shared" si="2"/>
        <v>46</v>
      </c>
      <c r="G28" s="35">
        <v>81</v>
      </c>
      <c r="H28" s="165">
        <f t="shared" si="3"/>
      </c>
      <c r="I28" s="35" t="s">
        <v>228</v>
      </c>
      <c r="J28" s="165">
        <f t="shared" si="4"/>
        <v>43</v>
      </c>
      <c r="K28" s="35">
        <v>75.4</v>
      </c>
      <c r="L28" s="165">
        <f t="shared" si="5"/>
        <v>36</v>
      </c>
      <c r="M28" s="35">
        <v>78.4</v>
      </c>
      <c r="N28" s="165">
        <f t="shared" si="6"/>
        <v>45</v>
      </c>
      <c r="O28" s="35">
        <v>71.2</v>
      </c>
      <c r="P28" s="165">
        <f t="shared" si="6"/>
        <v>12</v>
      </c>
      <c r="Q28" s="35">
        <v>87.7</v>
      </c>
      <c r="R28" s="35"/>
      <c r="S28" s="165">
        <f t="shared" si="7"/>
        <v>22</v>
      </c>
      <c r="T28" s="146">
        <v>0.1</v>
      </c>
      <c r="U28" s="165">
        <f t="shared" si="8"/>
        <v>38</v>
      </c>
      <c r="V28" s="35">
        <v>16.8</v>
      </c>
      <c r="W28" s="165">
        <f t="shared" si="8"/>
        <v>45</v>
      </c>
      <c r="X28" s="35">
        <v>72</v>
      </c>
      <c r="Y28" s="165">
        <f t="shared" si="9"/>
        <v>44</v>
      </c>
      <c r="Z28" s="254">
        <v>70.6</v>
      </c>
      <c r="AA28" s="154">
        <f t="shared" si="14"/>
        <v>10</v>
      </c>
      <c r="AB28" s="254">
        <v>50.9</v>
      </c>
      <c r="AC28" s="165">
        <f t="shared" si="10"/>
        <v>30</v>
      </c>
      <c r="AD28" s="35">
        <v>224.1</v>
      </c>
      <c r="AE28" s="165">
        <f t="shared" si="11"/>
        <v>29</v>
      </c>
      <c r="AF28" s="254">
        <v>216</v>
      </c>
      <c r="AG28" s="165">
        <f t="shared" si="12"/>
        <v>26</v>
      </c>
      <c r="AH28" s="35">
        <v>68</v>
      </c>
      <c r="AI28" s="165">
        <f t="shared" si="13"/>
        <v>26</v>
      </c>
      <c r="AJ28" s="35">
        <v>67.3</v>
      </c>
      <c r="AK28" s="87" t="s">
        <v>77</v>
      </c>
    </row>
    <row r="29" spans="1:37" ht="15" customHeight="1">
      <c r="A29" s="235" t="s">
        <v>28</v>
      </c>
      <c r="B29" s="267">
        <f t="shared" si="0"/>
        <v>19</v>
      </c>
      <c r="C29" s="260">
        <v>1209.5</v>
      </c>
      <c r="D29" s="268">
        <f t="shared" si="1"/>
        <v>28</v>
      </c>
      <c r="E29" s="249">
        <v>80.4</v>
      </c>
      <c r="F29" s="268">
        <f t="shared" si="2"/>
        <v>31</v>
      </c>
      <c r="G29" s="249">
        <v>88.3</v>
      </c>
      <c r="H29" s="268">
        <f t="shared" si="3"/>
      </c>
      <c r="I29" s="249" t="s">
        <v>228</v>
      </c>
      <c r="J29" s="268">
        <f t="shared" si="4"/>
        <v>23</v>
      </c>
      <c r="K29" s="249">
        <v>79.5</v>
      </c>
      <c r="L29" s="268">
        <f t="shared" si="5"/>
        <v>23</v>
      </c>
      <c r="M29" s="249">
        <v>79.9</v>
      </c>
      <c r="N29" s="268">
        <f t="shared" si="6"/>
        <v>22</v>
      </c>
      <c r="O29" s="249">
        <v>79</v>
      </c>
      <c r="P29" s="268">
        <f t="shared" si="6"/>
        <v>21</v>
      </c>
      <c r="Q29" s="249">
        <v>85.4</v>
      </c>
      <c r="R29" s="35"/>
      <c r="S29" s="268">
        <f t="shared" si="7"/>
        <v>10</v>
      </c>
      <c r="T29" s="271">
        <v>3</v>
      </c>
      <c r="U29" s="268">
        <f t="shared" si="8"/>
        <v>16</v>
      </c>
      <c r="V29" s="249">
        <v>33.5</v>
      </c>
      <c r="W29" s="268">
        <f t="shared" si="8"/>
        <v>25</v>
      </c>
      <c r="X29" s="249">
        <v>89.3</v>
      </c>
      <c r="Y29" s="268">
        <f t="shared" si="9"/>
        <v>24</v>
      </c>
      <c r="Z29" s="260">
        <v>77</v>
      </c>
      <c r="AA29" s="238">
        <f t="shared" si="14"/>
        <v>30</v>
      </c>
      <c r="AB29" s="260">
        <v>41.8</v>
      </c>
      <c r="AC29" s="268">
        <f t="shared" si="10"/>
        <v>32</v>
      </c>
      <c r="AD29" s="249">
        <v>221.5</v>
      </c>
      <c r="AE29" s="268">
        <f t="shared" si="11"/>
        <v>31</v>
      </c>
      <c r="AF29" s="260">
        <v>211.4</v>
      </c>
      <c r="AG29" s="268">
        <f t="shared" si="12"/>
        <v>16</v>
      </c>
      <c r="AH29" s="249">
        <v>76</v>
      </c>
      <c r="AI29" s="268">
        <f t="shared" si="13"/>
        <v>18</v>
      </c>
      <c r="AJ29" s="249">
        <v>72.5</v>
      </c>
      <c r="AK29" s="247" t="s">
        <v>89</v>
      </c>
    </row>
    <row r="30" spans="1:37" s="85" customFormat="1" ht="24" customHeight="1">
      <c r="A30" s="83" t="s">
        <v>29</v>
      </c>
      <c r="B30" s="155">
        <f t="shared" si="0"/>
        <v>33</v>
      </c>
      <c r="C30" s="253">
        <v>1057.9</v>
      </c>
      <c r="D30" s="154">
        <f t="shared" si="1"/>
        <v>43</v>
      </c>
      <c r="E30" s="34">
        <v>77.6</v>
      </c>
      <c r="F30" s="154">
        <f t="shared" si="2"/>
        <v>7</v>
      </c>
      <c r="G30" s="34">
        <v>93.1</v>
      </c>
      <c r="H30" s="165">
        <f t="shared" si="3"/>
      </c>
      <c r="I30" s="34" t="s">
        <v>228</v>
      </c>
      <c r="J30" s="154">
        <f t="shared" si="4"/>
        <v>46</v>
      </c>
      <c r="K30" s="34">
        <v>74.4</v>
      </c>
      <c r="L30" s="154">
        <f t="shared" si="5"/>
        <v>46</v>
      </c>
      <c r="M30" s="34">
        <v>73.4</v>
      </c>
      <c r="N30" s="154">
        <f t="shared" si="6"/>
        <v>34</v>
      </c>
      <c r="O30" s="34">
        <v>76.5</v>
      </c>
      <c r="P30" s="154">
        <f t="shared" si="6"/>
        <v>39</v>
      </c>
      <c r="Q30" s="34">
        <v>76.3</v>
      </c>
      <c r="R30" s="34"/>
      <c r="S30" s="154">
        <f t="shared" si="7"/>
      </c>
      <c r="T30" s="127" t="s">
        <v>229</v>
      </c>
      <c r="U30" s="154">
        <f t="shared" si="8"/>
        <v>21</v>
      </c>
      <c r="V30" s="34">
        <v>29.8</v>
      </c>
      <c r="W30" s="154">
        <f t="shared" si="8"/>
        <v>46</v>
      </c>
      <c r="X30" s="34">
        <v>64.5</v>
      </c>
      <c r="Y30" s="154">
        <f t="shared" si="9"/>
        <v>18</v>
      </c>
      <c r="Z30" s="253">
        <v>78.5</v>
      </c>
      <c r="AA30" s="154">
        <f t="shared" si="14"/>
        <v>13</v>
      </c>
      <c r="AB30" s="253">
        <v>48.2</v>
      </c>
      <c r="AC30" s="154">
        <f t="shared" si="10"/>
        <v>39</v>
      </c>
      <c r="AD30" s="34">
        <v>201.2</v>
      </c>
      <c r="AE30" s="154">
        <f t="shared" si="11"/>
        <v>38</v>
      </c>
      <c r="AF30" s="253">
        <v>195.4</v>
      </c>
      <c r="AG30" s="154">
        <f t="shared" si="12"/>
        <v>11</v>
      </c>
      <c r="AH30" s="34">
        <v>79.6</v>
      </c>
      <c r="AI30" s="154">
        <f t="shared" si="13"/>
        <v>11</v>
      </c>
      <c r="AJ30" s="34">
        <v>77.4</v>
      </c>
      <c r="AK30" s="84" t="s">
        <v>90</v>
      </c>
    </row>
    <row r="31" spans="1:37" ht="15" customHeight="1">
      <c r="A31" s="86" t="s">
        <v>30</v>
      </c>
      <c r="B31" s="162">
        <f t="shared" si="0"/>
        <v>47</v>
      </c>
      <c r="C31" s="254">
        <v>832.3</v>
      </c>
      <c r="D31" s="165">
        <f t="shared" si="1"/>
        <v>42</v>
      </c>
      <c r="E31" s="35">
        <v>77.9</v>
      </c>
      <c r="F31" s="165">
        <f t="shared" si="2"/>
        <v>35</v>
      </c>
      <c r="G31" s="35">
        <v>87.6</v>
      </c>
      <c r="H31" s="165">
        <f t="shared" si="3"/>
      </c>
      <c r="I31" s="35" t="s">
        <v>228</v>
      </c>
      <c r="J31" s="165">
        <f t="shared" si="4"/>
        <v>40</v>
      </c>
      <c r="K31" s="35">
        <v>76</v>
      </c>
      <c r="L31" s="165">
        <f t="shared" si="5"/>
        <v>40</v>
      </c>
      <c r="M31" s="35">
        <v>77.5</v>
      </c>
      <c r="N31" s="165">
        <f t="shared" si="6"/>
        <v>43</v>
      </c>
      <c r="O31" s="35">
        <v>71.8</v>
      </c>
      <c r="P31" s="165">
        <f t="shared" si="6"/>
        <v>47</v>
      </c>
      <c r="Q31" s="35">
        <v>62.9</v>
      </c>
      <c r="R31" s="35"/>
      <c r="S31" s="165">
        <f t="shared" si="7"/>
        <v>5</v>
      </c>
      <c r="T31" s="146">
        <v>7.1</v>
      </c>
      <c r="U31" s="165">
        <f t="shared" si="8"/>
        <v>24</v>
      </c>
      <c r="V31" s="35">
        <v>27.6</v>
      </c>
      <c r="W31" s="165">
        <f t="shared" si="8"/>
        <v>24</v>
      </c>
      <c r="X31" s="35">
        <v>89.6</v>
      </c>
      <c r="Y31" s="165">
        <f t="shared" si="9"/>
        <v>41</v>
      </c>
      <c r="Z31" s="254">
        <v>72.9</v>
      </c>
      <c r="AA31" s="154">
        <f t="shared" si="14"/>
        <v>18</v>
      </c>
      <c r="AB31" s="254">
        <v>46.3</v>
      </c>
      <c r="AC31" s="165">
        <f t="shared" si="10"/>
        <v>43</v>
      </c>
      <c r="AD31" s="35">
        <v>193.9</v>
      </c>
      <c r="AE31" s="165">
        <f t="shared" si="11"/>
        <v>41</v>
      </c>
      <c r="AF31" s="254">
        <v>186.5</v>
      </c>
      <c r="AG31" s="165">
        <f t="shared" si="12"/>
        <v>38</v>
      </c>
      <c r="AH31" s="35">
        <v>61.8</v>
      </c>
      <c r="AI31" s="165">
        <f t="shared" si="13"/>
        <v>37</v>
      </c>
      <c r="AJ31" s="35">
        <v>60.5</v>
      </c>
      <c r="AK31" s="87" t="s">
        <v>91</v>
      </c>
    </row>
    <row r="32" spans="1:37" ht="15" customHeight="1">
      <c r="A32" s="86" t="s">
        <v>31</v>
      </c>
      <c r="B32" s="162">
        <f t="shared" si="0"/>
        <v>43</v>
      </c>
      <c r="C32" s="254">
        <v>950.5</v>
      </c>
      <c r="D32" s="165">
        <f t="shared" si="1"/>
        <v>21</v>
      </c>
      <c r="E32" s="35">
        <v>81.7</v>
      </c>
      <c r="F32" s="165">
        <f t="shared" si="2"/>
        <v>20</v>
      </c>
      <c r="G32" s="35">
        <v>91.1</v>
      </c>
      <c r="H32" s="165">
        <f t="shared" si="3"/>
      </c>
      <c r="I32" s="35" t="s">
        <v>228</v>
      </c>
      <c r="J32" s="165">
        <f t="shared" si="4"/>
        <v>18</v>
      </c>
      <c r="K32" s="35">
        <v>80.1</v>
      </c>
      <c r="L32" s="165">
        <f t="shared" si="5"/>
        <v>24</v>
      </c>
      <c r="M32" s="35">
        <v>79.8</v>
      </c>
      <c r="N32" s="165">
        <f t="shared" si="6"/>
        <v>17</v>
      </c>
      <c r="O32" s="35">
        <v>80.7</v>
      </c>
      <c r="P32" s="165">
        <f t="shared" si="6"/>
        <v>14</v>
      </c>
      <c r="Q32" s="35">
        <v>87.2</v>
      </c>
      <c r="R32" s="35"/>
      <c r="S32" s="165">
        <f t="shared" si="7"/>
        <v>24</v>
      </c>
      <c r="T32" s="146">
        <v>0</v>
      </c>
      <c r="U32" s="165">
        <f t="shared" si="8"/>
        <v>7</v>
      </c>
      <c r="V32" s="35">
        <v>51.7</v>
      </c>
      <c r="W32" s="165">
        <f t="shared" si="8"/>
        <v>28</v>
      </c>
      <c r="X32" s="35">
        <v>88.9</v>
      </c>
      <c r="Y32" s="165">
        <f t="shared" si="9"/>
        <v>13</v>
      </c>
      <c r="Z32" s="254">
        <v>79.9</v>
      </c>
      <c r="AA32" s="154">
        <f t="shared" si="14"/>
        <v>33</v>
      </c>
      <c r="AB32" s="254">
        <v>41.1</v>
      </c>
      <c r="AC32" s="165">
        <f t="shared" si="10"/>
        <v>36</v>
      </c>
      <c r="AD32" s="35">
        <v>209.4</v>
      </c>
      <c r="AE32" s="165">
        <f t="shared" si="11"/>
        <v>36</v>
      </c>
      <c r="AF32" s="254">
        <v>198.1</v>
      </c>
      <c r="AG32" s="165">
        <f t="shared" si="12"/>
        <v>17</v>
      </c>
      <c r="AH32" s="35">
        <v>74.7</v>
      </c>
      <c r="AI32" s="165">
        <f t="shared" si="13"/>
        <v>16</v>
      </c>
      <c r="AJ32" s="35">
        <v>72.8</v>
      </c>
      <c r="AK32" s="87" t="s">
        <v>92</v>
      </c>
    </row>
    <row r="33" spans="1:37" ht="15" customHeight="1">
      <c r="A33" s="86" t="s">
        <v>32</v>
      </c>
      <c r="B33" s="162">
        <f t="shared" si="0"/>
        <v>44</v>
      </c>
      <c r="C33" s="254">
        <v>936.4</v>
      </c>
      <c r="D33" s="165">
        <f t="shared" si="1"/>
        <v>29</v>
      </c>
      <c r="E33" s="35">
        <v>80.3</v>
      </c>
      <c r="F33" s="165">
        <f t="shared" si="2"/>
        <v>33</v>
      </c>
      <c r="G33" s="35">
        <v>88.2</v>
      </c>
      <c r="H33" s="165">
        <f t="shared" si="3"/>
      </c>
      <c r="I33" s="35" t="s">
        <v>228</v>
      </c>
      <c r="J33" s="165">
        <f t="shared" si="4"/>
        <v>32</v>
      </c>
      <c r="K33" s="35">
        <v>78.6</v>
      </c>
      <c r="L33" s="165">
        <f t="shared" si="5"/>
        <v>39</v>
      </c>
      <c r="M33" s="35">
        <v>78.2</v>
      </c>
      <c r="N33" s="165">
        <f t="shared" si="6"/>
        <v>20</v>
      </c>
      <c r="O33" s="35">
        <v>79.3</v>
      </c>
      <c r="P33" s="165">
        <f t="shared" si="6"/>
        <v>1</v>
      </c>
      <c r="Q33" s="35">
        <v>95.9</v>
      </c>
      <c r="R33" s="35"/>
      <c r="S33" s="165">
        <f t="shared" si="7"/>
        <v>8</v>
      </c>
      <c r="T33" s="146">
        <v>5.3</v>
      </c>
      <c r="U33" s="165">
        <f t="shared" si="8"/>
        <v>23</v>
      </c>
      <c r="V33" s="35">
        <v>29.7</v>
      </c>
      <c r="W33" s="165">
        <f t="shared" si="8"/>
        <v>22</v>
      </c>
      <c r="X33" s="35">
        <v>90.7</v>
      </c>
      <c r="Y33" s="165">
        <f t="shared" si="9"/>
        <v>34</v>
      </c>
      <c r="Z33" s="254">
        <v>75</v>
      </c>
      <c r="AA33" s="154">
        <f t="shared" si="14"/>
        <v>31</v>
      </c>
      <c r="AB33" s="254">
        <v>41.4</v>
      </c>
      <c r="AC33" s="165">
        <f t="shared" si="10"/>
        <v>37</v>
      </c>
      <c r="AD33" s="35">
        <v>205.6</v>
      </c>
      <c r="AE33" s="165">
        <f t="shared" si="11"/>
        <v>37</v>
      </c>
      <c r="AF33" s="254">
        <v>197.3</v>
      </c>
      <c r="AG33" s="165">
        <f t="shared" si="12"/>
        <v>37</v>
      </c>
      <c r="AH33" s="35">
        <v>62.5</v>
      </c>
      <c r="AI33" s="165">
        <f t="shared" si="13"/>
        <v>36</v>
      </c>
      <c r="AJ33" s="35">
        <v>61.6</v>
      </c>
      <c r="AK33" s="87" t="s">
        <v>93</v>
      </c>
    </row>
    <row r="34" spans="1:37" ht="15" customHeight="1">
      <c r="A34" s="235" t="s">
        <v>33</v>
      </c>
      <c r="B34" s="267">
        <f t="shared" si="0"/>
        <v>40</v>
      </c>
      <c r="C34" s="260">
        <v>990.9</v>
      </c>
      <c r="D34" s="268">
        <f t="shared" si="1"/>
        <v>33</v>
      </c>
      <c r="E34" s="249">
        <v>79.7</v>
      </c>
      <c r="F34" s="268">
        <f t="shared" si="2"/>
        <v>22</v>
      </c>
      <c r="G34" s="249">
        <v>90.8</v>
      </c>
      <c r="H34" s="268">
        <f t="shared" si="3"/>
      </c>
      <c r="I34" s="249" t="s">
        <v>228</v>
      </c>
      <c r="J34" s="268">
        <f t="shared" si="4"/>
        <v>34</v>
      </c>
      <c r="K34" s="249">
        <v>78.2</v>
      </c>
      <c r="L34" s="268">
        <f t="shared" si="5"/>
        <v>36</v>
      </c>
      <c r="M34" s="249">
        <v>78.4</v>
      </c>
      <c r="N34" s="268">
        <f t="shared" si="6"/>
        <v>28</v>
      </c>
      <c r="O34" s="249">
        <v>77.9</v>
      </c>
      <c r="P34" s="268">
        <f t="shared" si="6"/>
        <v>43</v>
      </c>
      <c r="Q34" s="249">
        <v>74.1</v>
      </c>
      <c r="R34" s="35"/>
      <c r="S34" s="268">
        <f t="shared" si="7"/>
      </c>
      <c r="T34" s="271" t="s">
        <v>229</v>
      </c>
      <c r="U34" s="268">
        <f t="shared" si="8"/>
        <v>46</v>
      </c>
      <c r="V34" s="249">
        <v>10.8</v>
      </c>
      <c r="W34" s="268">
        <f t="shared" si="8"/>
        <v>20</v>
      </c>
      <c r="X34" s="249">
        <v>91.7</v>
      </c>
      <c r="Y34" s="268">
        <f t="shared" si="9"/>
        <v>15</v>
      </c>
      <c r="Z34" s="260">
        <v>79.3</v>
      </c>
      <c r="AA34" s="238">
        <f t="shared" si="14"/>
        <v>41</v>
      </c>
      <c r="AB34" s="260">
        <v>37.2</v>
      </c>
      <c r="AC34" s="268">
        <f t="shared" si="10"/>
        <v>35</v>
      </c>
      <c r="AD34" s="249">
        <v>215.4</v>
      </c>
      <c r="AE34" s="268">
        <f t="shared" si="11"/>
        <v>35</v>
      </c>
      <c r="AF34" s="260">
        <v>204.7</v>
      </c>
      <c r="AG34" s="268">
        <f t="shared" si="12"/>
        <v>46</v>
      </c>
      <c r="AH34" s="249">
        <v>56.5</v>
      </c>
      <c r="AI34" s="268">
        <f t="shared" si="13"/>
        <v>46</v>
      </c>
      <c r="AJ34" s="249">
        <v>55.3</v>
      </c>
      <c r="AK34" s="247" t="s">
        <v>94</v>
      </c>
    </row>
    <row r="35" spans="1:37" s="85" customFormat="1" ht="24" customHeight="1">
      <c r="A35" s="83" t="s">
        <v>34</v>
      </c>
      <c r="B35" s="155">
        <f t="shared" si="0"/>
        <v>17</v>
      </c>
      <c r="C35" s="253">
        <v>1234.7</v>
      </c>
      <c r="D35" s="154">
        <f t="shared" si="1"/>
        <v>32</v>
      </c>
      <c r="E35" s="34">
        <v>79.9</v>
      </c>
      <c r="F35" s="154">
        <f t="shared" si="2"/>
        <v>38</v>
      </c>
      <c r="G35" s="34">
        <v>86.3</v>
      </c>
      <c r="H35" s="165">
        <f t="shared" si="3"/>
      </c>
      <c r="I35" s="34" t="s">
        <v>228</v>
      </c>
      <c r="J35" s="154">
        <f t="shared" si="4"/>
        <v>26</v>
      </c>
      <c r="K35" s="34">
        <v>79.2</v>
      </c>
      <c r="L35" s="154">
        <f t="shared" si="5"/>
        <v>25</v>
      </c>
      <c r="M35" s="34">
        <v>79.6</v>
      </c>
      <c r="N35" s="154">
        <f t="shared" si="6"/>
        <v>25</v>
      </c>
      <c r="O35" s="34">
        <v>78.5</v>
      </c>
      <c r="P35" s="154">
        <f t="shared" si="6"/>
        <v>28</v>
      </c>
      <c r="Q35" s="34">
        <v>82.2</v>
      </c>
      <c r="R35" s="34"/>
      <c r="S35" s="154">
        <f t="shared" si="7"/>
      </c>
      <c r="T35" s="127" t="s">
        <v>229</v>
      </c>
      <c r="U35" s="154">
        <f t="shared" si="8"/>
        <v>42</v>
      </c>
      <c r="V35" s="34">
        <v>13.4</v>
      </c>
      <c r="W35" s="154">
        <f t="shared" si="8"/>
        <v>5</v>
      </c>
      <c r="X35" s="34">
        <v>96.7</v>
      </c>
      <c r="Y35" s="154">
        <f t="shared" si="9"/>
        <v>26</v>
      </c>
      <c r="Z35" s="253">
        <v>76.8</v>
      </c>
      <c r="AA35" s="154">
        <f t="shared" si="14"/>
        <v>46</v>
      </c>
      <c r="AB35" s="253">
        <v>34.8</v>
      </c>
      <c r="AC35" s="154">
        <f t="shared" si="10"/>
        <v>3</v>
      </c>
      <c r="AD35" s="34">
        <v>312.2</v>
      </c>
      <c r="AE35" s="154">
        <f t="shared" si="11"/>
        <v>1</v>
      </c>
      <c r="AF35" s="253">
        <v>296.7</v>
      </c>
      <c r="AG35" s="154">
        <f t="shared" si="12"/>
        <v>22</v>
      </c>
      <c r="AH35" s="34">
        <v>70.9</v>
      </c>
      <c r="AI35" s="154">
        <f t="shared" si="13"/>
        <v>22</v>
      </c>
      <c r="AJ35" s="34">
        <v>69.9</v>
      </c>
      <c r="AK35" s="84" t="s">
        <v>95</v>
      </c>
    </row>
    <row r="36" spans="1:37" ht="15" customHeight="1">
      <c r="A36" s="86" t="s">
        <v>35</v>
      </c>
      <c r="B36" s="162">
        <f t="shared" si="0"/>
        <v>28</v>
      </c>
      <c r="C36" s="254">
        <v>1107.9</v>
      </c>
      <c r="D36" s="165">
        <f t="shared" si="1"/>
        <v>12</v>
      </c>
      <c r="E36" s="35">
        <v>83.8</v>
      </c>
      <c r="F36" s="165">
        <f t="shared" si="2"/>
        <v>24</v>
      </c>
      <c r="G36" s="35">
        <v>90.7</v>
      </c>
      <c r="H36" s="165">
        <f t="shared" si="3"/>
      </c>
      <c r="I36" s="35" t="s">
        <v>228</v>
      </c>
      <c r="J36" s="165">
        <f t="shared" si="4"/>
        <v>10</v>
      </c>
      <c r="K36" s="35">
        <v>82.8</v>
      </c>
      <c r="L36" s="165">
        <f t="shared" si="5"/>
        <v>13</v>
      </c>
      <c r="M36" s="35">
        <v>83</v>
      </c>
      <c r="N36" s="165">
        <f t="shared" si="6"/>
        <v>8</v>
      </c>
      <c r="O36" s="35">
        <v>81.8</v>
      </c>
      <c r="P36" s="165">
        <f t="shared" si="6"/>
        <v>13</v>
      </c>
      <c r="Q36" s="35">
        <v>87.3</v>
      </c>
      <c r="R36" s="35"/>
      <c r="S36" s="165">
        <f t="shared" si="7"/>
        <v>16</v>
      </c>
      <c r="T36" s="146">
        <v>0.7</v>
      </c>
      <c r="U36" s="165">
        <f t="shared" si="8"/>
        <v>2</v>
      </c>
      <c r="V36" s="35">
        <v>61.9</v>
      </c>
      <c r="W36" s="165">
        <f t="shared" si="8"/>
        <v>38</v>
      </c>
      <c r="X36" s="35">
        <v>83.1</v>
      </c>
      <c r="Y36" s="165">
        <f t="shared" si="9"/>
        <v>11</v>
      </c>
      <c r="Z36" s="254">
        <v>80.9</v>
      </c>
      <c r="AA36" s="154">
        <f t="shared" si="14"/>
        <v>28</v>
      </c>
      <c r="AB36" s="254">
        <v>42.2</v>
      </c>
      <c r="AC36" s="165">
        <f t="shared" si="10"/>
        <v>14</v>
      </c>
      <c r="AD36" s="35">
        <v>269.6</v>
      </c>
      <c r="AE36" s="165">
        <f t="shared" si="11"/>
        <v>14</v>
      </c>
      <c r="AF36" s="254">
        <v>256.7</v>
      </c>
      <c r="AG36" s="165">
        <f t="shared" si="12"/>
        <v>6</v>
      </c>
      <c r="AH36" s="35">
        <v>87.2</v>
      </c>
      <c r="AI36" s="165">
        <f t="shared" si="13"/>
        <v>6</v>
      </c>
      <c r="AJ36" s="35">
        <v>84.7</v>
      </c>
      <c r="AK36" s="87" t="s">
        <v>96</v>
      </c>
    </row>
    <row r="37" spans="1:37" ht="15" customHeight="1">
      <c r="A37" s="86" t="s">
        <v>36</v>
      </c>
      <c r="B37" s="162">
        <f t="shared" si="0"/>
        <v>36</v>
      </c>
      <c r="C37" s="254">
        <v>1028.5</v>
      </c>
      <c r="D37" s="165">
        <f t="shared" si="1"/>
        <v>27</v>
      </c>
      <c r="E37" s="35">
        <v>80.7</v>
      </c>
      <c r="F37" s="165">
        <f t="shared" si="2"/>
        <v>20</v>
      </c>
      <c r="G37" s="35">
        <v>91.1</v>
      </c>
      <c r="H37" s="165">
        <f t="shared" si="3"/>
      </c>
      <c r="I37" s="35" t="s">
        <v>228</v>
      </c>
      <c r="J37" s="165">
        <f t="shared" si="4"/>
        <v>31</v>
      </c>
      <c r="K37" s="35">
        <v>78.7</v>
      </c>
      <c r="L37" s="165">
        <f t="shared" si="5"/>
        <v>38</v>
      </c>
      <c r="M37" s="35">
        <v>78.3</v>
      </c>
      <c r="N37" s="165">
        <f t="shared" si="6"/>
        <v>15</v>
      </c>
      <c r="O37" s="35">
        <v>80.8</v>
      </c>
      <c r="P37" s="165">
        <f t="shared" si="6"/>
        <v>3</v>
      </c>
      <c r="Q37" s="35">
        <v>94</v>
      </c>
      <c r="R37" s="35"/>
      <c r="S37" s="165">
        <f t="shared" si="7"/>
        <v>19</v>
      </c>
      <c r="T37" s="146">
        <v>0.5</v>
      </c>
      <c r="U37" s="165">
        <f t="shared" si="8"/>
        <v>11</v>
      </c>
      <c r="V37" s="35">
        <v>42</v>
      </c>
      <c r="W37" s="165">
        <f t="shared" si="8"/>
        <v>11</v>
      </c>
      <c r="X37" s="35">
        <v>93.6</v>
      </c>
      <c r="Y37" s="165">
        <f t="shared" si="9"/>
        <v>17</v>
      </c>
      <c r="Z37" s="254">
        <v>78.7</v>
      </c>
      <c r="AA37" s="154">
        <f t="shared" si="14"/>
        <v>24</v>
      </c>
      <c r="AB37" s="254">
        <v>44.1</v>
      </c>
      <c r="AC37" s="165">
        <f t="shared" si="10"/>
        <v>25</v>
      </c>
      <c r="AD37" s="35">
        <v>237.9</v>
      </c>
      <c r="AE37" s="165">
        <f t="shared" si="11"/>
        <v>25</v>
      </c>
      <c r="AF37" s="254">
        <v>226.6</v>
      </c>
      <c r="AG37" s="165">
        <f t="shared" si="12"/>
        <v>25</v>
      </c>
      <c r="AH37" s="35">
        <v>69.4</v>
      </c>
      <c r="AI37" s="165">
        <f t="shared" si="13"/>
        <v>25</v>
      </c>
      <c r="AJ37" s="35">
        <v>68</v>
      </c>
      <c r="AK37" s="87" t="s">
        <v>97</v>
      </c>
    </row>
    <row r="38" spans="1:37" ht="15" customHeight="1">
      <c r="A38" s="86" t="s">
        <v>37</v>
      </c>
      <c r="B38" s="162">
        <f t="shared" si="0"/>
        <v>25</v>
      </c>
      <c r="C38" s="254">
        <v>1127.8</v>
      </c>
      <c r="D38" s="165">
        <f t="shared" si="1"/>
        <v>39</v>
      </c>
      <c r="E38" s="35">
        <v>78.4</v>
      </c>
      <c r="F38" s="165">
        <f t="shared" si="2"/>
        <v>47</v>
      </c>
      <c r="G38" s="35">
        <v>79.7</v>
      </c>
      <c r="H38" s="165">
        <f t="shared" si="3"/>
      </c>
      <c r="I38" s="35" t="s">
        <v>228</v>
      </c>
      <c r="J38" s="165">
        <f t="shared" si="4"/>
        <v>33</v>
      </c>
      <c r="K38" s="35">
        <v>78.3</v>
      </c>
      <c r="L38" s="165">
        <f t="shared" si="5"/>
        <v>41</v>
      </c>
      <c r="M38" s="35">
        <v>77.4</v>
      </c>
      <c r="N38" s="165">
        <f t="shared" si="6"/>
        <v>12</v>
      </c>
      <c r="O38" s="35">
        <v>81.2</v>
      </c>
      <c r="P38" s="165">
        <f t="shared" si="6"/>
        <v>17</v>
      </c>
      <c r="Q38" s="35">
        <v>86.7</v>
      </c>
      <c r="R38" s="35"/>
      <c r="S38" s="165">
        <f t="shared" si="7"/>
        <v>1</v>
      </c>
      <c r="T38" s="146">
        <v>38.7</v>
      </c>
      <c r="U38" s="165">
        <f t="shared" si="8"/>
        <v>4</v>
      </c>
      <c r="V38" s="35">
        <v>58.7</v>
      </c>
      <c r="W38" s="165">
        <f t="shared" si="8"/>
        <v>37</v>
      </c>
      <c r="X38" s="35">
        <v>84.6</v>
      </c>
      <c r="Y38" s="165">
        <f t="shared" si="9"/>
        <v>30</v>
      </c>
      <c r="Z38" s="254">
        <v>76.4</v>
      </c>
      <c r="AA38" s="154">
        <f t="shared" si="14"/>
        <v>45</v>
      </c>
      <c r="AB38" s="254">
        <v>35.2</v>
      </c>
      <c r="AC38" s="165">
        <f t="shared" si="10"/>
        <v>29</v>
      </c>
      <c r="AD38" s="35">
        <v>225.3</v>
      </c>
      <c r="AE38" s="165">
        <f t="shared" si="11"/>
        <v>28</v>
      </c>
      <c r="AF38" s="254">
        <v>217.9</v>
      </c>
      <c r="AG38" s="165">
        <f t="shared" si="12"/>
        <v>31</v>
      </c>
      <c r="AH38" s="35">
        <v>66</v>
      </c>
      <c r="AI38" s="165">
        <f t="shared" si="13"/>
        <v>33</v>
      </c>
      <c r="AJ38" s="35">
        <v>64.5</v>
      </c>
      <c r="AK38" s="87" t="s">
        <v>98</v>
      </c>
    </row>
    <row r="39" spans="1:37" ht="15" customHeight="1">
      <c r="A39" s="235" t="s">
        <v>38</v>
      </c>
      <c r="B39" s="267">
        <f t="shared" si="0"/>
        <v>15</v>
      </c>
      <c r="C39" s="260">
        <v>1237.7</v>
      </c>
      <c r="D39" s="268">
        <f t="shared" si="1"/>
        <v>34</v>
      </c>
      <c r="E39" s="249">
        <v>79.4</v>
      </c>
      <c r="F39" s="268">
        <f t="shared" si="2"/>
        <v>45</v>
      </c>
      <c r="G39" s="249">
        <v>81.4</v>
      </c>
      <c r="H39" s="268">
        <f>IF(I39="・","",RANK(I39,I$10:I$56))</f>
        <v>1</v>
      </c>
      <c r="I39" s="249">
        <v>67.9</v>
      </c>
      <c r="J39" s="268">
        <f t="shared" si="4"/>
        <v>26</v>
      </c>
      <c r="K39" s="249">
        <v>79.2</v>
      </c>
      <c r="L39" s="268">
        <f t="shared" si="5"/>
        <v>19</v>
      </c>
      <c r="M39" s="249">
        <v>80.9</v>
      </c>
      <c r="N39" s="268">
        <f t="shared" si="6"/>
        <v>37</v>
      </c>
      <c r="O39" s="249">
        <v>75.8</v>
      </c>
      <c r="P39" s="268">
        <f t="shared" si="6"/>
        <v>24</v>
      </c>
      <c r="Q39" s="249">
        <v>84</v>
      </c>
      <c r="R39" s="35"/>
      <c r="S39" s="268">
        <f t="shared" si="7"/>
        <v>13</v>
      </c>
      <c r="T39" s="271">
        <v>2.3</v>
      </c>
      <c r="U39" s="268">
        <f t="shared" si="8"/>
        <v>44</v>
      </c>
      <c r="V39" s="249">
        <v>11.8</v>
      </c>
      <c r="W39" s="268">
        <f t="shared" si="8"/>
        <v>42</v>
      </c>
      <c r="X39" s="249">
        <v>80.4</v>
      </c>
      <c r="Y39" s="268">
        <f t="shared" si="9"/>
        <v>27</v>
      </c>
      <c r="Z39" s="260">
        <v>76.7</v>
      </c>
      <c r="AA39" s="238">
        <f t="shared" si="14"/>
        <v>20</v>
      </c>
      <c r="AB39" s="260">
        <v>45.6</v>
      </c>
      <c r="AC39" s="268">
        <f t="shared" si="10"/>
        <v>9</v>
      </c>
      <c r="AD39" s="249">
        <v>279.9</v>
      </c>
      <c r="AE39" s="268">
        <f t="shared" si="11"/>
        <v>9</v>
      </c>
      <c r="AF39" s="260">
        <v>269.2</v>
      </c>
      <c r="AG39" s="268">
        <f t="shared" si="12"/>
        <v>20</v>
      </c>
      <c r="AH39" s="249">
        <v>74.1</v>
      </c>
      <c r="AI39" s="268">
        <f t="shared" si="13"/>
        <v>18</v>
      </c>
      <c r="AJ39" s="249">
        <v>72.5</v>
      </c>
      <c r="AK39" s="247" t="s">
        <v>99</v>
      </c>
    </row>
    <row r="40" spans="1:37" s="85" customFormat="1" ht="24" customHeight="1">
      <c r="A40" s="83" t="s">
        <v>39</v>
      </c>
      <c r="B40" s="155">
        <f t="shared" si="0"/>
        <v>18</v>
      </c>
      <c r="C40" s="253">
        <v>1214</v>
      </c>
      <c r="D40" s="154">
        <f t="shared" si="1"/>
        <v>19</v>
      </c>
      <c r="E40" s="34">
        <v>81.9</v>
      </c>
      <c r="F40" s="154">
        <f t="shared" si="2"/>
        <v>19</v>
      </c>
      <c r="G40" s="34">
        <v>91.2</v>
      </c>
      <c r="H40" s="165">
        <f aca="true" t="shared" si="15" ref="H40:H56">IF(I40="・","",RANK(I40,I$10:I$56))</f>
      </c>
      <c r="I40" s="34" t="s">
        <v>228</v>
      </c>
      <c r="J40" s="154">
        <f t="shared" si="4"/>
        <v>16</v>
      </c>
      <c r="K40" s="34">
        <v>80.9</v>
      </c>
      <c r="L40" s="154">
        <f t="shared" si="5"/>
        <v>29</v>
      </c>
      <c r="M40" s="34">
        <v>78.9</v>
      </c>
      <c r="N40" s="154">
        <f t="shared" si="6"/>
        <v>6</v>
      </c>
      <c r="O40" s="34">
        <v>83.4</v>
      </c>
      <c r="P40" s="154">
        <f t="shared" si="6"/>
        <v>33</v>
      </c>
      <c r="Q40" s="34">
        <v>80.4</v>
      </c>
      <c r="R40" s="34"/>
      <c r="S40" s="154">
        <f t="shared" si="7"/>
      </c>
      <c r="T40" s="127" t="s">
        <v>229</v>
      </c>
      <c r="U40" s="154">
        <f t="shared" si="8"/>
        <v>40</v>
      </c>
      <c r="V40" s="34">
        <v>15.2</v>
      </c>
      <c r="W40" s="154">
        <f t="shared" si="8"/>
        <v>34</v>
      </c>
      <c r="X40" s="34">
        <v>86.8</v>
      </c>
      <c r="Y40" s="154">
        <f t="shared" si="9"/>
        <v>1</v>
      </c>
      <c r="Z40" s="253">
        <v>85.9</v>
      </c>
      <c r="AA40" s="154">
        <f t="shared" si="14"/>
        <v>21</v>
      </c>
      <c r="AB40" s="253">
        <v>45.5</v>
      </c>
      <c r="AC40" s="154">
        <f t="shared" si="10"/>
        <v>4</v>
      </c>
      <c r="AD40" s="34">
        <v>299.8</v>
      </c>
      <c r="AE40" s="154">
        <f t="shared" si="11"/>
        <v>6</v>
      </c>
      <c r="AF40" s="253">
        <v>279.6</v>
      </c>
      <c r="AG40" s="154">
        <f t="shared" si="12"/>
        <v>36</v>
      </c>
      <c r="AH40" s="34">
        <v>63.1</v>
      </c>
      <c r="AI40" s="154">
        <f t="shared" si="13"/>
        <v>39</v>
      </c>
      <c r="AJ40" s="34">
        <v>59.1</v>
      </c>
      <c r="AK40" s="84" t="s">
        <v>100</v>
      </c>
    </row>
    <row r="41" spans="1:37" ht="15" customHeight="1">
      <c r="A41" s="86" t="s">
        <v>40</v>
      </c>
      <c r="B41" s="162">
        <f t="shared" si="0"/>
        <v>30</v>
      </c>
      <c r="C41" s="254">
        <v>1075.3</v>
      </c>
      <c r="D41" s="165">
        <f t="shared" si="1"/>
        <v>22</v>
      </c>
      <c r="E41" s="35">
        <v>81.5</v>
      </c>
      <c r="F41" s="165">
        <f t="shared" si="2"/>
        <v>8</v>
      </c>
      <c r="G41" s="35">
        <v>92.8</v>
      </c>
      <c r="H41" s="165">
        <f t="shared" si="15"/>
      </c>
      <c r="I41" s="35" t="s">
        <v>228</v>
      </c>
      <c r="J41" s="165">
        <f t="shared" si="4"/>
        <v>24</v>
      </c>
      <c r="K41" s="35">
        <v>79.4</v>
      </c>
      <c r="L41" s="165">
        <f t="shared" si="5"/>
        <v>18</v>
      </c>
      <c r="M41" s="35">
        <v>81.3</v>
      </c>
      <c r="N41" s="165">
        <f t="shared" si="6"/>
        <v>30</v>
      </c>
      <c r="O41" s="35">
        <v>77.5</v>
      </c>
      <c r="P41" s="165">
        <f t="shared" si="6"/>
        <v>22</v>
      </c>
      <c r="Q41" s="35">
        <v>85.3</v>
      </c>
      <c r="R41" s="35"/>
      <c r="S41" s="165">
        <f t="shared" si="7"/>
        <v>22</v>
      </c>
      <c r="T41" s="146">
        <v>0.1</v>
      </c>
      <c r="U41" s="165">
        <f t="shared" si="8"/>
        <v>25</v>
      </c>
      <c r="V41" s="35">
        <v>27.1</v>
      </c>
      <c r="W41" s="165">
        <f t="shared" si="8"/>
        <v>44</v>
      </c>
      <c r="X41" s="35">
        <v>76.7</v>
      </c>
      <c r="Y41" s="165">
        <f t="shared" si="9"/>
        <v>20</v>
      </c>
      <c r="Z41" s="254">
        <v>77.3</v>
      </c>
      <c r="AA41" s="154">
        <f t="shared" si="14"/>
        <v>26</v>
      </c>
      <c r="AB41" s="254">
        <v>43.8</v>
      </c>
      <c r="AC41" s="165">
        <f t="shared" si="10"/>
        <v>12</v>
      </c>
      <c r="AD41" s="35">
        <v>275.2</v>
      </c>
      <c r="AE41" s="165">
        <f t="shared" si="11"/>
        <v>12</v>
      </c>
      <c r="AF41" s="254">
        <v>262.1</v>
      </c>
      <c r="AG41" s="165">
        <f t="shared" si="12"/>
        <v>44</v>
      </c>
      <c r="AH41" s="35">
        <v>57.9</v>
      </c>
      <c r="AI41" s="165">
        <f t="shared" si="13"/>
        <v>42</v>
      </c>
      <c r="AJ41" s="35">
        <v>56.3</v>
      </c>
      <c r="AK41" s="87" t="s">
        <v>101</v>
      </c>
    </row>
    <row r="42" spans="1:37" ht="15" customHeight="1">
      <c r="A42" s="86" t="s">
        <v>41</v>
      </c>
      <c r="B42" s="162">
        <f t="shared" si="0"/>
        <v>7</v>
      </c>
      <c r="C42" s="254">
        <v>1356.5</v>
      </c>
      <c r="D42" s="165">
        <f t="shared" si="1"/>
        <v>46</v>
      </c>
      <c r="E42" s="35">
        <v>76.3</v>
      </c>
      <c r="F42" s="165">
        <f t="shared" si="2"/>
        <v>44</v>
      </c>
      <c r="G42" s="35">
        <v>82.6</v>
      </c>
      <c r="H42" s="165">
        <f t="shared" si="15"/>
      </c>
      <c r="I42" s="35" t="s">
        <v>228</v>
      </c>
      <c r="J42" s="165">
        <f t="shared" si="4"/>
        <v>45</v>
      </c>
      <c r="K42" s="35">
        <v>74.9</v>
      </c>
      <c r="L42" s="165">
        <f t="shared" si="5"/>
        <v>43</v>
      </c>
      <c r="M42" s="35">
        <v>75.5</v>
      </c>
      <c r="N42" s="165">
        <f t="shared" si="6"/>
        <v>39</v>
      </c>
      <c r="O42" s="35">
        <v>73.1</v>
      </c>
      <c r="P42" s="165">
        <f t="shared" si="6"/>
        <v>44</v>
      </c>
      <c r="Q42" s="35">
        <v>69.8</v>
      </c>
      <c r="R42" s="35"/>
      <c r="S42" s="165">
        <f t="shared" si="7"/>
        <v>24</v>
      </c>
      <c r="T42" s="146">
        <v>0</v>
      </c>
      <c r="U42" s="165">
        <f t="shared" si="8"/>
        <v>28</v>
      </c>
      <c r="V42" s="35">
        <v>26.8</v>
      </c>
      <c r="W42" s="165">
        <f t="shared" si="8"/>
        <v>33</v>
      </c>
      <c r="X42" s="35">
        <v>87.1</v>
      </c>
      <c r="Y42" s="165">
        <f t="shared" si="9"/>
        <v>33</v>
      </c>
      <c r="Z42" s="254">
        <v>75.4</v>
      </c>
      <c r="AA42" s="154">
        <f t="shared" si="14"/>
        <v>34</v>
      </c>
      <c r="AB42" s="254">
        <v>40.9</v>
      </c>
      <c r="AC42" s="165">
        <f t="shared" si="10"/>
        <v>7</v>
      </c>
      <c r="AD42" s="35">
        <v>290.2</v>
      </c>
      <c r="AE42" s="165">
        <f t="shared" si="11"/>
        <v>7</v>
      </c>
      <c r="AF42" s="254">
        <v>277.1</v>
      </c>
      <c r="AG42" s="165">
        <f t="shared" si="12"/>
        <v>5</v>
      </c>
      <c r="AH42" s="35">
        <v>89.6</v>
      </c>
      <c r="AI42" s="165">
        <f t="shared" si="13"/>
        <v>4</v>
      </c>
      <c r="AJ42" s="35">
        <v>87.3</v>
      </c>
      <c r="AK42" s="87" t="s">
        <v>102</v>
      </c>
    </row>
    <row r="43" spans="1:37" ht="15" customHeight="1">
      <c r="A43" s="86" t="s">
        <v>42</v>
      </c>
      <c r="B43" s="162">
        <f t="shared" si="0"/>
        <v>20</v>
      </c>
      <c r="C43" s="254">
        <v>1180.8</v>
      </c>
      <c r="D43" s="165">
        <f t="shared" si="1"/>
        <v>9</v>
      </c>
      <c r="E43" s="35">
        <v>84.2</v>
      </c>
      <c r="F43" s="165">
        <f t="shared" si="2"/>
        <v>26</v>
      </c>
      <c r="G43" s="35">
        <v>89.8</v>
      </c>
      <c r="H43" s="165">
        <f t="shared" si="15"/>
      </c>
      <c r="I43" s="35" t="s">
        <v>228</v>
      </c>
      <c r="J43" s="165">
        <f t="shared" si="4"/>
        <v>8</v>
      </c>
      <c r="K43" s="35">
        <v>82.9</v>
      </c>
      <c r="L43" s="165">
        <f t="shared" si="5"/>
        <v>14</v>
      </c>
      <c r="M43" s="35">
        <v>82.7</v>
      </c>
      <c r="N43" s="165">
        <f t="shared" si="6"/>
        <v>5</v>
      </c>
      <c r="O43" s="35">
        <v>83.6</v>
      </c>
      <c r="P43" s="165">
        <f t="shared" si="6"/>
        <v>18</v>
      </c>
      <c r="Q43" s="35">
        <v>86.2</v>
      </c>
      <c r="R43" s="35"/>
      <c r="S43" s="165">
        <f>IF(OR(T43="",T43="-"),"",RANK(T43,T$10:T$56))</f>
        <v>16</v>
      </c>
      <c r="T43" s="146">
        <v>0.7</v>
      </c>
      <c r="U43" s="165">
        <f t="shared" si="8"/>
        <v>10</v>
      </c>
      <c r="V43" s="35">
        <v>42.4</v>
      </c>
      <c r="W43" s="165">
        <f t="shared" si="8"/>
        <v>6</v>
      </c>
      <c r="X43" s="35">
        <v>95.1</v>
      </c>
      <c r="Y43" s="165">
        <f t="shared" si="9"/>
        <v>4</v>
      </c>
      <c r="Z43" s="254">
        <v>83.8</v>
      </c>
      <c r="AA43" s="154">
        <f t="shared" si="14"/>
        <v>3</v>
      </c>
      <c r="AB43" s="254">
        <v>56.8</v>
      </c>
      <c r="AC43" s="165">
        <f t="shared" si="10"/>
        <v>17</v>
      </c>
      <c r="AD43" s="35">
        <v>256.2</v>
      </c>
      <c r="AE43" s="165">
        <f t="shared" si="11"/>
        <v>17</v>
      </c>
      <c r="AF43" s="254">
        <v>245.5</v>
      </c>
      <c r="AG43" s="165">
        <f t="shared" si="12"/>
        <v>8</v>
      </c>
      <c r="AH43" s="35">
        <v>86</v>
      </c>
      <c r="AI43" s="165">
        <f t="shared" si="13"/>
        <v>7</v>
      </c>
      <c r="AJ43" s="35">
        <v>83.8</v>
      </c>
      <c r="AK43" s="87" t="s">
        <v>103</v>
      </c>
    </row>
    <row r="44" spans="1:37" ht="15" customHeight="1">
      <c r="A44" s="235" t="s">
        <v>43</v>
      </c>
      <c r="B44" s="267">
        <f t="shared" si="0"/>
        <v>21</v>
      </c>
      <c r="C44" s="260">
        <v>1157.2</v>
      </c>
      <c r="D44" s="268">
        <f t="shared" si="1"/>
        <v>3</v>
      </c>
      <c r="E44" s="249">
        <v>87.4</v>
      </c>
      <c r="F44" s="268">
        <f t="shared" si="2"/>
        <v>10</v>
      </c>
      <c r="G44" s="249">
        <v>92.7</v>
      </c>
      <c r="H44" s="268">
        <f t="shared" si="15"/>
      </c>
      <c r="I44" s="249" t="s">
        <v>228</v>
      </c>
      <c r="J44" s="268">
        <f t="shared" si="4"/>
        <v>3</v>
      </c>
      <c r="K44" s="249">
        <v>86</v>
      </c>
      <c r="L44" s="268">
        <f t="shared" si="5"/>
        <v>4</v>
      </c>
      <c r="M44" s="249">
        <v>86.3</v>
      </c>
      <c r="N44" s="268">
        <f t="shared" si="6"/>
        <v>2</v>
      </c>
      <c r="O44" s="249">
        <v>85</v>
      </c>
      <c r="P44" s="268">
        <f t="shared" si="6"/>
        <v>7</v>
      </c>
      <c r="Q44" s="249">
        <v>92.5</v>
      </c>
      <c r="R44" s="35"/>
      <c r="S44" s="268">
        <f>IF(OR(T44="",T44="-"),"",RANK(T44,T$10:T$56))</f>
      </c>
      <c r="T44" s="271" t="s">
        <v>229</v>
      </c>
      <c r="U44" s="268">
        <f t="shared" si="8"/>
        <v>37</v>
      </c>
      <c r="V44" s="249">
        <v>16.9</v>
      </c>
      <c r="W44" s="268">
        <f t="shared" si="8"/>
        <v>10</v>
      </c>
      <c r="X44" s="249">
        <v>94</v>
      </c>
      <c r="Y44" s="268">
        <f t="shared" si="9"/>
        <v>3</v>
      </c>
      <c r="Z44" s="260">
        <v>84.3</v>
      </c>
      <c r="AA44" s="238">
        <f t="shared" si="14"/>
        <v>2</v>
      </c>
      <c r="AB44" s="260">
        <v>57.4</v>
      </c>
      <c r="AC44" s="268">
        <f t="shared" si="10"/>
        <v>18</v>
      </c>
      <c r="AD44" s="249">
        <v>255.9</v>
      </c>
      <c r="AE44" s="268">
        <f t="shared" si="11"/>
        <v>19</v>
      </c>
      <c r="AF44" s="260">
        <v>241.4</v>
      </c>
      <c r="AG44" s="268">
        <f t="shared" si="12"/>
        <v>27</v>
      </c>
      <c r="AH44" s="249">
        <v>67.6</v>
      </c>
      <c r="AI44" s="268">
        <f t="shared" si="13"/>
        <v>27</v>
      </c>
      <c r="AJ44" s="249">
        <v>66.3</v>
      </c>
      <c r="AK44" s="247" t="s">
        <v>77</v>
      </c>
    </row>
    <row r="45" spans="1:37" s="85" customFormat="1" ht="24" customHeight="1">
      <c r="A45" s="83" t="s">
        <v>44</v>
      </c>
      <c r="B45" s="155">
        <f t="shared" si="0"/>
        <v>3</v>
      </c>
      <c r="C45" s="253">
        <v>1491.2</v>
      </c>
      <c r="D45" s="154">
        <f t="shared" si="1"/>
        <v>15</v>
      </c>
      <c r="E45" s="34">
        <v>83.1</v>
      </c>
      <c r="F45" s="154">
        <f t="shared" si="2"/>
        <v>31</v>
      </c>
      <c r="G45" s="34">
        <v>88.3</v>
      </c>
      <c r="H45" s="165">
        <f t="shared" si="15"/>
      </c>
      <c r="I45" s="34" t="s">
        <v>228</v>
      </c>
      <c r="J45" s="154">
        <f t="shared" si="4"/>
        <v>15</v>
      </c>
      <c r="K45" s="34">
        <v>81.5</v>
      </c>
      <c r="L45" s="154">
        <f t="shared" si="5"/>
        <v>12</v>
      </c>
      <c r="M45" s="34">
        <v>83.4</v>
      </c>
      <c r="N45" s="154">
        <f t="shared" si="6"/>
        <v>41</v>
      </c>
      <c r="O45" s="34">
        <v>72.9</v>
      </c>
      <c r="P45" s="154">
        <f t="shared" si="6"/>
        <v>38</v>
      </c>
      <c r="Q45" s="34">
        <v>76.8</v>
      </c>
      <c r="R45" s="34"/>
      <c r="S45" s="154">
        <f aca="true" t="shared" si="16" ref="S45:S56">IF(OR(T45="",T45="-"),"",RANK(T45,T$10:T$56))</f>
      </c>
      <c r="T45" s="127" t="s">
        <v>229</v>
      </c>
      <c r="U45" s="154">
        <f t="shared" si="8"/>
        <v>9</v>
      </c>
      <c r="V45" s="34">
        <v>42.8</v>
      </c>
      <c r="W45" s="109"/>
      <c r="X45" s="34" t="s">
        <v>228</v>
      </c>
      <c r="Y45" s="154">
        <f t="shared" si="9"/>
        <v>38</v>
      </c>
      <c r="Z45" s="253">
        <v>73.8</v>
      </c>
      <c r="AA45" s="154">
        <f t="shared" si="14"/>
        <v>12</v>
      </c>
      <c r="AB45" s="253">
        <v>49.6</v>
      </c>
      <c r="AC45" s="154">
        <f t="shared" si="10"/>
        <v>1</v>
      </c>
      <c r="AD45" s="34">
        <v>314.6</v>
      </c>
      <c r="AE45" s="154">
        <f t="shared" si="11"/>
        <v>2</v>
      </c>
      <c r="AF45" s="253">
        <v>296.3</v>
      </c>
      <c r="AG45" s="154">
        <f t="shared" si="12"/>
        <v>3</v>
      </c>
      <c r="AH45" s="34">
        <v>105.9</v>
      </c>
      <c r="AI45" s="154">
        <f t="shared" si="13"/>
        <v>3</v>
      </c>
      <c r="AJ45" s="34">
        <v>99.6</v>
      </c>
      <c r="AK45" s="84" t="s">
        <v>104</v>
      </c>
    </row>
    <row r="46" spans="1:37" ht="15" customHeight="1">
      <c r="A46" s="86" t="s">
        <v>45</v>
      </c>
      <c r="B46" s="162">
        <f t="shared" si="0"/>
        <v>2</v>
      </c>
      <c r="C46" s="254">
        <v>1546.9</v>
      </c>
      <c r="D46" s="165">
        <f t="shared" si="1"/>
        <v>37</v>
      </c>
      <c r="E46" s="35">
        <v>79</v>
      </c>
      <c r="F46" s="165">
        <f t="shared" si="2"/>
        <v>17</v>
      </c>
      <c r="G46" s="35">
        <v>92</v>
      </c>
      <c r="H46" s="165">
        <f t="shared" si="15"/>
      </c>
      <c r="I46" s="35" t="s">
        <v>228</v>
      </c>
      <c r="J46" s="165">
        <f t="shared" si="4"/>
        <v>39</v>
      </c>
      <c r="K46" s="35">
        <v>76.2</v>
      </c>
      <c r="L46" s="165">
        <f t="shared" si="5"/>
        <v>27</v>
      </c>
      <c r="M46" s="35">
        <v>79.1</v>
      </c>
      <c r="N46" s="165">
        <f t="shared" si="6"/>
        <v>42</v>
      </c>
      <c r="O46" s="35">
        <v>72.4</v>
      </c>
      <c r="P46" s="165">
        <f t="shared" si="6"/>
        <v>40</v>
      </c>
      <c r="Q46" s="35">
        <v>75.5</v>
      </c>
      <c r="R46" s="35"/>
      <c r="S46" s="165">
        <f t="shared" si="16"/>
      </c>
      <c r="T46" s="146" t="s">
        <v>229</v>
      </c>
      <c r="U46" s="165">
        <f t="shared" si="8"/>
        <v>45</v>
      </c>
      <c r="V46" s="35">
        <v>11.3</v>
      </c>
      <c r="W46" s="165">
        <f t="shared" si="8"/>
        <v>40</v>
      </c>
      <c r="X46" s="35">
        <v>82.7</v>
      </c>
      <c r="Y46" s="165">
        <f t="shared" si="9"/>
        <v>39</v>
      </c>
      <c r="Z46" s="254">
        <v>73.2</v>
      </c>
      <c r="AA46" s="154">
        <f t="shared" si="14"/>
        <v>6</v>
      </c>
      <c r="AB46" s="254">
        <v>52.1</v>
      </c>
      <c r="AC46" s="165">
        <f t="shared" si="10"/>
        <v>13</v>
      </c>
      <c r="AD46" s="35">
        <v>273.5</v>
      </c>
      <c r="AE46" s="165">
        <f t="shared" si="11"/>
        <v>13</v>
      </c>
      <c r="AF46" s="254">
        <v>260.4</v>
      </c>
      <c r="AG46" s="165">
        <f t="shared" si="12"/>
        <v>18</v>
      </c>
      <c r="AH46" s="35">
        <v>74.2</v>
      </c>
      <c r="AI46" s="165">
        <f t="shared" si="13"/>
        <v>17</v>
      </c>
      <c r="AJ46" s="35">
        <v>72.7</v>
      </c>
      <c r="AK46" s="87" t="s">
        <v>105</v>
      </c>
    </row>
    <row r="47" spans="1:37" ht="15" customHeight="1">
      <c r="A47" s="86" t="s">
        <v>176</v>
      </c>
      <c r="B47" s="162">
        <f t="shared" si="0"/>
        <v>5</v>
      </c>
      <c r="C47" s="254">
        <v>1410.5</v>
      </c>
      <c r="D47" s="165">
        <f t="shared" si="1"/>
        <v>35</v>
      </c>
      <c r="E47" s="35">
        <v>79.3</v>
      </c>
      <c r="F47" s="165">
        <f t="shared" si="2"/>
        <v>40</v>
      </c>
      <c r="G47" s="35">
        <v>85.2</v>
      </c>
      <c r="H47" s="165">
        <f t="shared" si="15"/>
      </c>
      <c r="I47" s="35" t="s">
        <v>228</v>
      </c>
      <c r="J47" s="165">
        <f t="shared" si="4"/>
        <v>36</v>
      </c>
      <c r="K47" s="35">
        <v>78</v>
      </c>
      <c r="L47" s="165">
        <f t="shared" si="5"/>
        <v>16</v>
      </c>
      <c r="M47" s="35">
        <v>82</v>
      </c>
      <c r="N47" s="165">
        <f t="shared" si="6"/>
        <v>46</v>
      </c>
      <c r="O47" s="35">
        <v>70.6</v>
      </c>
      <c r="P47" s="165">
        <f t="shared" si="6"/>
        <v>46</v>
      </c>
      <c r="Q47" s="35">
        <v>64.6</v>
      </c>
      <c r="R47" s="35"/>
      <c r="S47" s="165">
        <f t="shared" si="16"/>
        <v>16</v>
      </c>
      <c r="T47" s="146">
        <v>0.7</v>
      </c>
      <c r="U47" s="165">
        <f t="shared" si="8"/>
        <v>39</v>
      </c>
      <c r="V47" s="35">
        <v>15.3</v>
      </c>
      <c r="W47" s="165">
        <f t="shared" si="8"/>
        <v>43</v>
      </c>
      <c r="X47" s="35">
        <v>79.3</v>
      </c>
      <c r="Y47" s="165">
        <f t="shared" si="9"/>
        <v>40</v>
      </c>
      <c r="Z47" s="254">
        <v>73.1</v>
      </c>
      <c r="AA47" s="154">
        <f t="shared" si="14"/>
        <v>40</v>
      </c>
      <c r="AB47" s="254">
        <v>37.5</v>
      </c>
      <c r="AC47" s="165">
        <f t="shared" si="10"/>
        <v>19</v>
      </c>
      <c r="AD47" s="35">
        <v>253.3</v>
      </c>
      <c r="AE47" s="165">
        <f t="shared" si="11"/>
        <v>18</v>
      </c>
      <c r="AF47" s="254">
        <v>244.1</v>
      </c>
      <c r="AG47" s="165">
        <f t="shared" si="12"/>
        <v>30</v>
      </c>
      <c r="AH47" s="35">
        <v>67.1</v>
      </c>
      <c r="AI47" s="165">
        <f t="shared" si="13"/>
        <v>28</v>
      </c>
      <c r="AJ47" s="35">
        <v>65.6</v>
      </c>
      <c r="AK47" s="87" t="s">
        <v>92</v>
      </c>
    </row>
    <row r="48" spans="1:37" ht="15" customHeight="1">
      <c r="A48" s="86" t="s">
        <v>46</v>
      </c>
      <c r="B48" s="162">
        <f t="shared" si="0"/>
        <v>1</v>
      </c>
      <c r="C48" s="254">
        <v>1761.7</v>
      </c>
      <c r="D48" s="165">
        <f t="shared" si="1"/>
        <v>8</v>
      </c>
      <c r="E48" s="35">
        <v>84.3</v>
      </c>
      <c r="F48" s="165">
        <f t="shared" si="2"/>
        <v>43</v>
      </c>
      <c r="G48" s="35">
        <v>83.2</v>
      </c>
      <c r="H48" s="165">
        <f t="shared" si="15"/>
      </c>
      <c r="I48" s="35" t="s">
        <v>228</v>
      </c>
      <c r="J48" s="165">
        <f t="shared" si="4"/>
        <v>4</v>
      </c>
      <c r="K48" s="35">
        <v>84.4</v>
      </c>
      <c r="L48" s="165">
        <f t="shared" si="5"/>
        <v>3</v>
      </c>
      <c r="M48" s="35">
        <v>87.5</v>
      </c>
      <c r="N48" s="165">
        <f t="shared" si="6"/>
        <v>27</v>
      </c>
      <c r="O48" s="35">
        <v>78.1</v>
      </c>
      <c r="P48" s="165">
        <f t="shared" si="6"/>
        <v>26</v>
      </c>
      <c r="Q48" s="35">
        <v>83.1</v>
      </c>
      <c r="R48" s="35"/>
      <c r="S48" s="165">
        <f t="shared" si="16"/>
      </c>
      <c r="T48" s="146" t="s">
        <v>229</v>
      </c>
      <c r="U48" s="165">
        <f t="shared" si="8"/>
        <v>47</v>
      </c>
      <c r="V48" s="35">
        <v>8</v>
      </c>
      <c r="W48" s="165">
        <f t="shared" si="8"/>
        <v>16</v>
      </c>
      <c r="X48" s="35">
        <v>92.4</v>
      </c>
      <c r="Y48" s="165">
        <f t="shared" si="9"/>
        <v>27</v>
      </c>
      <c r="Z48" s="254">
        <v>76.7</v>
      </c>
      <c r="AA48" s="154">
        <f t="shared" si="14"/>
        <v>8</v>
      </c>
      <c r="AB48" s="254">
        <v>52</v>
      </c>
      <c r="AC48" s="165">
        <f t="shared" si="10"/>
        <v>6</v>
      </c>
      <c r="AD48" s="35">
        <v>295.7</v>
      </c>
      <c r="AE48" s="165">
        <f t="shared" si="11"/>
        <v>4</v>
      </c>
      <c r="AF48" s="254">
        <v>284</v>
      </c>
      <c r="AG48" s="165">
        <f t="shared" si="12"/>
        <v>29</v>
      </c>
      <c r="AH48" s="35">
        <v>67.4</v>
      </c>
      <c r="AI48" s="165">
        <f t="shared" si="13"/>
        <v>29</v>
      </c>
      <c r="AJ48" s="35">
        <v>65.4</v>
      </c>
      <c r="AK48" s="87" t="s">
        <v>106</v>
      </c>
    </row>
    <row r="49" spans="1:37" ht="15" customHeight="1">
      <c r="A49" s="235" t="s">
        <v>47</v>
      </c>
      <c r="B49" s="267">
        <f t="shared" si="0"/>
        <v>24</v>
      </c>
      <c r="C49" s="260">
        <v>1148.8</v>
      </c>
      <c r="D49" s="268">
        <f t="shared" si="1"/>
        <v>6</v>
      </c>
      <c r="E49" s="249">
        <v>85.3</v>
      </c>
      <c r="F49" s="268">
        <f t="shared" si="2"/>
        <v>10</v>
      </c>
      <c r="G49" s="249">
        <v>92.7</v>
      </c>
      <c r="H49" s="268">
        <f t="shared" si="15"/>
      </c>
      <c r="I49" s="249" t="s">
        <v>228</v>
      </c>
      <c r="J49" s="268">
        <f t="shared" si="4"/>
        <v>5</v>
      </c>
      <c r="K49" s="249">
        <v>83.9</v>
      </c>
      <c r="L49" s="268">
        <f t="shared" si="5"/>
        <v>7</v>
      </c>
      <c r="M49" s="249">
        <v>84.8</v>
      </c>
      <c r="N49" s="268">
        <f t="shared" si="6"/>
        <v>9</v>
      </c>
      <c r="O49" s="249">
        <v>81.7</v>
      </c>
      <c r="P49" s="268">
        <f t="shared" si="6"/>
        <v>11</v>
      </c>
      <c r="Q49" s="249">
        <v>88.1</v>
      </c>
      <c r="R49" s="35"/>
      <c r="S49" s="268">
        <f t="shared" si="16"/>
        <v>21</v>
      </c>
      <c r="T49" s="271">
        <v>0.2</v>
      </c>
      <c r="U49" s="268">
        <f t="shared" si="8"/>
        <v>8</v>
      </c>
      <c r="V49" s="249">
        <v>43.6</v>
      </c>
      <c r="W49" s="268">
        <f t="shared" si="8"/>
        <v>19</v>
      </c>
      <c r="X49" s="249">
        <v>91.8</v>
      </c>
      <c r="Y49" s="268">
        <f t="shared" si="9"/>
        <v>24</v>
      </c>
      <c r="Z49" s="260">
        <v>77</v>
      </c>
      <c r="AA49" s="238">
        <f t="shared" si="14"/>
        <v>4</v>
      </c>
      <c r="AB49" s="260">
        <v>54.8</v>
      </c>
      <c r="AC49" s="268">
        <f t="shared" si="10"/>
        <v>5</v>
      </c>
      <c r="AD49" s="249">
        <v>297.9</v>
      </c>
      <c r="AE49" s="268">
        <f t="shared" si="11"/>
        <v>5</v>
      </c>
      <c r="AF49" s="260">
        <v>283</v>
      </c>
      <c r="AG49" s="268">
        <f t="shared" si="12"/>
        <v>2</v>
      </c>
      <c r="AH49" s="249">
        <v>106.8</v>
      </c>
      <c r="AI49" s="268">
        <f t="shared" si="13"/>
        <v>2</v>
      </c>
      <c r="AJ49" s="249">
        <v>101.7</v>
      </c>
      <c r="AK49" s="247" t="s">
        <v>78</v>
      </c>
    </row>
    <row r="50" spans="1:37" s="85" customFormat="1" ht="24" customHeight="1">
      <c r="A50" s="83" t="s">
        <v>48</v>
      </c>
      <c r="B50" s="155">
        <f t="shared" si="0"/>
        <v>12</v>
      </c>
      <c r="C50" s="253">
        <v>1304.8</v>
      </c>
      <c r="D50" s="154">
        <f t="shared" si="1"/>
        <v>1</v>
      </c>
      <c r="E50" s="34">
        <v>88.1</v>
      </c>
      <c r="F50" s="154">
        <f t="shared" si="2"/>
        <v>18</v>
      </c>
      <c r="G50" s="34">
        <v>91.7</v>
      </c>
      <c r="H50" s="165">
        <f t="shared" si="15"/>
      </c>
      <c r="I50" s="34" t="s">
        <v>228</v>
      </c>
      <c r="J50" s="154">
        <f t="shared" si="4"/>
        <v>1</v>
      </c>
      <c r="K50" s="34">
        <v>87.4</v>
      </c>
      <c r="L50" s="154">
        <f t="shared" si="5"/>
        <v>2</v>
      </c>
      <c r="M50" s="34">
        <v>87.9</v>
      </c>
      <c r="N50" s="154">
        <f t="shared" si="6"/>
        <v>1</v>
      </c>
      <c r="O50" s="34">
        <v>86.4</v>
      </c>
      <c r="P50" s="154">
        <f t="shared" si="6"/>
        <v>8</v>
      </c>
      <c r="Q50" s="34">
        <v>92.4</v>
      </c>
      <c r="R50" s="34"/>
      <c r="S50" s="154">
        <f t="shared" si="16"/>
      </c>
      <c r="T50" s="127" t="s">
        <v>229</v>
      </c>
      <c r="U50" s="154">
        <f t="shared" si="8"/>
        <v>1</v>
      </c>
      <c r="V50" s="34">
        <v>75.1</v>
      </c>
      <c r="W50" s="154">
        <f t="shared" si="8"/>
        <v>1</v>
      </c>
      <c r="X50" s="34">
        <v>98.7</v>
      </c>
      <c r="Y50" s="154">
        <f t="shared" si="9"/>
        <v>6</v>
      </c>
      <c r="Z50" s="253">
        <v>82.7</v>
      </c>
      <c r="AA50" s="154">
        <f t="shared" si="14"/>
        <v>1</v>
      </c>
      <c r="AB50" s="253">
        <v>62.2</v>
      </c>
      <c r="AC50" s="154">
        <f t="shared" si="10"/>
        <v>16</v>
      </c>
      <c r="AD50" s="34">
        <v>261.7</v>
      </c>
      <c r="AE50" s="154">
        <f t="shared" si="11"/>
        <v>16</v>
      </c>
      <c r="AF50" s="253">
        <v>249.8</v>
      </c>
      <c r="AG50" s="154">
        <f t="shared" si="12"/>
        <v>21</v>
      </c>
      <c r="AH50" s="34">
        <v>71.8</v>
      </c>
      <c r="AI50" s="154">
        <f t="shared" si="13"/>
        <v>21</v>
      </c>
      <c r="AJ50" s="34">
        <v>70.5</v>
      </c>
      <c r="AK50" s="84" t="s">
        <v>107</v>
      </c>
    </row>
    <row r="51" spans="1:37" ht="15" customHeight="1">
      <c r="A51" s="86" t="s">
        <v>49</v>
      </c>
      <c r="B51" s="162">
        <f t="shared" si="0"/>
        <v>13</v>
      </c>
      <c r="C51" s="254">
        <v>1286.2</v>
      </c>
      <c r="D51" s="165">
        <f t="shared" si="1"/>
        <v>7</v>
      </c>
      <c r="E51" s="35">
        <v>84.7</v>
      </c>
      <c r="F51" s="165">
        <f t="shared" si="2"/>
        <v>28</v>
      </c>
      <c r="G51" s="35">
        <v>89.1</v>
      </c>
      <c r="H51" s="165">
        <f t="shared" si="15"/>
      </c>
      <c r="I51" s="35" t="s">
        <v>228</v>
      </c>
      <c r="J51" s="165">
        <f t="shared" si="4"/>
        <v>7</v>
      </c>
      <c r="K51" s="35">
        <v>83</v>
      </c>
      <c r="L51" s="165">
        <f t="shared" si="5"/>
        <v>6</v>
      </c>
      <c r="M51" s="35">
        <v>84.9</v>
      </c>
      <c r="N51" s="165">
        <f t="shared" si="6"/>
        <v>26</v>
      </c>
      <c r="O51" s="35">
        <v>78.2</v>
      </c>
      <c r="P51" s="165">
        <f t="shared" si="6"/>
        <v>31</v>
      </c>
      <c r="Q51" s="35">
        <v>81.5</v>
      </c>
      <c r="R51" s="35"/>
      <c r="S51" s="165">
        <f t="shared" si="16"/>
        <v>6</v>
      </c>
      <c r="T51" s="146">
        <v>6.8</v>
      </c>
      <c r="U51" s="165">
        <f t="shared" si="8"/>
        <v>30</v>
      </c>
      <c r="V51" s="35">
        <v>25.8</v>
      </c>
      <c r="W51" s="165">
        <f t="shared" si="8"/>
        <v>27</v>
      </c>
      <c r="X51" s="35">
        <v>89.1</v>
      </c>
      <c r="Y51" s="165">
        <f t="shared" si="9"/>
        <v>16</v>
      </c>
      <c r="Z51" s="254">
        <v>79</v>
      </c>
      <c r="AA51" s="154">
        <f t="shared" si="14"/>
        <v>6</v>
      </c>
      <c r="AB51" s="254">
        <v>52.1</v>
      </c>
      <c r="AC51" s="165">
        <f t="shared" si="10"/>
        <v>8</v>
      </c>
      <c r="AD51" s="35">
        <v>288.7</v>
      </c>
      <c r="AE51" s="165">
        <f t="shared" si="11"/>
        <v>8</v>
      </c>
      <c r="AF51" s="254">
        <v>275.8</v>
      </c>
      <c r="AG51" s="165">
        <f t="shared" si="12"/>
        <v>7</v>
      </c>
      <c r="AH51" s="35">
        <v>86.2</v>
      </c>
      <c r="AI51" s="165">
        <f t="shared" si="13"/>
        <v>8</v>
      </c>
      <c r="AJ51" s="35">
        <v>83</v>
      </c>
      <c r="AK51" s="87" t="s">
        <v>89</v>
      </c>
    </row>
    <row r="52" spans="1:37" ht="15" customHeight="1">
      <c r="A52" s="86" t="s">
        <v>50</v>
      </c>
      <c r="B52" s="162">
        <f t="shared" si="0"/>
        <v>16</v>
      </c>
      <c r="C52" s="254">
        <v>1236.4</v>
      </c>
      <c r="D52" s="165">
        <f t="shared" si="1"/>
        <v>5</v>
      </c>
      <c r="E52" s="35">
        <v>85.7</v>
      </c>
      <c r="F52" s="165">
        <f t="shared" si="2"/>
        <v>13</v>
      </c>
      <c r="G52" s="35">
        <v>92.4</v>
      </c>
      <c r="H52" s="165">
        <f t="shared" si="15"/>
      </c>
      <c r="I52" s="35" t="s">
        <v>228</v>
      </c>
      <c r="J52" s="165">
        <f t="shared" si="4"/>
        <v>6</v>
      </c>
      <c r="K52" s="35">
        <v>83.8</v>
      </c>
      <c r="L52" s="165">
        <f t="shared" si="5"/>
        <v>5</v>
      </c>
      <c r="M52" s="35">
        <v>85.1</v>
      </c>
      <c r="N52" s="165">
        <f t="shared" si="6"/>
        <v>21</v>
      </c>
      <c r="O52" s="35">
        <v>79.1</v>
      </c>
      <c r="P52" s="165">
        <f t="shared" si="6"/>
        <v>19</v>
      </c>
      <c r="Q52" s="35">
        <v>85.9</v>
      </c>
      <c r="R52" s="35"/>
      <c r="S52" s="165">
        <f t="shared" si="16"/>
        <v>24</v>
      </c>
      <c r="T52" s="146">
        <v>0</v>
      </c>
      <c r="U52" s="165">
        <f t="shared" si="8"/>
        <v>35</v>
      </c>
      <c r="V52" s="35">
        <v>17.7</v>
      </c>
      <c r="W52" s="165">
        <f t="shared" si="8"/>
        <v>15</v>
      </c>
      <c r="X52" s="35">
        <v>92.5</v>
      </c>
      <c r="Y52" s="165">
        <f t="shared" si="9"/>
        <v>12</v>
      </c>
      <c r="Z52" s="254">
        <v>80.5</v>
      </c>
      <c r="AA52" s="154">
        <f t="shared" si="14"/>
        <v>22</v>
      </c>
      <c r="AB52" s="254">
        <v>44.9</v>
      </c>
      <c r="AC52" s="165">
        <f t="shared" si="10"/>
        <v>11</v>
      </c>
      <c r="AD52" s="35">
        <v>278.6</v>
      </c>
      <c r="AE52" s="165">
        <f t="shared" si="11"/>
        <v>10</v>
      </c>
      <c r="AF52" s="254">
        <v>266.4</v>
      </c>
      <c r="AG52" s="165">
        <f t="shared" si="12"/>
        <v>18</v>
      </c>
      <c r="AH52" s="35">
        <v>74.2</v>
      </c>
      <c r="AI52" s="165">
        <f t="shared" si="13"/>
        <v>20</v>
      </c>
      <c r="AJ52" s="35">
        <v>72.1</v>
      </c>
      <c r="AK52" s="87" t="s">
        <v>108</v>
      </c>
    </row>
    <row r="53" spans="1:37" ht="15" customHeight="1">
      <c r="A53" s="82" t="s">
        <v>51</v>
      </c>
      <c r="B53" s="163">
        <f t="shared" si="0"/>
        <v>11</v>
      </c>
      <c r="C53" s="255">
        <v>1312.4</v>
      </c>
      <c r="D53" s="166">
        <f t="shared" si="1"/>
        <v>4</v>
      </c>
      <c r="E53" s="36">
        <v>85.8</v>
      </c>
      <c r="F53" s="166">
        <f t="shared" si="2"/>
        <v>1</v>
      </c>
      <c r="G53" s="36">
        <v>94.1</v>
      </c>
      <c r="H53" s="165">
        <f t="shared" si="15"/>
      </c>
      <c r="I53" s="36" t="s">
        <v>228</v>
      </c>
      <c r="J53" s="166">
        <f t="shared" si="4"/>
        <v>8</v>
      </c>
      <c r="K53" s="36">
        <v>82.9</v>
      </c>
      <c r="L53" s="166">
        <f t="shared" si="5"/>
        <v>11</v>
      </c>
      <c r="M53" s="36">
        <v>83.9</v>
      </c>
      <c r="N53" s="166">
        <f t="shared" si="6"/>
        <v>18</v>
      </c>
      <c r="O53" s="36">
        <v>79.9</v>
      </c>
      <c r="P53" s="166">
        <f t="shared" si="6"/>
        <v>16</v>
      </c>
      <c r="Q53" s="36">
        <v>86.8</v>
      </c>
      <c r="R53" s="36"/>
      <c r="S53" s="166">
        <f t="shared" si="16"/>
      </c>
      <c r="T53" s="147" t="s">
        <v>229</v>
      </c>
      <c r="U53" s="168">
        <f t="shared" si="8"/>
        <v>15</v>
      </c>
      <c r="V53" s="36">
        <v>38.9</v>
      </c>
      <c r="W53" s="168">
        <f t="shared" si="8"/>
        <v>39</v>
      </c>
      <c r="X53" s="36">
        <v>83</v>
      </c>
      <c r="Y53" s="168">
        <f t="shared" si="9"/>
        <v>8</v>
      </c>
      <c r="Z53" s="255">
        <v>81.4</v>
      </c>
      <c r="AA53" s="156">
        <f t="shared" si="14"/>
        <v>19</v>
      </c>
      <c r="AB53" s="255">
        <v>46.2</v>
      </c>
      <c r="AC53" s="168">
        <f t="shared" si="10"/>
        <v>15</v>
      </c>
      <c r="AD53" s="36">
        <v>267</v>
      </c>
      <c r="AE53" s="168">
        <f t="shared" si="11"/>
        <v>15</v>
      </c>
      <c r="AF53" s="255">
        <v>256.5</v>
      </c>
      <c r="AG53" s="168">
        <f t="shared" si="12"/>
        <v>34</v>
      </c>
      <c r="AH53" s="36">
        <v>65.5</v>
      </c>
      <c r="AI53" s="168">
        <f t="shared" si="13"/>
        <v>34</v>
      </c>
      <c r="AJ53" s="36">
        <v>63.8</v>
      </c>
      <c r="AK53" s="88" t="s">
        <v>96</v>
      </c>
    </row>
    <row r="54" spans="1:37" ht="15" customHeight="1">
      <c r="A54" s="235" t="s">
        <v>52</v>
      </c>
      <c r="B54" s="267">
        <f t="shared" si="0"/>
        <v>23</v>
      </c>
      <c r="C54" s="260">
        <v>1149.8</v>
      </c>
      <c r="D54" s="268">
        <f t="shared" si="1"/>
        <v>17</v>
      </c>
      <c r="E54" s="249">
        <v>82.1</v>
      </c>
      <c r="F54" s="268">
        <f t="shared" si="2"/>
        <v>4</v>
      </c>
      <c r="G54" s="249">
        <v>93.8</v>
      </c>
      <c r="H54" s="268">
        <f t="shared" si="15"/>
      </c>
      <c r="I54" s="249" t="s">
        <v>228</v>
      </c>
      <c r="J54" s="268">
        <f t="shared" si="4"/>
        <v>28</v>
      </c>
      <c r="K54" s="249">
        <v>79.1</v>
      </c>
      <c r="L54" s="268">
        <f t="shared" si="5"/>
        <v>34</v>
      </c>
      <c r="M54" s="249">
        <v>78.7</v>
      </c>
      <c r="N54" s="268">
        <f t="shared" si="6"/>
        <v>19</v>
      </c>
      <c r="O54" s="249">
        <v>79.6</v>
      </c>
      <c r="P54" s="268">
        <f t="shared" si="6"/>
        <v>5</v>
      </c>
      <c r="Q54" s="249">
        <v>92.6</v>
      </c>
      <c r="R54" s="35"/>
      <c r="S54" s="268">
        <f t="shared" si="16"/>
      </c>
      <c r="T54" s="271" t="s">
        <v>229</v>
      </c>
      <c r="U54" s="268">
        <f t="shared" si="8"/>
        <v>27</v>
      </c>
      <c r="V54" s="249">
        <v>26.9</v>
      </c>
      <c r="W54" s="268">
        <f t="shared" si="8"/>
        <v>21</v>
      </c>
      <c r="X54" s="249">
        <v>91.3</v>
      </c>
      <c r="Y54" s="268">
        <f t="shared" si="9"/>
        <v>42</v>
      </c>
      <c r="Z54" s="260">
        <v>72.7</v>
      </c>
      <c r="AA54" s="238">
        <f t="shared" si="14"/>
        <v>5</v>
      </c>
      <c r="AB54" s="260">
        <v>52.2</v>
      </c>
      <c r="AC54" s="268">
        <f t="shared" si="10"/>
        <v>24</v>
      </c>
      <c r="AD54" s="249">
        <v>240.6</v>
      </c>
      <c r="AE54" s="268">
        <f t="shared" si="11"/>
        <v>24</v>
      </c>
      <c r="AF54" s="260">
        <v>228</v>
      </c>
      <c r="AG54" s="268">
        <f t="shared" si="12"/>
        <v>35</v>
      </c>
      <c r="AH54" s="249">
        <v>64.1</v>
      </c>
      <c r="AI54" s="268">
        <f t="shared" si="13"/>
        <v>35</v>
      </c>
      <c r="AJ54" s="249">
        <v>62.9</v>
      </c>
      <c r="AK54" s="247" t="s">
        <v>75</v>
      </c>
    </row>
    <row r="55" spans="1:37" s="85" customFormat="1" ht="24" customHeight="1">
      <c r="A55" s="103" t="s">
        <v>53</v>
      </c>
      <c r="B55" s="155">
        <f t="shared" si="0"/>
        <v>14</v>
      </c>
      <c r="C55" s="253">
        <v>1284.5</v>
      </c>
      <c r="D55" s="154">
        <f t="shared" si="1"/>
        <v>11</v>
      </c>
      <c r="E55" s="34">
        <v>83.9</v>
      </c>
      <c r="F55" s="154">
        <f t="shared" si="2"/>
        <v>22</v>
      </c>
      <c r="G55" s="34">
        <v>90.8</v>
      </c>
      <c r="H55" s="165">
        <f t="shared" si="15"/>
      </c>
      <c r="I55" s="34" t="s">
        <v>228</v>
      </c>
      <c r="J55" s="154">
        <f t="shared" si="4"/>
        <v>12</v>
      </c>
      <c r="K55" s="34">
        <v>82</v>
      </c>
      <c r="L55" s="154">
        <f t="shared" si="5"/>
        <v>10</v>
      </c>
      <c r="M55" s="34">
        <v>84</v>
      </c>
      <c r="N55" s="154">
        <f t="shared" si="6"/>
        <v>32</v>
      </c>
      <c r="O55" s="34">
        <v>76.7</v>
      </c>
      <c r="P55" s="154">
        <f t="shared" si="6"/>
        <v>5</v>
      </c>
      <c r="Q55" s="34">
        <v>92.6</v>
      </c>
      <c r="R55" s="34"/>
      <c r="S55" s="154">
        <f t="shared" si="16"/>
        <v>7</v>
      </c>
      <c r="T55" s="127">
        <v>6.6</v>
      </c>
      <c r="U55" s="154">
        <f t="shared" si="8"/>
        <v>31</v>
      </c>
      <c r="V55" s="34">
        <v>25.7</v>
      </c>
      <c r="W55" s="154">
        <f t="shared" si="8"/>
        <v>26</v>
      </c>
      <c r="X55" s="34">
        <v>89.2</v>
      </c>
      <c r="Y55" s="154">
        <f t="shared" si="9"/>
        <v>47</v>
      </c>
      <c r="Z55" s="253">
        <v>70.1</v>
      </c>
      <c r="AA55" s="154">
        <f t="shared" si="14"/>
        <v>9</v>
      </c>
      <c r="AB55" s="253">
        <v>51.3</v>
      </c>
      <c r="AC55" s="154">
        <f t="shared" si="10"/>
        <v>20</v>
      </c>
      <c r="AD55" s="34">
        <v>250.1</v>
      </c>
      <c r="AE55" s="154">
        <f t="shared" si="11"/>
        <v>20</v>
      </c>
      <c r="AF55" s="253">
        <v>240.7</v>
      </c>
      <c r="AG55" s="154">
        <f t="shared" si="12"/>
        <v>15</v>
      </c>
      <c r="AH55" s="34">
        <v>77.1</v>
      </c>
      <c r="AI55" s="154">
        <f t="shared" si="13"/>
        <v>15</v>
      </c>
      <c r="AJ55" s="34">
        <v>74.3</v>
      </c>
      <c r="AK55" s="84" t="s">
        <v>109</v>
      </c>
    </row>
    <row r="56" spans="1:37" ht="15" customHeight="1">
      <c r="A56" s="89" t="s">
        <v>54</v>
      </c>
      <c r="B56" s="164">
        <f t="shared" si="0"/>
        <v>38</v>
      </c>
      <c r="C56" s="256">
        <v>1011.4</v>
      </c>
      <c r="D56" s="167">
        <f t="shared" si="1"/>
        <v>2</v>
      </c>
      <c r="E56" s="90">
        <v>87.9</v>
      </c>
      <c r="F56" s="167">
        <f t="shared" si="2"/>
        <v>3</v>
      </c>
      <c r="G56" s="90">
        <v>94</v>
      </c>
      <c r="H56" s="167">
        <f t="shared" si="15"/>
      </c>
      <c r="I56" s="90" t="s">
        <v>228</v>
      </c>
      <c r="J56" s="167">
        <f t="shared" si="4"/>
        <v>2</v>
      </c>
      <c r="K56" s="90">
        <v>86.5</v>
      </c>
      <c r="L56" s="167">
        <f t="shared" si="5"/>
        <v>1</v>
      </c>
      <c r="M56" s="90">
        <v>88</v>
      </c>
      <c r="N56" s="167">
        <f t="shared" si="6"/>
        <v>3</v>
      </c>
      <c r="O56" s="90">
        <v>83.8</v>
      </c>
      <c r="P56" s="167">
        <f t="shared" si="6"/>
        <v>10</v>
      </c>
      <c r="Q56" s="90">
        <v>88.8</v>
      </c>
      <c r="R56" s="35"/>
      <c r="S56" s="167">
        <f t="shared" si="16"/>
      </c>
      <c r="T56" s="148" t="s">
        <v>229</v>
      </c>
      <c r="U56" s="167">
        <f t="shared" si="8"/>
        <v>14</v>
      </c>
      <c r="V56" s="90">
        <v>39.7</v>
      </c>
      <c r="W56" s="167">
        <f t="shared" si="8"/>
        <v>23</v>
      </c>
      <c r="X56" s="90">
        <v>90</v>
      </c>
      <c r="Y56" s="167">
        <f t="shared" si="9"/>
        <v>9</v>
      </c>
      <c r="Z56" s="256">
        <v>81.3</v>
      </c>
      <c r="AA56" s="157">
        <f t="shared" si="14"/>
        <v>38</v>
      </c>
      <c r="AB56" s="256">
        <v>39.4</v>
      </c>
      <c r="AC56" s="167">
        <f t="shared" si="10"/>
        <v>23</v>
      </c>
      <c r="AD56" s="90">
        <v>241.1</v>
      </c>
      <c r="AE56" s="167">
        <f t="shared" si="11"/>
        <v>22</v>
      </c>
      <c r="AF56" s="256">
        <v>233.1</v>
      </c>
      <c r="AG56" s="167">
        <f t="shared" si="12"/>
        <v>39</v>
      </c>
      <c r="AH56" s="90">
        <v>61.3</v>
      </c>
      <c r="AI56" s="167">
        <f t="shared" si="13"/>
        <v>38</v>
      </c>
      <c r="AJ56" s="90">
        <v>59.5</v>
      </c>
      <c r="AK56" s="91" t="s">
        <v>110</v>
      </c>
    </row>
  </sheetData>
  <sheetProtection/>
  <mergeCells count="27">
    <mergeCell ref="W7:X7"/>
    <mergeCell ref="AK4:AK8"/>
    <mergeCell ref="AE4:AF4"/>
    <mergeCell ref="AI4:AJ4"/>
    <mergeCell ref="AG4:AH7"/>
    <mergeCell ref="AE5:AF7"/>
    <mergeCell ref="AI5:AJ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6"/>
  <sheetViews>
    <sheetView view="pageBreakPreview" zoomScale="70" zoomScaleSheetLayoutView="70" zoomScalePageLayoutView="0" workbookViewId="0" topLeftCell="A1">
      <selection activeCell="B7" sqref="B7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29" t="s">
        <v>55</v>
      </c>
      <c r="B1" s="23"/>
      <c r="C1" s="23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3"/>
      <c r="Y1" s="23"/>
      <c r="Z1" s="1"/>
      <c r="AA1" s="2"/>
    </row>
    <row r="2" spans="1:27" ht="18.75">
      <c r="A2" s="29" t="s">
        <v>151</v>
      </c>
      <c r="B2" s="110"/>
      <c r="D2" s="27" t="s">
        <v>169</v>
      </c>
      <c r="E2" s="28"/>
      <c r="F2" s="28"/>
      <c r="G2" s="28"/>
      <c r="H2" s="28"/>
      <c r="I2" s="28"/>
      <c r="J2" s="28"/>
      <c r="K2" s="28"/>
      <c r="L2" s="28"/>
      <c r="M2" s="1"/>
      <c r="N2" s="28"/>
      <c r="O2" s="27" t="s">
        <v>195</v>
      </c>
      <c r="P2" s="28"/>
      <c r="Q2" s="28"/>
      <c r="R2" s="28"/>
      <c r="S2" s="28"/>
      <c r="T2" s="28"/>
      <c r="U2" s="28"/>
      <c r="V2" s="28"/>
      <c r="W2" s="28"/>
      <c r="Y2" s="10"/>
      <c r="Z2" s="1"/>
      <c r="AA2" s="2"/>
    </row>
    <row r="3" spans="1:27" ht="14.25" thickBot="1">
      <c r="A3" s="5"/>
      <c r="B3" s="30"/>
      <c r="C3" s="5"/>
      <c r="D3" s="30"/>
      <c r="E3" s="5"/>
      <c r="F3" s="30"/>
      <c r="G3" s="5"/>
      <c r="H3" s="8"/>
      <c r="I3" s="8"/>
      <c r="J3" s="30"/>
      <c r="K3" s="5"/>
      <c r="L3" s="20"/>
      <c r="M3" s="30"/>
      <c r="O3" s="30"/>
      <c r="P3" s="5"/>
      <c r="Q3" s="8"/>
      <c r="R3" s="8"/>
      <c r="S3" s="8"/>
      <c r="T3" s="8"/>
      <c r="U3" s="8"/>
      <c r="V3" s="8"/>
      <c r="W3" s="8"/>
      <c r="X3" s="8"/>
      <c r="Y3" s="22"/>
      <c r="Z3" s="1"/>
      <c r="AA3" s="153" t="str">
        <f>'8-1'!M3</f>
        <v>平成24年</v>
      </c>
    </row>
    <row r="4" spans="1:27" ht="10.5" customHeight="1">
      <c r="A4" s="364" t="s">
        <v>1</v>
      </c>
      <c r="B4" s="316" t="s">
        <v>210</v>
      </c>
      <c r="C4" s="317"/>
      <c r="D4" s="314"/>
      <c r="E4" s="314"/>
      <c r="F4" s="316" t="s">
        <v>222</v>
      </c>
      <c r="G4" s="317"/>
      <c r="H4" s="316" t="s">
        <v>221</v>
      </c>
      <c r="I4" s="317"/>
      <c r="J4" s="316" t="s">
        <v>220</v>
      </c>
      <c r="K4" s="317"/>
      <c r="L4" s="316" t="s">
        <v>219</v>
      </c>
      <c r="M4" s="317"/>
      <c r="N4" s="19"/>
      <c r="O4" s="317" t="s">
        <v>218</v>
      </c>
      <c r="P4" s="341"/>
      <c r="Q4" s="316" t="s">
        <v>217</v>
      </c>
      <c r="R4" s="317"/>
      <c r="S4" s="360" t="s">
        <v>216</v>
      </c>
      <c r="T4" s="317"/>
      <c r="U4" s="316" t="s">
        <v>215</v>
      </c>
      <c r="V4" s="317"/>
      <c r="W4" s="316" t="s">
        <v>214</v>
      </c>
      <c r="X4" s="317"/>
      <c r="Y4" s="316" t="s">
        <v>213</v>
      </c>
      <c r="Z4" s="341"/>
      <c r="AA4" s="361" t="s">
        <v>1</v>
      </c>
    </row>
    <row r="5" spans="1:27" ht="33" customHeight="1">
      <c r="A5" s="365"/>
      <c r="B5" s="318"/>
      <c r="C5" s="329"/>
      <c r="D5" s="318" t="s">
        <v>152</v>
      </c>
      <c r="E5" s="334"/>
      <c r="F5" s="318"/>
      <c r="G5" s="319"/>
      <c r="H5" s="318"/>
      <c r="I5" s="319"/>
      <c r="J5" s="318"/>
      <c r="K5" s="319"/>
      <c r="L5" s="318"/>
      <c r="M5" s="319"/>
      <c r="N5" s="19"/>
      <c r="O5" s="319"/>
      <c r="P5" s="329"/>
      <c r="Q5" s="318"/>
      <c r="R5" s="319"/>
      <c r="S5" s="318"/>
      <c r="T5" s="319"/>
      <c r="U5" s="318"/>
      <c r="V5" s="319"/>
      <c r="W5" s="318"/>
      <c r="X5" s="319"/>
      <c r="Y5" s="318"/>
      <c r="Z5" s="329"/>
      <c r="AA5" s="362"/>
    </row>
    <row r="6" spans="1:27" ht="27.75" customHeight="1">
      <c r="A6" s="366"/>
      <c r="B6" s="79" t="s">
        <v>2</v>
      </c>
      <c r="C6" s="80" t="s">
        <v>116</v>
      </c>
      <c r="D6" s="79" t="s">
        <v>2</v>
      </c>
      <c r="E6" s="80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6" t="s">
        <v>116</v>
      </c>
      <c r="N6" s="19"/>
      <c r="O6" s="21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363"/>
    </row>
    <row r="7" spans="1:27" ht="12" customHeight="1">
      <c r="A7" s="272" t="s">
        <v>8</v>
      </c>
      <c r="B7" s="226"/>
      <c r="C7" s="258">
        <v>219.6</v>
      </c>
      <c r="D7" s="228"/>
      <c r="E7" s="258">
        <v>161.3</v>
      </c>
      <c r="F7" s="229"/>
      <c r="G7" s="257">
        <v>37.1</v>
      </c>
      <c r="H7" s="228"/>
      <c r="I7" s="258">
        <v>25</v>
      </c>
      <c r="J7" s="229"/>
      <c r="K7" s="257">
        <v>796.6</v>
      </c>
      <c r="L7" s="228"/>
      <c r="M7" s="258">
        <v>280.6</v>
      </c>
      <c r="N7" s="96"/>
      <c r="O7" s="228"/>
      <c r="P7" s="258">
        <v>84.8</v>
      </c>
      <c r="Q7" s="229"/>
      <c r="R7" s="257">
        <v>27.1</v>
      </c>
      <c r="S7" s="228"/>
      <c r="T7" s="258">
        <v>85.7</v>
      </c>
      <c r="U7" s="229"/>
      <c r="V7" s="257">
        <v>79.1</v>
      </c>
      <c r="W7" s="228"/>
      <c r="X7" s="258">
        <v>77.7</v>
      </c>
      <c r="Y7" s="229"/>
      <c r="Z7" s="277">
        <v>45.9</v>
      </c>
      <c r="AA7" s="273" t="s">
        <v>71</v>
      </c>
    </row>
    <row r="8" spans="1:27" s="33" customFormat="1" ht="24" customHeight="1">
      <c r="A8" s="31" t="s">
        <v>9</v>
      </c>
      <c r="B8" s="155">
        <f aca="true" t="shared" si="0" ref="B8:B54">IF(C8="","",RANK(C8,C$8:C$54))</f>
        <v>24</v>
      </c>
      <c r="C8" s="34">
        <v>193.9</v>
      </c>
      <c r="D8" s="154">
        <f aca="true" t="shared" si="1" ref="D8:D54">IF(E8="","",RANK(E8,E$8:E$54))</f>
        <v>18</v>
      </c>
      <c r="E8" s="34">
        <v>154.9</v>
      </c>
      <c r="F8" s="202">
        <f aca="true" t="shared" si="2" ref="F8:F54">IF(G8="","",RANK(G8,G$8:G$54))</f>
        <v>9</v>
      </c>
      <c r="G8" s="253">
        <v>52.6</v>
      </c>
      <c r="H8" s="154">
        <f aca="true" t="shared" si="3" ref="H8:H54">IF(I8="","",RANK(I8,I$8:I$54))</f>
        <v>11</v>
      </c>
      <c r="I8" s="34">
        <v>29</v>
      </c>
      <c r="J8" s="202">
        <f aca="true" t="shared" si="4" ref="J8:J54">IF(K8="","",RANK(K8,K$8:K$54))</f>
        <v>16</v>
      </c>
      <c r="K8" s="253">
        <v>999.2</v>
      </c>
      <c r="L8" s="154">
        <f aca="true" t="shared" si="5" ref="L8:L54">IF(M8="","",RANK(M8,M$8:M$54))</f>
        <v>21</v>
      </c>
      <c r="M8" s="34">
        <v>371.5</v>
      </c>
      <c r="N8" s="97"/>
      <c r="O8" s="154">
        <f aca="true" t="shared" si="6" ref="O8:O54">IF(P8="","",RANK(P8,P$8:P$54))</f>
        <v>22</v>
      </c>
      <c r="P8" s="34">
        <v>94</v>
      </c>
      <c r="Q8" s="202">
        <f aca="true" t="shared" si="7" ref="Q8:Q54">IF(R8="","",RANK(R8,R$8:R$54))</f>
        <v>15</v>
      </c>
      <c r="R8" s="253">
        <v>36.1</v>
      </c>
      <c r="S8" s="154">
        <f aca="true" t="shared" si="8" ref="S8:S54">IF(T8="","",RANK(T8,T$8:T$54))</f>
        <v>37</v>
      </c>
      <c r="T8" s="34">
        <v>51.4</v>
      </c>
      <c r="U8" s="202">
        <f aca="true" t="shared" si="9" ref="U8:U54">IF(V8="","",RANK(V8,V$8:V$54))</f>
        <v>26</v>
      </c>
      <c r="V8" s="253">
        <v>56.3</v>
      </c>
      <c r="W8" s="154">
        <f aca="true" t="shared" si="10" ref="W8:W54">IF(X8="","",RANK(X8,X$8:X$54))</f>
        <v>26</v>
      </c>
      <c r="X8" s="34">
        <v>55.4</v>
      </c>
      <c r="Y8" s="202">
        <f aca="true" t="shared" si="11" ref="Y8:Y54">IF(Z8="","",RANK(Z8,Z$8:Z$54))</f>
        <v>28</v>
      </c>
      <c r="Z8" s="278">
        <v>34</v>
      </c>
      <c r="AA8" s="32" t="s">
        <v>72</v>
      </c>
    </row>
    <row r="9" spans="1:27" ht="12" customHeight="1">
      <c r="A9" s="15" t="s">
        <v>10</v>
      </c>
      <c r="B9" s="162">
        <f t="shared" si="0"/>
        <v>46</v>
      </c>
      <c r="C9" s="35">
        <v>152</v>
      </c>
      <c r="D9" s="165">
        <f t="shared" si="1"/>
        <v>46</v>
      </c>
      <c r="E9" s="35">
        <v>126.4</v>
      </c>
      <c r="F9" s="264">
        <f t="shared" si="2"/>
        <v>25</v>
      </c>
      <c r="G9" s="254">
        <v>46</v>
      </c>
      <c r="H9" s="165">
        <f t="shared" si="3"/>
        <v>40</v>
      </c>
      <c r="I9" s="35">
        <v>21.3</v>
      </c>
      <c r="J9" s="264">
        <f t="shared" si="4"/>
        <v>28</v>
      </c>
      <c r="K9" s="254">
        <v>871</v>
      </c>
      <c r="L9" s="165">
        <f t="shared" si="5"/>
        <v>13</v>
      </c>
      <c r="M9" s="35">
        <v>426</v>
      </c>
      <c r="N9" s="98"/>
      <c r="O9" s="165">
        <f t="shared" si="6"/>
        <v>45</v>
      </c>
      <c r="P9" s="35">
        <v>59.5</v>
      </c>
      <c r="Q9" s="264">
        <f t="shared" si="7"/>
        <v>6</v>
      </c>
      <c r="R9" s="254">
        <v>43.9</v>
      </c>
      <c r="S9" s="165">
        <f t="shared" si="8"/>
        <v>43</v>
      </c>
      <c r="T9" s="35">
        <v>42.7</v>
      </c>
      <c r="U9" s="264">
        <f t="shared" si="9"/>
        <v>47</v>
      </c>
      <c r="V9" s="254">
        <v>29</v>
      </c>
      <c r="W9" s="165">
        <f t="shared" si="10"/>
        <v>47</v>
      </c>
      <c r="X9" s="35">
        <v>27.9</v>
      </c>
      <c r="Y9" s="264">
        <f t="shared" si="11"/>
        <v>36</v>
      </c>
      <c r="Z9" s="279">
        <v>32.4</v>
      </c>
      <c r="AA9" s="16" t="s">
        <v>73</v>
      </c>
    </row>
    <row r="10" spans="1:27" ht="12" customHeight="1">
      <c r="A10" s="15" t="s">
        <v>11</v>
      </c>
      <c r="B10" s="162">
        <f t="shared" si="0"/>
        <v>44</v>
      </c>
      <c r="C10" s="35">
        <v>167.5</v>
      </c>
      <c r="D10" s="165">
        <f t="shared" si="1"/>
        <v>42</v>
      </c>
      <c r="E10" s="35">
        <v>136.1</v>
      </c>
      <c r="F10" s="264">
        <f t="shared" si="2"/>
        <v>12</v>
      </c>
      <c r="G10" s="254">
        <v>50.5</v>
      </c>
      <c r="H10" s="165">
        <f t="shared" si="3"/>
        <v>21</v>
      </c>
      <c r="I10" s="35">
        <v>26.8</v>
      </c>
      <c r="J10" s="264">
        <f t="shared" si="4"/>
        <v>19</v>
      </c>
      <c r="K10" s="254">
        <v>956.3</v>
      </c>
      <c r="L10" s="165">
        <f t="shared" si="5"/>
        <v>36</v>
      </c>
      <c r="M10" s="35">
        <v>263.2</v>
      </c>
      <c r="N10" s="98"/>
      <c r="O10" s="165">
        <f t="shared" si="6"/>
        <v>37</v>
      </c>
      <c r="P10" s="35">
        <v>73.8</v>
      </c>
      <c r="Q10" s="264">
        <f t="shared" si="7"/>
        <v>7</v>
      </c>
      <c r="R10" s="254">
        <v>43.2</v>
      </c>
      <c r="S10" s="165">
        <f t="shared" si="8"/>
        <v>46</v>
      </c>
      <c r="T10" s="35">
        <v>38.7</v>
      </c>
      <c r="U10" s="264">
        <f t="shared" si="9"/>
        <v>42</v>
      </c>
      <c r="V10" s="254">
        <v>43.1</v>
      </c>
      <c r="W10" s="165">
        <f t="shared" si="10"/>
        <v>42</v>
      </c>
      <c r="X10" s="35">
        <v>41.8</v>
      </c>
      <c r="Y10" s="264">
        <f t="shared" si="11"/>
        <v>31</v>
      </c>
      <c r="Z10" s="279">
        <v>33.5</v>
      </c>
      <c r="AA10" s="16" t="s">
        <v>74</v>
      </c>
    </row>
    <row r="11" spans="1:27" ht="12" customHeight="1">
      <c r="A11" s="274" t="s">
        <v>12</v>
      </c>
      <c r="B11" s="162">
        <f t="shared" si="0"/>
        <v>19</v>
      </c>
      <c r="C11" s="35">
        <v>208</v>
      </c>
      <c r="D11" s="165">
        <f t="shared" si="1"/>
        <v>13</v>
      </c>
      <c r="E11" s="35">
        <v>161.5</v>
      </c>
      <c r="F11" s="264">
        <f t="shared" si="2"/>
        <v>32</v>
      </c>
      <c r="G11" s="254">
        <v>41.8</v>
      </c>
      <c r="H11" s="165">
        <f t="shared" si="3"/>
        <v>8</v>
      </c>
      <c r="I11" s="35">
        <v>30.4</v>
      </c>
      <c r="J11" s="264">
        <f t="shared" si="4"/>
        <v>37</v>
      </c>
      <c r="K11" s="254">
        <v>740.3</v>
      </c>
      <c r="L11" s="165">
        <f t="shared" si="5"/>
        <v>29</v>
      </c>
      <c r="M11" s="35">
        <v>290.4</v>
      </c>
      <c r="N11" s="98"/>
      <c r="O11" s="165">
        <f t="shared" si="6"/>
        <v>42</v>
      </c>
      <c r="P11" s="35">
        <v>65.9</v>
      </c>
      <c r="Q11" s="264">
        <f t="shared" si="7"/>
        <v>21</v>
      </c>
      <c r="R11" s="254">
        <v>32.2</v>
      </c>
      <c r="S11" s="165"/>
      <c r="T11" s="35">
        <v>60.7</v>
      </c>
      <c r="U11" s="264"/>
      <c r="V11" s="254">
        <v>51.7</v>
      </c>
      <c r="W11" s="165"/>
      <c r="X11" s="35">
        <v>50.4</v>
      </c>
      <c r="Y11" s="264"/>
      <c r="Z11" s="279">
        <v>51.1</v>
      </c>
      <c r="AA11" s="16" t="s">
        <v>75</v>
      </c>
    </row>
    <row r="12" spans="1:27" ht="12" customHeight="1">
      <c r="A12" s="275" t="s">
        <v>13</v>
      </c>
      <c r="B12" s="267">
        <f t="shared" si="0"/>
        <v>32</v>
      </c>
      <c r="C12" s="249">
        <v>181</v>
      </c>
      <c r="D12" s="268">
        <f t="shared" si="1"/>
        <v>19</v>
      </c>
      <c r="E12" s="249">
        <v>154.7</v>
      </c>
      <c r="F12" s="269">
        <f t="shared" si="2"/>
        <v>21</v>
      </c>
      <c r="G12" s="260">
        <v>47.8</v>
      </c>
      <c r="H12" s="268">
        <f t="shared" si="3"/>
        <v>9</v>
      </c>
      <c r="I12" s="249">
        <v>29.4</v>
      </c>
      <c r="J12" s="269">
        <f t="shared" si="4"/>
        <v>21</v>
      </c>
      <c r="K12" s="260">
        <v>940.8</v>
      </c>
      <c r="L12" s="268">
        <f t="shared" si="5"/>
        <v>26</v>
      </c>
      <c r="M12" s="249">
        <v>325.6</v>
      </c>
      <c r="N12" s="98"/>
      <c r="O12" s="268">
        <f t="shared" si="6"/>
        <v>28</v>
      </c>
      <c r="P12" s="249">
        <v>86</v>
      </c>
      <c r="Q12" s="269">
        <f t="shared" si="7"/>
        <v>8</v>
      </c>
      <c r="R12" s="260">
        <v>42.1</v>
      </c>
      <c r="S12" s="268">
        <f t="shared" si="8"/>
        <v>38</v>
      </c>
      <c r="T12" s="249">
        <v>50.8</v>
      </c>
      <c r="U12" s="269">
        <f t="shared" si="9"/>
        <v>43</v>
      </c>
      <c r="V12" s="260">
        <v>40.8</v>
      </c>
      <c r="W12" s="268">
        <f t="shared" si="10"/>
        <v>43</v>
      </c>
      <c r="X12" s="249">
        <v>40.4</v>
      </c>
      <c r="Y12" s="269">
        <f t="shared" si="11"/>
        <v>40</v>
      </c>
      <c r="Z12" s="280">
        <v>27.2</v>
      </c>
      <c r="AA12" s="276" t="s">
        <v>76</v>
      </c>
    </row>
    <row r="13" spans="1:27" s="33" customFormat="1" ht="24" customHeight="1">
      <c r="A13" s="31" t="s">
        <v>14</v>
      </c>
      <c r="B13" s="155">
        <f t="shared" si="0"/>
        <v>42</v>
      </c>
      <c r="C13" s="34">
        <v>167.7</v>
      </c>
      <c r="D13" s="154">
        <f t="shared" si="1"/>
        <v>44</v>
      </c>
      <c r="E13" s="34">
        <v>132.3</v>
      </c>
      <c r="F13" s="202">
        <f>IF(G13="","",RANK(G13,G$8:G$54))</f>
        <v>18</v>
      </c>
      <c r="G13" s="253">
        <v>48.8</v>
      </c>
      <c r="H13" s="154">
        <f t="shared" si="3"/>
        <v>12</v>
      </c>
      <c r="I13" s="34">
        <v>28.5</v>
      </c>
      <c r="J13" s="202">
        <f t="shared" si="4"/>
        <v>25</v>
      </c>
      <c r="K13" s="253">
        <v>897.9</v>
      </c>
      <c r="L13" s="154">
        <f t="shared" si="5"/>
        <v>33</v>
      </c>
      <c r="M13" s="34">
        <v>275.8</v>
      </c>
      <c r="N13" s="97"/>
      <c r="O13" s="154">
        <f t="shared" si="6"/>
        <v>23</v>
      </c>
      <c r="P13" s="34">
        <v>91.4</v>
      </c>
      <c r="Q13" s="202">
        <f t="shared" si="7"/>
        <v>5</v>
      </c>
      <c r="R13" s="253">
        <v>44</v>
      </c>
      <c r="S13" s="154">
        <f t="shared" si="8"/>
        <v>42</v>
      </c>
      <c r="T13" s="34">
        <v>45.5</v>
      </c>
      <c r="U13" s="202">
        <f t="shared" si="9"/>
        <v>46</v>
      </c>
      <c r="V13" s="253">
        <v>35.8</v>
      </c>
      <c r="W13" s="154">
        <f t="shared" si="10"/>
        <v>46</v>
      </c>
      <c r="X13" s="34">
        <v>34.2</v>
      </c>
      <c r="Y13" s="202">
        <f t="shared" si="11"/>
        <v>26</v>
      </c>
      <c r="Z13" s="278">
        <v>34.9</v>
      </c>
      <c r="AA13" s="32" t="s">
        <v>77</v>
      </c>
    </row>
    <row r="14" spans="1:27" ht="12" customHeight="1">
      <c r="A14" s="15" t="s">
        <v>15</v>
      </c>
      <c r="B14" s="162">
        <f t="shared" si="0"/>
        <v>43</v>
      </c>
      <c r="C14" s="35">
        <v>167.6</v>
      </c>
      <c r="D14" s="165">
        <f t="shared" si="1"/>
        <v>41</v>
      </c>
      <c r="E14" s="35">
        <v>136.2</v>
      </c>
      <c r="F14" s="264">
        <f t="shared" si="2"/>
        <v>28</v>
      </c>
      <c r="G14" s="254">
        <v>45</v>
      </c>
      <c r="H14" s="165">
        <f t="shared" si="3"/>
        <v>37</v>
      </c>
      <c r="I14" s="35">
        <v>22.5</v>
      </c>
      <c r="J14" s="264">
        <f t="shared" si="4"/>
        <v>36</v>
      </c>
      <c r="K14" s="254">
        <v>743.6</v>
      </c>
      <c r="L14" s="165">
        <f t="shared" si="5"/>
        <v>17</v>
      </c>
      <c r="M14" s="35">
        <v>392.6</v>
      </c>
      <c r="N14" s="98"/>
      <c r="O14" s="165">
        <f t="shared" si="6"/>
        <v>45</v>
      </c>
      <c r="P14" s="35">
        <v>59.5</v>
      </c>
      <c r="Q14" s="264">
        <f t="shared" si="7"/>
        <v>12</v>
      </c>
      <c r="R14" s="254">
        <v>40.7</v>
      </c>
      <c r="S14" s="165">
        <f t="shared" si="8"/>
        <v>26</v>
      </c>
      <c r="T14" s="35">
        <v>62.8</v>
      </c>
      <c r="U14" s="264">
        <f t="shared" si="9"/>
        <v>37</v>
      </c>
      <c r="V14" s="254">
        <v>46.4</v>
      </c>
      <c r="W14" s="165">
        <f t="shared" si="10"/>
        <v>36</v>
      </c>
      <c r="X14" s="35">
        <v>45.9</v>
      </c>
      <c r="Y14" s="264">
        <f t="shared" si="11"/>
        <v>17</v>
      </c>
      <c r="Z14" s="279">
        <v>40.6</v>
      </c>
      <c r="AA14" s="16" t="s">
        <v>78</v>
      </c>
    </row>
    <row r="15" spans="1:27" ht="12" customHeight="1">
      <c r="A15" s="15" t="s">
        <v>16</v>
      </c>
      <c r="B15" s="162">
        <f t="shared" si="0"/>
        <v>14</v>
      </c>
      <c r="C15" s="35">
        <v>216.6</v>
      </c>
      <c r="D15" s="165">
        <f t="shared" si="1"/>
        <v>23</v>
      </c>
      <c r="E15" s="35">
        <v>151.9</v>
      </c>
      <c r="F15" s="264">
        <f t="shared" si="2"/>
        <v>37</v>
      </c>
      <c r="G15" s="254">
        <v>35.5</v>
      </c>
      <c r="H15" s="165">
        <f t="shared" si="3"/>
        <v>44</v>
      </c>
      <c r="I15" s="35">
        <v>20.1</v>
      </c>
      <c r="J15" s="264">
        <f t="shared" si="4"/>
        <v>44</v>
      </c>
      <c r="K15" s="254">
        <v>633.6</v>
      </c>
      <c r="L15" s="165">
        <f t="shared" si="5"/>
        <v>31</v>
      </c>
      <c r="M15" s="35">
        <v>285.1</v>
      </c>
      <c r="N15" s="98"/>
      <c r="O15" s="165">
        <f t="shared" si="6"/>
        <v>41</v>
      </c>
      <c r="P15" s="35">
        <v>67.5</v>
      </c>
      <c r="Q15" s="264">
        <f t="shared" si="7"/>
        <v>39</v>
      </c>
      <c r="R15" s="254">
        <v>23.1</v>
      </c>
      <c r="S15" s="165">
        <f t="shared" si="8"/>
        <v>32</v>
      </c>
      <c r="T15" s="35">
        <v>57.1</v>
      </c>
      <c r="U15" s="264">
        <f t="shared" si="9"/>
        <v>38</v>
      </c>
      <c r="V15" s="254">
        <v>45.4</v>
      </c>
      <c r="W15" s="165">
        <f t="shared" si="10"/>
        <v>38</v>
      </c>
      <c r="X15" s="35">
        <v>44.1</v>
      </c>
      <c r="Y15" s="264">
        <f t="shared" si="11"/>
        <v>38</v>
      </c>
      <c r="Z15" s="279">
        <v>32.2</v>
      </c>
      <c r="AA15" s="16" t="s">
        <v>79</v>
      </c>
    </row>
    <row r="16" spans="1:27" ht="12" customHeight="1">
      <c r="A16" s="15" t="s">
        <v>17</v>
      </c>
      <c r="B16" s="162">
        <f t="shared" si="0"/>
        <v>30</v>
      </c>
      <c r="C16" s="35">
        <v>186</v>
      </c>
      <c r="D16" s="165">
        <f t="shared" si="1"/>
        <v>38</v>
      </c>
      <c r="E16" s="35">
        <v>141.7</v>
      </c>
      <c r="F16" s="264">
        <f t="shared" si="2"/>
        <v>34</v>
      </c>
      <c r="G16" s="254">
        <v>39.6</v>
      </c>
      <c r="H16" s="165">
        <f t="shared" si="3"/>
        <v>38</v>
      </c>
      <c r="I16" s="35">
        <v>21.6</v>
      </c>
      <c r="J16" s="264">
        <f t="shared" si="4"/>
        <v>41</v>
      </c>
      <c r="K16" s="254">
        <v>704.8</v>
      </c>
      <c r="L16" s="165">
        <f t="shared" si="5"/>
        <v>22</v>
      </c>
      <c r="M16" s="35">
        <v>336.4</v>
      </c>
      <c r="N16" s="98"/>
      <c r="O16" s="165">
        <f t="shared" si="6"/>
        <v>35</v>
      </c>
      <c r="P16" s="35">
        <v>76.1</v>
      </c>
      <c r="Q16" s="264">
        <f t="shared" si="7"/>
        <v>36</v>
      </c>
      <c r="R16" s="254">
        <v>25.2</v>
      </c>
      <c r="S16" s="165">
        <f t="shared" si="8"/>
        <v>10</v>
      </c>
      <c r="T16" s="35">
        <v>89.6</v>
      </c>
      <c r="U16" s="264">
        <f t="shared" si="9"/>
        <v>25</v>
      </c>
      <c r="V16" s="254">
        <v>57.1</v>
      </c>
      <c r="W16" s="165">
        <f t="shared" si="10"/>
        <v>24</v>
      </c>
      <c r="X16" s="35">
        <v>56.4</v>
      </c>
      <c r="Y16" s="264">
        <f t="shared" si="11"/>
        <v>10</v>
      </c>
      <c r="Z16" s="279">
        <v>47</v>
      </c>
      <c r="AA16" s="16" t="s">
        <v>80</v>
      </c>
    </row>
    <row r="17" spans="1:27" ht="12" customHeight="1">
      <c r="A17" s="275" t="s">
        <v>18</v>
      </c>
      <c r="B17" s="267">
        <f t="shared" si="0"/>
        <v>38</v>
      </c>
      <c r="C17" s="249">
        <v>173.4</v>
      </c>
      <c r="D17" s="268">
        <f t="shared" si="1"/>
        <v>40</v>
      </c>
      <c r="E17" s="249">
        <v>138.4</v>
      </c>
      <c r="F17" s="269">
        <f t="shared" si="2"/>
        <v>27</v>
      </c>
      <c r="G17" s="260">
        <v>45.8</v>
      </c>
      <c r="H17" s="268">
        <f t="shared" si="3"/>
        <v>31</v>
      </c>
      <c r="I17" s="249">
        <v>23.3</v>
      </c>
      <c r="J17" s="269">
        <f t="shared" si="4"/>
        <v>33</v>
      </c>
      <c r="K17" s="260">
        <v>783.5</v>
      </c>
      <c r="L17" s="268">
        <f t="shared" si="5"/>
        <v>18</v>
      </c>
      <c r="M17" s="249">
        <v>392</v>
      </c>
      <c r="N17" s="98"/>
      <c r="O17" s="268">
        <f t="shared" si="6"/>
        <v>20</v>
      </c>
      <c r="P17" s="249">
        <v>95.7</v>
      </c>
      <c r="Q17" s="269">
        <f t="shared" si="7"/>
        <v>33</v>
      </c>
      <c r="R17" s="260">
        <v>27.7</v>
      </c>
      <c r="S17" s="268">
        <f t="shared" si="8"/>
        <v>20</v>
      </c>
      <c r="T17" s="249">
        <v>71.3</v>
      </c>
      <c r="U17" s="269">
        <f t="shared" si="9"/>
        <v>30</v>
      </c>
      <c r="V17" s="260">
        <v>52</v>
      </c>
      <c r="W17" s="268">
        <f t="shared" si="10"/>
        <v>30</v>
      </c>
      <c r="X17" s="249">
        <v>50.8</v>
      </c>
      <c r="Y17" s="269">
        <f t="shared" si="11"/>
        <v>14</v>
      </c>
      <c r="Z17" s="280">
        <v>44.6</v>
      </c>
      <c r="AA17" s="276" t="s">
        <v>81</v>
      </c>
    </row>
    <row r="18" spans="1:27" s="33" customFormat="1" ht="24" customHeight="1">
      <c r="A18" s="31" t="s">
        <v>19</v>
      </c>
      <c r="B18" s="155">
        <f t="shared" si="0"/>
        <v>26</v>
      </c>
      <c r="C18" s="34">
        <v>190.1</v>
      </c>
      <c r="D18" s="154">
        <f t="shared" si="1"/>
        <v>33</v>
      </c>
      <c r="E18" s="34">
        <v>144.8</v>
      </c>
      <c r="F18" s="202">
        <f t="shared" si="2"/>
        <v>46</v>
      </c>
      <c r="G18" s="253">
        <v>23.8</v>
      </c>
      <c r="H18" s="154">
        <f t="shared" si="3"/>
        <v>47</v>
      </c>
      <c r="I18" s="34">
        <v>17.7</v>
      </c>
      <c r="J18" s="202">
        <f t="shared" si="4"/>
        <v>47</v>
      </c>
      <c r="K18" s="253">
        <v>528.4</v>
      </c>
      <c r="L18" s="154">
        <f t="shared" si="5"/>
        <v>41</v>
      </c>
      <c r="M18" s="34">
        <v>206.3</v>
      </c>
      <c r="N18" s="97"/>
      <c r="O18" s="154">
        <f t="shared" si="6"/>
        <v>43</v>
      </c>
      <c r="P18" s="34">
        <v>65.6</v>
      </c>
      <c r="Q18" s="202">
        <f t="shared" si="7"/>
        <v>47</v>
      </c>
      <c r="R18" s="253">
        <v>15.3</v>
      </c>
      <c r="S18" s="154">
        <f t="shared" si="8"/>
        <v>24</v>
      </c>
      <c r="T18" s="34">
        <v>64.9</v>
      </c>
      <c r="U18" s="202">
        <f t="shared" si="9"/>
        <v>21</v>
      </c>
      <c r="V18" s="253">
        <v>60.5</v>
      </c>
      <c r="W18" s="154">
        <f t="shared" si="10"/>
        <v>21</v>
      </c>
      <c r="X18" s="34">
        <v>58.9</v>
      </c>
      <c r="Y18" s="202">
        <f t="shared" si="11"/>
        <v>11</v>
      </c>
      <c r="Z18" s="278">
        <v>46.1</v>
      </c>
      <c r="AA18" s="32" t="s">
        <v>82</v>
      </c>
    </row>
    <row r="19" spans="1:27" ht="12" customHeight="1">
      <c r="A19" s="15" t="s">
        <v>20</v>
      </c>
      <c r="B19" s="162">
        <f t="shared" si="0"/>
        <v>21</v>
      </c>
      <c r="C19" s="35">
        <v>198.6</v>
      </c>
      <c r="D19" s="165">
        <f t="shared" si="1"/>
        <v>19</v>
      </c>
      <c r="E19" s="35">
        <v>154.7</v>
      </c>
      <c r="F19" s="264">
        <f t="shared" si="2"/>
        <v>41</v>
      </c>
      <c r="G19" s="254">
        <v>30.8</v>
      </c>
      <c r="H19" s="165">
        <f t="shared" si="3"/>
        <v>45</v>
      </c>
      <c r="I19" s="35">
        <v>19.5</v>
      </c>
      <c r="J19" s="264">
        <f t="shared" si="4"/>
        <v>46</v>
      </c>
      <c r="K19" s="254">
        <v>572</v>
      </c>
      <c r="L19" s="165">
        <f t="shared" si="5"/>
        <v>44</v>
      </c>
      <c r="M19" s="35">
        <v>177.6</v>
      </c>
      <c r="N19" s="98"/>
      <c r="O19" s="165">
        <f t="shared" si="6"/>
        <v>44</v>
      </c>
      <c r="P19" s="35">
        <v>65.1</v>
      </c>
      <c r="Q19" s="264">
        <f t="shared" si="7"/>
        <v>46</v>
      </c>
      <c r="R19" s="254">
        <v>17.4</v>
      </c>
      <c r="S19" s="165">
        <f t="shared" si="8"/>
        <v>27</v>
      </c>
      <c r="T19" s="35">
        <v>62.3</v>
      </c>
      <c r="U19" s="264">
        <f t="shared" si="9"/>
        <v>14</v>
      </c>
      <c r="V19" s="254">
        <v>69.9</v>
      </c>
      <c r="W19" s="165">
        <f t="shared" si="10"/>
        <v>14</v>
      </c>
      <c r="X19" s="35">
        <v>68.4</v>
      </c>
      <c r="Y19" s="264">
        <f t="shared" si="11"/>
        <v>9</v>
      </c>
      <c r="Z19" s="279">
        <v>47.1</v>
      </c>
      <c r="AA19" s="16" t="s">
        <v>83</v>
      </c>
    </row>
    <row r="20" spans="1:27" ht="12" customHeight="1">
      <c r="A20" s="15" t="s">
        <v>21</v>
      </c>
      <c r="B20" s="162">
        <f t="shared" si="0"/>
        <v>1</v>
      </c>
      <c r="C20" s="35">
        <v>338</v>
      </c>
      <c r="D20" s="165">
        <f t="shared" si="1"/>
        <v>2</v>
      </c>
      <c r="E20" s="35">
        <v>198.1</v>
      </c>
      <c r="F20" s="264">
        <f t="shared" si="2"/>
        <v>44</v>
      </c>
      <c r="G20" s="254">
        <v>26.1</v>
      </c>
      <c r="H20" s="165">
        <f t="shared" si="3"/>
        <v>24</v>
      </c>
      <c r="I20" s="35">
        <v>26</v>
      </c>
      <c r="J20" s="264">
        <f t="shared" si="4"/>
        <v>42</v>
      </c>
      <c r="K20" s="254">
        <v>682.8</v>
      </c>
      <c r="L20" s="165">
        <f t="shared" si="5"/>
        <v>47</v>
      </c>
      <c r="M20" s="35">
        <v>116.2</v>
      </c>
      <c r="N20" s="98"/>
      <c r="O20" s="165">
        <f t="shared" si="6"/>
        <v>32</v>
      </c>
      <c r="P20" s="35">
        <v>81.8</v>
      </c>
      <c r="Q20" s="264">
        <f t="shared" si="7"/>
        <v>37</v>
      </c>
      <c r="R20" s="254">
        <v>23.7</v>
      </c>
      <c r="S20" s="165">
        <f t="shared" si="8"/>
        <v>1</v>
      </c>
      <c r="T20" s="35">
        <v>203.6</v>
      </c>
      <c r="U20" s="264">
        <f t="shared" si="9"/>
        <v>1</v>
      </c>
      <c r="V20" s="254">
        <v>157</v>
      </c>
      <c r="W20" s="165">
        <f t="shared" si="10"/>
        <v>1</v>
      </c>
      <c r="X20" s="35">
        <v>156.4</v>
      </c>
      <c r="Y20" s="264">
        <f t="shared" si="11"/>
        <v>2</v>
      </c>
      <c r="Z20" s="279">
        <v>71.6</v>
      </c>
      <c r="AA20" s="16" t="s">
        <v>84</v>
      </c>
    </row>
    <row r="21" spans="1:27" ht="12" customHeight="1">
      <c r="A21" s="15" t="s">
        <v>22</v>
      </c>
      <c r="B21" s="162">
        <f t="shared" si="0"/>
        <v>9</v>
      </c>
      <c r="C21" s="35">
        <v>222.9</v>
      </c>
      <c r="D21" s="165">
        <f t="shared" si="1"/>
        <v>10</v>
      </c>
      <c r="E21" s="35">
        <v>174</v>
      </c>
      <c r="F21" s="264">
        <f t="shared" si="2"/>
        <v>47</v>
      </c>
      <c r="G21" s="254">
        <v>21.7</v>
      </c>
      <c r="H21" s="165">
        <f t="shared" si="3"/>
        <v>33</v>
      </c>
      <c r="I21" s="35">
        <v>23.1</v>
      </c>
      <c r="J21" s="264">
        <f t="shared" si="4"/>
        <v>45</v>
      </c>
      <c r="K21" s="254">
        <v>625.1</v>
      </c>
      <c r="L21" s="165">
        <f t="shared" si="5"/>
        <v>46</v>
      </c>
      <c r="M21" s="35">
        <v>119.8</v>
      </c>
      <c r="N21" s="98"/>
      <c r="O21" s="165">
        <f t="shared" si="6"/>
        <v>36</v>
      </c>
      <c r="P21" s="35">
        <v>75.6</v>
      </c>
      <c r="Q21" s="264">
        <f t="shared" si="7"/>
        <v>43</v>
      </c>
      <c r="R21" s="254">
        <v>18.6</v>
      </c>
      <c r="S21" s="165">
        <f t="shared" si="8"/>
        <v>4</v>
      </c>
      <c r="T21" s="35">
        <v>106.5</v>
      </c>
      <c r="U21" s="264">
        <f t="shared" si="9"/>
        <v>8</v>
      </c>
      <c r="V21" s="254">
        <v>84.8</v>
      </c>
      <c r="W21" s="165">
        <f t="shared" si="10"/>
        <v>7</v>
      </c>
      <c r="X21" s="35">
        <v>84.6</v>
      </c>
      <c r="Y21" s="264">
        <f t="shared" si="11"/>
        <v>22</v>
      </c>
      <c r="Z21" s="279">
        <v>36.2</v>
      </c>
      <c r="AA21" s="16" t="s">
        <v>85</v>
      </c>
    </row>
    <row r="22" spans="1:27" ht="12" customHeight="1">
      <c r="A22" s="275" t="s">
        <v>23</v>
      </c>
      <c r="B22" s="267">
        <f t="shared" si="0"/>
        <v>36</v>
      </c>
      <c r="C22" s="249">
        <v>174.9</v>
      </c>
      <c r="D22" s="268">
        <f t="shared" si="1"/>
        <v>35</v>
      </c>
      <c r="E22" s="249">
        <v>142.9</v>
      </c>
      <c r="F22" s="269">
        <f t="shared" si="2"/>
        <v>26</v>
      </c>
      <c r="G22" s="260">
        <v>45.9</v>
      </c>
      <c r="H22" s="268">
        <f t="shared" si="3"/>
        <v>5</v>
      </c>
      <c r="I22" s="249">
        <v>32.7</v>
      </c>
      <c r="J22" s="269">
        <f t="shared" si="4"/>
        <v>29</v>
      </c>
      <c r="K22" s="260">
        <v>843.5</v>
      </c>
      <c r="L22" s="268">
        <f t="shared" si="5"/>
        <v>28</v>
      </c>
      <c r="M22" s="249">
        <v>290.5</v>
      </c>
      <c r="N22" s="98"/>
      <c r="O22" s="268">
        <f t="shared" si="6"/>
        <v>15</v>
      </c>
      <c r="P22" s="249">
        <v>105.5</v>
      </c>
      <c r="Q22" s="269">
        <f t="shared" si="7"/>
        <v>12</v>
      </c>
      <c r="R22" s="260">
        <v>40.7</v>
      </c>
      <c r="S22" s="268">
        <f t="shared" si="8"/>
        <v>28</v>
      </c>
      <c r="T22" s="249">
        <v>61.7</v>
      </c>
      <c r="U22" s="269">
        <f t="shared" si="9"/>
        <v>29</v>
      </c>
      <c r="V22" s="260">
        <v>53.8</v>
      </c>
      <c r="W22" s="268">
        <f t="shared" si="10"/>
        <v>29</v>
      </c>
      <c r="X22" s="249">
        <v>52.7</v>
      </c>
      <c r="Y22" s="269">
        <f t="shared" si="11"/>
        <v>41</v>
      </c>
      <c r="Z22" s="280">
        <v>23.4</v>
      </c>
      <c r="AA22" s="276" t="s">
        <v>86</v>
      </c>
    </row>
    <row r="23" spans="1:27" s="33" customFormat="1" ht="24" customHeight="1">
      <c r="A23" s="31" t="s">
        <v>24</v>
      </c>
      <c r="B23" s="155">
        <f t="shared" si="0"/>
        <v>3</v>
      </c>
      <c r="C23" s="34">
        <v>271.4</v>
      </c>
      <c r="D23" s="154">
        <f t="shared" si="1"/>
        <v>31</v>
      </c>
      <c r="E23" s="34">
        <v>147</v>
      </c>
      <c r="F23" s="202">
        <f t="shared" si="2"/>
        <v>12</v>
      </c>
      <c r="G23" s="253">
        <v>50.5</v>
      </c>
      <c r="H23" s="154">
        <f t="shared" si="3"/>
        <v>4</v>
      </c>
      <c r="I23" s="34">
        <v>33.4</v>
      </c>
      <c r="J23" s="202">
        <f t="shared" si="4"/>
        <v>15</v>
      </c>
      <c r="K23" s="253">
        <v>1003.8</v>
      </c>
      <c r="L23" s="154">
        <f t="shared" si="5"/>
        <v>23</v>
      </c>
      <c r="M23" s="34">
        <v>332.3</v>
      </c>
      <c r="N23" s="97"/>
      <c r="O23" s="154">
        <f t="shared" si="6"/>
        <v>24</v>
      </c>
      <c r="P23" s="34">
        <v>91.3</v>
      </c>
      <c r="Q23" s="202">
        <f t="shared" si="7"/>
        <v>8</v>
      </c>
      <c r="R23" s="253">
        <v>42.1</v>
      </c>
      <c r="S23" s="154">
        <f t="shared" si="8"/>
        <v>45</v>
      </c>
      <c r="T23" s="34">
        <v>40.5</v>
      </c>
      <c r="U23" s="202">
        <f t="shared" si="9"/>
        <v>45</v>
      </c>
      <c r="V23" s="253">
        <v>36</v>
      </c>
      <c r="W23" s="154">
        <f t="shared" si="10"/>
        <v>45</v>
      </c>
      <c r="X23" s="34">
        <v>36</v>
      </c>
      <c r="Y23" s="202">
        <f t="shared" si="11"/>
        <v>3</v>
      </c>
      <c r="Z23" s="278">
        <v>70.8</v>
      </c>
      <c r="AA23" s="32" t="s">
        <v>87</v>
      </c>
    </row>
    <row r="24" spans="1:27" ht="12" customHeight="1">
      <c r="A24" s="15" t="s">
        <v>25</v>
      </c>
      <c r="B24" s="162">
        <f t="shared" si="0"/>
        <v>12</v>
      </c>
      <c r="C24" s="35">
        <v>220.7</v>
      </c>
      <c r="D24" s="165">
        <f t="shared" si="1"/>
        <v>12</v>
      </c>
      <c r="E24" s="35">
        <v>161.9</v>
      </c>
      <c r="F24" s="264">
        <f t="shared" si="2"/>
        <v>30</v>
      </c>
      <c r="G24" s="254">
        <v>44</v>
      </c>
      <c r="H24" s="165">
        <f t="shared" si="3"/>
        <v>12</v>
      </c>
      <c r="I24" s="35">
        <v>28.5</v>
      </c>
      <c r="J24" s="264">
        <f t="shared" si="4"/>
        <v>9</v>
      </c>
      <c r="K24" s="254">
        <v>1060</v>
      </c>
      <c r="L24" s="165">
        <f t="shared" si="5"/>
        <v>30</v>
      </c>
      <c r="M24" s="35">
        <v>286.2</v>
      </c>
      <c r="N24" s="98"/>
      <c r="O24" s="165">
        <f t="shared" si="6"/>
        <v>38</v>
      </c>
      <c r="P24" s="35">
        <v>73.5</v>
      </c>
      <c r="Q24" s="264">
        <f t="shared" si="7"/>
        <v>21</v>
      </c>
      <c r="R24" s="254">
        <v>32.2</v>
      </c>
      <c r="S24" s="165">
        <f t="shared" si="8"/>
        <v>31</v>
      </c>
      <c r="T24" s="35">
        <v>57.3</v>
      </c>
      <c r="U24" s="264">
        <f t="shared" si="9"/>
        <v>40</v>
      </c>
      <c r="V24" s="254">
        <v>44.4</v>
      </c>
      <c r="W24" s="165">
        <f t="shared" si="10"/>
        <v>37</v>
      </c>
      <c r="X24" s="35">
        <v>45.1</v>
      </c>
      <c r="Y24" s="264">
        <f t="shared" si="11"/>
        <v>15</v>
      </c>
      <c r="Z24" s="279">
        <v>44.1</v>
      </c>
      <c r="AA24" s="16" t="s">
        <v>88</v>
      </c>
    </row>
    <row r="25" spans="1:27" ht="12" customHeight="1">
      <c r="A25" s="15" t="s">
        <v>26</v>
      </c>
      <c r="B25" s="162">
        <f t="shared" si="0"/>
        <v>41</v>
      </c>
      <c r="C25" s="35">
        <v>171.3</v>
      </c>
      <c r="D25" s="165">
        <f t="shared" si="1"/>
        <v>45</v>
      </c>
      <c r="E25" s="35">
        <v>128.4</v>
      </c>
      <c r="F25" s="264">
        <f t="shared" si="2"/>
        <v>5</v>
      </c>
      <c r="G25" s="254">
        <v>62.7</v>
      </c>
      <c r="H25" s="165">
        <f t="shared" si="3"/>
        <v>26</v>
      </c>
      <c r="I25" s="35">
        <v>25.7</v>
      </c>
      <c r="J25" s="264">
        <f t="shared" si="4"/>
        <v>20</v>
      </c>
      <c r="K25" s="254">
        <v>943.7</v>
      </c>
      <c r="L25" s="165">
        <f t="shared" si="5"/>
        <v>15</v>
      </c>
      <c r="M25" s="35">
        <v>410.4</v>
      </c>
      <c r="N25" s="98"/>
      <c r="O25" s="165">
        <f t="shared" si="6"/>
        <v>34</v>
      </c>
      <c r="P25" s="35">
        <v>78.8</v>
      </c>
      <c r="Q25" s="264">
        <f t="shared" si="7"/>
        <v>17</v>
      </c>
      <c r="R25" s="254">
        <v>34.7</v>
      </c>
      <c r="S25" s="165">
        <f t="shared" si="8"/>
        <v>40</v>
      </c>
      <c r="T25" s="35">
        <v>47.7</v>
      </c>
      <c r="U25" s="264">
        <f t="shared" si="9"/>
        <v>44</v>
      </c>
      <c r="V25" s="254">
        <v>37.2</v>
      </c>
      <c r="W25" s="165">
        <f t="shared" si="10"/>
        <v>44</v>
      </c>
      <c r="X25" s="35">
        <v>36.2</v>
      </c>
      <c r="Y25" s="264">
        <f t="shared" si="11"/>
        <v>37</v>
      </c>
      <c r="Z25" s="279">
        <v>32.3</v>
      </c>
      <c r="AA25" s="16" t="s">
        <v>78</v>
      </c>
    </row>
    <row r="26" spans="1:27" ht="12" customHeight="1">
      <c r="A26" s="15" t="s">
        <v>27</v>
      </c>
      <c r="B26" s="162">
        <f t="shared" si="0"/>
        <v>29</v>
      </c>
      <c r="C26" s="35">
        <v>187</v>
      </c>
      <c r="D26" s="165">
        <f t="shared" si="1"/>
        <v>28</v>
      </c>
      <c r="E26" s="35">
        <v>149.4</v>
      </c>
      <c r="F26" s="264">
        <f t="shared" si="2"/>
        <v>2</v>
      </c>
      <c r="G26" s="254">
        <v>68.1</v>
      </c>
      <c r="H26" s="165">
        <f t="shared" si="3"/>
        <v>33</v>
      </c>
      <c r="I26" s="35">
        <v>23.1</v>
      </c>
      <c r="J26" s="264">
        <f t="shared" si="4"/>
        <v>31</v>
      </c>
      <c r="K26" s="254">
        <v>820.1</v>
      </c>
      <c r="L26" s="165">
        <f t="shared" si="5"/>
        <v>34</v>
      </c>
      <c r="M26" s="35">
        <v>270.4</v>
      </c>
      <c r="N26" s="98"/>
      <c r="O26" s="165">
        <f t="shared" si="6"/>
        <v>17</v>
      </c>
      <c r="P26" s="35">
        <v>104.6</v>
      </c>
      <c r="Q26" s="264">
        <f t="shared" si="7"/>
        <v>26</v>
      </c>
      <c r="R26" s="254">
        <v>30.6</v>
      </c>
      <c r="S26" s="165">
        <f t="shared" si="8"/>
        <v>5</v>
      </c>
      <c r="T26" s="35">
        <v>106.2</v>
      </c>
      <c r="U26" s="264">
        <f t="shared" si="9"/>
        <v>5</v>
      </c>
      <c r="V26" s="254">
        <v>89.4</v>
      </c>
      <c r="W26" s="165">
        <f t="shared" si="10"/>
        <v>5</v>
      </c>
      <c r="X26" s="35">
        <v>88.1</v>
      </c>
      <c r="Y26" s="264">
        <f t="shared" si="11"/>
        <v>20</v>
      </c>
      <c r="Z26" s="279">
        <v>36.6</v>
      </c>
      <c r="AA26" s="16" t="s">
        <v>77</v>
      </c>
    </row>
    <row r="27" spans="1:27" ht="12" customHeight="1">
      <c r="A27" s="275" t="s">
        <v>28</v>
      </c>
      <c r="B27" s="267">
        <f t="shared" si="0"/>
        <v>25</v>
      </c>
      <c r="C27" s="249">
        <v>193.5</v>
      </c>
      <c r="D27" s="268">
        <f t="shared" si="1"/>
        <v>17</v>
      </c>
      <c r="E27" s="249">
        <v>156.2</v>
      </c>
      <c r="F27" s="269">
        <f t="shared" si="2"/>
        <v>1</v>
      </c>
      <c r="G27" s="260">
        <v>69.5</v>
      </c>
      <c r="H27" s="268">
        <f t="shared" si="3"/>
        <v>2</v>
      </c>
      <c r="I27" s="249">
        <v>36.2</v>
      </c>
      <c r="J27" s="269">
        <f t="shared" si="4"/>
        <v>24</v>
      </c>
      <c r="K27" s="260">
        <v>899.4</v>
      </c>
      <c r="L27" s="268">
        <f t="shared" si="5"/>
        <v>37</v>
      </c>
      <c r="M27" s="249">
        <v>256.7</v>
      </c>
      <c r="N27" s="98"/>
      <c r="O27" s="268">
        <f t="shared" si="6"/>
        <v>16</v>
      </c>
      <c r="P27" s="249">
        <v>105.3</v>
      </c>
      <c r="Q27" s="269">
        <f t="shared" si="7"/>
        <v>24</v>
      </c>
      <c r="R27" s="260">
        <v>31</v>
      </c>
      <c r="S27" s="268">
        <f t="shared" si="8"/>
        <v>11</v>
      </c>
      <c r="T27" s="249">
        <v>85.1</v>
      </c>
      <c r="U27" s="269">
        <f t="shared" si="9"/>
        <v>16</v>
      </c>
      <c r="V27" s="260">
        <v>67.4</v>
      </c>
      <c r="W27" s="268">
        <f t="shared" si="10"/>
        <v>18</v>
      </c>
      <c r="X27" s="249">
        <v>65</v>
      </c>
      <c r="Y27" s="269">
        <f t="shared" si="11"/>
        <v>18</v>
      </c>
      <c r="Z27" s="280">
        <v>38.1</v>
      </c>
      <c r="AA27" s="276" t="s">
        <v>89</v>
      </c>
    </row>
    <row r="28" spans="1:27" s="33" customFormat="1" ht="24" customHeight="1">
      <c r="A28" s="31" t="s">
        <v>29</v>
      </c>
      <c r="B28" s="155">
        <f t="shared" si="0"/>
        <v>34</v>
      </c>
      <c r="C28" s="34">
        <v>180.4</v>
      </c>
      <c r="D28" s="154">
        <f t="shared" si="1"/>
        <v>36</v>
      </c>
      <c r="E28" s="34">
        <v>142.5</v>
      </c>
      <c r="F28" s="202">
        <f t="shared" si="2"/>
        <v>29</v>
      </c>
      <c r="G28" s="253">
        <v>44.4</v>
      </c>
      <c r="H28" s="154">
        <f t="shared" si="3"/>
        <v>20</v>
      </c>
      <c r="I28" s="34">
        <v>27.2</v>
      </c>
      <c r="J28" s="202">
        <f t="shared" si="4"/>
        <v>39</v>
      </c>
      <c r="K28" s="253">
        <v>734.8</v>
      </c>
      <c r="L28" s="154">
        <f t="shared" si="5"/>
        <v>25</v>
      </c>
      <c r="M28" s="34">
        <v>329.9</v>
      </c>
      <c r="N28" s="97"/>
      <c r="O28" s="154">
        <f t="shared" si="6"/>
        <v>11</v>
      </c>
      <c r="P28" s="34">
        <v>109.7</v>
      </c>
      <c r="Q28" s="202">
        <f t="shared" si="7"/>
        <v>27</v>
      </c>
      <c r="R28" s="253">
        <v>30.3</v>
      </c>
      <c r="S28" s="154">
        <f t="shared" si="8"/>
        <v>9</v>
      </c>
      <c r="T28" s="34">
        <v>92.3</v>
      </c>
      <c r="U28" s="202">
        <f t="shared" si="9"/>
        <v>13</v>
      </c>
      <c r="V28" s="253">
        <v>71.8</v>
      </c>
      <c r="W28" s="154">
        <f t="shared" si="10"/>
        <v>13</v>
      </c>
      <c r="X28" s="34">
        <v>69.7</v>
      </c>
      <c r="Y28" s="202">
        <f t="shared" si="11"/>
        <v>13</v>
      </c>
      <c r="Z28" s="278">
        <v>45.5</v>
      </c>
      <c r="AA28" s="32" t="s">
        <v>90</v>
      </c>
    </row>
    <row r="29" spans="1:27" ht="12" customHeight="1">
      <c r="A29" s="15" t="s">
        <v>30</v>
      </c>
      <c r="B29" s="162">
        <f t="shared" si="0"/>
        <v>18</v>
      </c>
      <c r="C29" s="35">
        <v>209.2</v>
      </c>
      <c r="D29" s="165">
        <f t="shared" si="1"/>
        <v>25</v>
      </c>
      <c r="E29" s="35">
        <v>150.2</v>
      </c>
      <c r="F29" s="264">
        <f t="shared" si="2"/>
        <v>33</v>
      </c>
      <c r="G29" s="254">
        <v>41</v>
      </c>
      <c r="H29" s="165">
        <f t="shared" si="3"/>
        <v>30</v>
      </c>
      <c r="I29" s="35">
        <v>23.4</v>
      </c>
      <c r="J29" s="264">
        <f t="shared" si="4"/>
        <v>38</v>
      </c>
      <c r="K29" s="254">
        <v>739.7</v>
      </c>
      <c r="L29" s="165">
        <f t="shared" si="5"/>
        <v>42</v>
      </c>
      <c r="M29" s="35">
        <v>193.4</v>
      </c>
      <c r="N29" s="98"/>
      <c r="O29" s="165">
        <f t="shared" si="6"/>
        <v>33</v>
      </c>
      <c r="P29" s="35">
        <v>79.2</v>
      </c>
      <c r="Q29" s="264">
        <f t="shared" si="7"/>
        <v>34</v>
      </c>
      <c r="R29" s="254">
        <v>27.5</v>
      </c>
      <c r="S29" s="165">
        <f t="shared" si="8"/>
        <v>7</v>
      </c>
      <c r="T29" s="35">
        <v>95</v>
      </c>
      <c r="U29" s="264">
        <f t="shared" si="9"/>
        <v>15</v>
      </c>
      <c r="V29" s="254">
        <v>69.1</v>
      </c>
      <c r="W29" s="165">
        <f t="shared" si="10"/>
        <v>15</v>
      </c>
      <c r="X29" s="35">
        <v>67.7</v>
      </c>
      <c r="Y29" s="264">
        <f t="shared" si="11"/>
        <v>29</v>
      </c>
      <c r="Z29" s="279">
        <v>33.9</v>
      </c>
      <c r="AA29" s="16" t="s">
        <v>91</v>
      </c>
    </row>
    <row r="30" spans="1:27" ht="12" customHeight="1">
      <c r="A30" s="15" t="s">
        <v>31</v>
      </c>
      <c r="B30" s="162">
        <f t="shared" si="0"/>
        <v>33</v>
      </c>
      <c r="C30" s="35">
        <v>180.8</v>
      </c>
      <c r="D30" s="165">
        <f t="shared" si="1"/>
        <v>38</v>
      </c>
      <c r="E30" s="35">
        <v>141.7</v>
      </c>
      <c r="F30" s="264">
        <f t="shared" si="2"/>
        <v>42</v>
      </c>
      <c r="G30" s="254">
        <v>29.6</v>
      </c>
      <c r="H30" s="165">
        <f t="shared" si="3"/>
        <v>26</v>
      </c>
      <c r="I30" s="35">
        <v>25.7</v>
      </c>
      <c r="J30" s="264">
        <f t="shared" si="4"/>
        <v>43</v>
      </c>
      <c r="K30" s="254">
        <v>680</v>
      </c>
      <c r="L30" s="165">
        <f t="shared" si="5"/>
        <v>40</v>
      </c>
      <c r="M30" s="35">
        <v>214.1</v>
      </c>
      <c r="N30" s="98"/>
      <c r="O30" s="165">
        <f t="shared" si="6"/>
        <v>47</v>
      </c>
      <c r="P30" s="35">
        <v>55.8</v>
      </c>
      <c r="Q30" s="264">
        <f t="shared" si="7"/>
        <v>44</v>
      </c>
      <c r="R30" s="254">
        <v>18.3</v>
      </c>
      <c r="S30" s="165">
        <f t="shared" si="8"/>
        <v>25</v>
      </c>
      <c r="T30" s="35">
        <v>63.7</v>
      </c>
      <c r="U30" s="264">
        <f t="shared" si="9"/>
        <v>19</v>
      </c>
      <c r="V30" s="254">
        <v>66.7</v>
      </c>
      <c r="W30" s="165">
        <f t="shared" si="10"/>
        <v>17</v>
      </c>
      <c r="X30" s="35">
        <v>65.4</v>
      </c>
      <c r="Y30" s="264">
        <f t="shared" si="11"/>
        <v>23</v>
      </c>
      <c r="Z30" s="279">
        <v>35.8</v>
      </c>
      <c r="AA30" s="16" t="s">
        <v>92</v>
      </c>
    </row>
    <row r="31" spans="1:27" ht="12" customHeight="1">
      <c r="A31" s="15" t="s">
        <v>32</v>
      </c>
      <c r="B31" s="162">
        <f t="shared" si="0"/>
        <v>45</v>
      </c>
      <c r="C31" s="35">
        <v>167.4</v>
      </c>
      <c r="D31" s="165">
        <f t="shared" si="1"/>
        <v>43</v>
      </c>
      <c r="E31" s="35">
        <v>135.7</v>
      </c>
      <c r="F31" s="264">
        <f t="shared" si="2"/>
        <v>38</v>
      </c>
      <c r="G31" s="254">
        <v>34.1</v>
      </c>
      <c r="H31" s="165">
        <f t="shared" si="3"/>
        <v>45</v>
      </c>
      <c r="I31" s="35">
        <v>19.5</v>
      </c>
      <c r="J31" s="264">
        <f t="shared" si="4"/>
        <v>35</v>
      </c>
      <c r="K31" s="254">
        <v>766</v>
      </c>
      <c r="L31" s="165">
        <f t="shared" si="5"/>
        <v>27</v>
      </c>
      <c r="M31" s="35">
        <v>304.3</v>
      </c>
      <c r="N31" s="98"/>
      <c r="O31" s="165">
        <f t="shared" si="6"/>
        <v>26</v>
      </c>
      <c r="P31" s="35">
        <v>88</v>
      </c>
      <c r="Q31" s="264">
        <f t="shared" si="7"/>
        <v>35</v>
      </c>
      <c r="R31" s="254">
        <v>27.4</v>
      </c>
      <c r="S31" s="165">
        <f t="shared" si="8"/>
        <v>43</v>
      </c>
      <c r="T31" s="35">
        <v>42.7</v>
      </c>
      <c r="U31" s="264">
        <f t="shared" si="9"/>
        <v>36</v>
      </c>
      <c r="V31" s="254">
        <v>47.2</v>
      </c>
      <c r="W31" s="165">
        <f t="shared" si="10"/>
        <v>40</v>
      </c>
      <c r="X31" s="35">
        <v>42.7</v>
      </c>
      <c r="Y31" s="264">
        <f t="shared" si="11"/>
        <v>43</v>
      </c>
      <c r="Z31" s="279">
        <v>21.8</v>
      </c>
      <c r="AA31" s="16" t="s">
        <v>93</v>
      </c>
    </row>
    <row r="32" spans="1:27" ht="12" customHeight="1">
      <c r="A32" s="275" t="s">
        <v>33</v>
      </c>
      <c r="B32" s="267">
        <f t="shared" si="0"/>
        <v>20</v>
      </c>
      <c r="C32" s="249">
        <v>201.3</v>
      </c>
      <c r="D32" s="268">
        <f t="shared" si="1"/>
        <v>29</v>
      </c>
      <c r="E32" s="249">
        <v>149.1</v>
      </c>
      <c r="F32" s="269">
        <f t="shared" si="2"/>
        <v>31</v>
      </c>
      <c r="G32" s="260">
        <v>42</v>
      </c>
      <c r="H32" s="268">
        <f t="shared" si="3"/>
        <v>14</v>
      </c>
      <c r="I32" s="249">
        <v>28.1</v>
      </c>
      <c r="J32" s="269">
        <f t="shared" si="4"/>
        <v>30</v>
      </c>
      <c r="K32" s="260">
        <v>835.4</v>
      </c>
      <c r="L32" s="268">
        <f t="shared" si="5"/>
        <v>45</v>
      </c>
      <c r="M32" s="249">
        <v>139</v>
      </c>
      <c r="N32" s="98"/>
      <c r="O32" s="268">
        <f t="shared" si="6"/>
        <v>29</v>
      </c>
      <c r="P32" s="249">
        <v>83.9</v>
      </c>
      <c r="Q32" s="269">
        <f t="shared" si="7"/>
        <v>32</v>
      </c>
      <c r="R32" s="260">
        <v>27.8</v>
      </c>
      <c r="S32" s="268">
        <f t="shared" si="8"/>
        <v>35</v>
      </c>
      <c r="T32" s="249">
        <v>52.7</v>
      </c>
      <c r="U32" s="269">
        <f t="shared" si="9"/>
        <v>27</v>
      </c>
      <c r="V32" s="260">
        <v>55.5</v>
      </c>
      <c r="W32" s="268">
        <f t="shared" si="10"/>
        <v>27</v>
      </c>
      <c r="X32" s="249">
        <v>54.9</v>
      </c>
      <c r="Y32" s="269">
        <f t="shared" si="11"/>
        <v>35</v>
      </c>
      <c r="Z32" s="280">
        <v>32.5</v>
      </c>
      <c r="AA32" s="276" t="s">
        <v>94</v>
      </c>
    </row>
    <row r="33" spans="1:27" s="33" customFormat="1" ht="24" customHeight="1">
      <c r="A33" s="31" t="s">
        <v>34</v>
      </c>
      <c r="B33" s="155">
        <f t="shared" si="0"/>
        <v>13</v>
      </c>
      <c r="C33" s="34">
        <v>218.1</v>
      </c>
      <c r="D33" s="154">
        <f t="shared" si="1"/>
        <v>31</v>
      </c>
      <c r="E33" s="34">
        <v>147</v>
      </c>
      <c r="F33" s="202">
        <f t="shared" si="2"/>
        <v>35</v>
      </c>
      <c r="G33" s="253">
        <v>39.2</v>
      </c>
      <c r="H33" s="154">
        <f t="shared" si="3"/>
        <v>7</v>
      </c>
      <c r="I33" s="34">
        <v>31</v>
      </c>
      <c r="J33" s="202">
        <f t="shared" si="4"/>
        <v>26</v>
      </c>
      <c r="K33" s="253">
        <v>896.8</v>
      </c>
      <c r="L33" s="154">
        <f t="shared" si="5"/>
        <v>39</v>
      </c>
      <c r="M33" s="34">
        <v>224.8</v>
      </c>
      <c r="N33" s="97"/>
      <c r="O33" s="154">
        <f t="shared" si="6"/>
        <v>40</v>
      </c>
      <c r="P33" s="34">
        <v>72.2</v>
      </c>
      <c r="Q33" s="202">
        <f t="shared" si="7"/>
        <v>42</v>
      </c>
      <c r="R33" s="253">
        <v>20.3</v>
      </c>
      <c r="S33" s="154">
        <f t="shared" si="8"/>
        <v>2</v>
      </c>
      <c r="T33" s="34">
        <v>128.5</v>
      </c>
      <c r="U33" s="202">
        <f t="shared" si="9"/>
        <v>3</v>
      </c>
      <c r="V33" s="253">
        <v>137.1</v>
      </c>
      <c r="W33" s="154">
        <f t="shared" si="10"/>
        <v>3</v>
      </c>
      <c r="X33" s="34">
        <v>133.6</v>
      </c>
      <c r="Y33" s="202">
        <f t="shared" si="11"/>
        <v>5</v>
      </c>
      <c r="Z33" s="278">
        <v>64.8</v>
      </c>
      <c r="AA33" s="32" t="s">
        <v>95</v>
      </c>
    </row>
    <row r="34" spans="1:27" ht="12" customHeight="1">
      <c r="A34" s="15" t="s">
        <v>35</v>
      </c>
      <c r="B34" s="162">
        <f t="shared" si="0"/>
        <v>4</v>
      </c>
      <c r="C34" s="35">
        <v>268.9</v>
      </c>
      <c r="D34" s="165">
        <f t="shared" si="1"/>
        <v>11</v>
      </c>
      <c r="E34" s="35">
        <v>173</v>
      </c>
      <c r="F34" s="264">
        <f t="shared" si="2"/>
        <v>45</v>
      </c>
      <c r="G34" s="254">
        <v>25.8</v>
      </c>
      <c r="H34" s="165">
        <f t="shared" si="3"/>
        <v>22</v>
      </c>
      <c r="I34" s="35">
        <v>26.4</v>
      </c>
      <c r="J34" s="264">
        <f t="shared" si="4"/>
        <v>40</v>
      </c>
      <c r="K34" s="254">
        <v>724.7</v>
      </c>
      <c r="L34" s="165">
        <f t="shared" si="5"/>
        <v>35</v>
      </c>
      <c r="M34" s="35">
        <v>269.7</v>
      </c>
      <c r="N34" s="98"/>
      <c r="O34" s="165">
        <f t="shared" si="6"/>
        <v>30</v>
      </c>
      <c r="P34" s="35">
        <v>82.3</v>
      </c>
      <c r="Q34" s="264">
        <f t="shared" si="7"/>
        <v>38</v>
      </c>
      <c r="R34" s="254">
        <v>23.2</v>
      </c>
      <c r="S34" s="165">
        <f t="shared" si="8"/>
        <v>3</v>
      </c>
      <c r="T34" s="35">
        <v>110.1</v>
      </c>
      <c r="U34" s="264">
        <f t="shared" si="9"/>
        <v>2</v>
      </c>
      <c r="V34" s="254">
        <v>143</v>
      </c>
      <c r="W34" s="165">
        <f t="shared" si="10"/>
        <v>2</v>
      </c>
      <c r="X34" s="35">
        <v>140</v>
      </c>
      <c r="Y34" s="264">
        <f t="shared" si="11"/>
        <v>1</v>
      </c>
      <c r="Z34" s="279">
        <v>91.8</v>
      </c>
      <c r="AA34" s="16" t="s">
        <v>96</v>
      </c>
    </row>
    <row r="35" spans="1:27" ht="12" customHeight="1">
      <c r="A35" s="15" t="s">
        <v>36</v>
      </c>
      <c r="B35" s="162">
        <f t="shared" si="0"/>
        <v>5</v>
      </c>
      <c r="C35" s="35">
        <v>245.1</v>
      </c>
      <c r="D35" s="165">
        <f t="shared" si="1"/>
        <v>3</v>
      </c>
      <c r="E35" s="35">
        <v>188.1</v>
      </c>
      <c r="F35" s="264">
        <f t="shared" si="2"/>
        <v>43</v>
      </c>
      <c r="G35" s="254">
        <v>27.8</v>
      </c>
      <c r="H35" s="165">
        <f t="shared" si="3"/>
        <v>36</v>
      </c>
      <c r="I35" s="35">
        <v>22.7</v>
      </c>
      <c r="J35" s="264">
        <f t="shared" si="4"/>
        <v>32</v>
      </c>
      <c r="K35" s="254">
        <v>798.8</v>
      </c>
      <c r="L35" s="165">
        <f t="shared" si="5"/>
        <v>38</v>
      </c>
      <c r="M35" s="35">
        <v>225.1</v>
      </c>
      <c r="N35" s="98"/>
      <c r="O35" s="165">
        <f t="shared" si="6"/>
        <v>31</v>
      </c>
      <c r="P35" s="35">
        <v>82</v>
      </c>
      <c r="Q35" s="264">
        <f t="shared" si="7"/>
        <v>40</v>
      </c>
      <c r="R35" s="254">
        <v>21.7</v>
      </c>
      <c r="S35" s="165">
        <f t="shared" si="8"/>
        <v>41</v>
      </c>
      <c r="T35" s="35">
        <v>47.1</v>
      </c>
      <c r="U35" s="264">
        <f t="shared" si="9"/>
        <v>12</v>
      </c>
      <c r="V35" s="254">
        <v>72.7</v>
      </c>
      <c r="W35" s="165">
        <f t="shared" si="10"/>
        <v>12</v>
      </c>
      <c r="X35" s="35">
        <v>71.6</v>
      </c>
      <c r="Y35" s="264">
        <f t="shared" si="11"/>
        <v>16</v>
      </c>
      <c r="Z35" s="279">
        <v>43.9</v>
      </c>
      <c r="AA35" s="16" t="s">
        <v>97</v>
      </c>
    </row>
    <row r="36" spans="1:27" ht="12" customHeight="1">
      <c r="A36" s="15" t="s">
        <v>37</v>
      </c>
      <c r="B36" s="162">
        <f t="shared" si="0"/>
        <v>16</v>
      </c>
      <c r="C36" s="35">
        <v>212</v>
      </c>
      <c r="D36" s="165">
        <f t="shared" si="1"/>
        <v>15</v>
      </c>
      <c r="E36" s="35">
        <v>157.7</v>
      </c>
      <c r="F36" s="264">
        <f t="shared" si="2"/>
        <v>40</v>
      </c>
      <c r="G36" s="254">
        <v>33.5</v>
      </c>
      <c r="H36" s="165">
        <f t="shared" si="3"/>
        <v>39</v>
      </c>
      <c r="I36" s="35">
        <v>21.4</v>
      </c>
      <c r="J36" s="264">
        <f t="shared" si="4"/>
        <v>34</v>
      </c>
      <c r="K36" s="254">
        <v>774.4</v>
      </c>
      <c r="L36" s="165">
        <f t="shared" si="5"/>
        <v>43</v>
      </c>
      <c r="M36" s="35">
        <v>192.5</v>
      </c>
      <c r="N36" s="98"/>
      <c r="O36" s="165">
        <f t="shared" si="6"/>
        <v>25</v>
      </c>
      <c r="P36" s="35">
        <v>90.7</v>
      </c>
      <c r="Q36" s="264">
        <f t="shared" si="7"/>
        <v>41</v>
      </c>
      <c r="R36" s="254">
        <v>20.4</v>
      </c>
      <c r="S36" s="165">
        <f t="shared" si="8"/>
        <v>23</v>
      </c>
      <c r="T36" s="35">
        <v>65.7</v>
      </c>
      <c r="U36" s="264">
        <f t="shared" si="9"/>
        <v>10</v>
      </c>
      <c r="V36" s="254">
        <v>74</v>
      </c>
      <c r="W36" s="165">
        <f t="shared" si="10"/>
        <v>9</v>
      </c>
      <c r="X36" s="35">
        <v>79.8</v>
      </c>
      <c r="Y36" s="264">
        <f t="shared" si="11"/>
        <v>24</v>
      </c>
      <c r="Z36" s="279">
        <v>35.5</v>
      </c>
      <c r="AA36" s="16" t="s">
        <v>98</v>
      </c>
    </row>
    <row r="37" spans="1:27" ht="12" customHeight="1">
      <c r="A37" s="275" t="s">
        <v>38</v>
      </c>
      <c r="B37" s="267">
        <f t="shared" si="0"/>
        <v>10</v>
      </c>
      <c r="C37" s="249">
        <v>221.9</v>
      </c>
      <c r="D37" s="268">
        <f t="shared" si="1"/>
        <v>16</v>
      </c>
      <c r="E37" s="249">
        <v>156.7</v>
      </c>
      <c r="F37" s="269">
        <f t="shared" si="2"/>
        <v>24</v>
      </c>
      <c r="G37" s="260">
        <v>46.2</v>
      </c>
      <c r="H37" s="268">
        <f t="shared" si="3"/>
        <v>16</v>
      </c>
      <c r="I37" s="249">
        <v>27.9</v>
      </c>
      <c r="J37" s="269">
        <f t="shared" si="4"/>
        <v>22</v>
      </c>
      <c r="K37" s="260">
        <v>911.5</v>
      </c>
      <c r="L37" s="268">
        <f t="shared" si="5"/>
        <v>20</v>
      </c>
      <c r="M37" s="249">
        <v>372.6</v>
      </c>
      <c r="N37" s="98"/>
      <c r="O37" s="268">
        <f t="shared" si="6"/>
        <v>27</v>
      </c>
      <c r="P37" s="249">
        <v>87.2</v>
      </c>
      <c r="Q37" s="269">
        <f t="shared" si="7"/>
        <v>18</v>
      </c>
      <c r="R37" s="260">
        <v>33.9</v>
      </c>
      <c r="S37" s="268">
        <f t="shared" si="8"/>
        <v>14</v>
      </c>
      <c r="T37" s="249">
        <v>79.1</v>
      </c>
      <c r="U37" s="269">
        <f t="shared" si="9"/>
        <v>4</v>
      </c>
      <c r="V37" s="260">
        <v>98.3</v>
      </c>
      <c r="W37" s="268">
        <f t="shared" si="10"/>
        <v>4</v>
      </c>
      <c r="X37" s="249">
        <v>95.3</v>
      </c>
      <c r="Y37" s="269">
        <f t="shared" si="11"/>
        <v>4</v>
      </c>
      <c r="Z37" s="280">
        <v>65</v>
      </c>
      <c r="AA37" s="276" t="s">
        <v>99</v>
      </c>
    </row>
    <row r="38" spans="1:27" s="33" customFormat="1" ht="24" customHeight="1">
      <c r="A38" s="31" t="s">
        <v>39</v>
      </c>
      <c r="B38" s="155">
        <f t="shared" si="0"/>
        <v>31</v>
      </c>
      <c r="C38" s="34">
        <v>185.9</v>
      </c>
      <c r="D38" s="154">
        <f t="shared" si="1"/>
        <v>22</v>
      </c>
      <c r="E38" s="34">
        <v>152.4</v>
      </c>
      <c r="F38" s="202">
        <f t="shared" si="2"/>
        <v>10</v>
      </c>
      <c r="G38" s="253">
        <v>52.2</v>
      </c>
      <c r="H38" s="154">
        <f t="shared" si="3"/>
        <v>3</v>
      </c>
      <c r="I38" s="34">
        <v>33.8</v>
      </c>
      <c r="J38" s="202">
        <f t="shared" si="4"/>
        <v>14</v>
      </c>
      <c r="K38" s="253">
        <v>1016.2</v>
      </c>
      <c r="L38" s="154">
        <f t="shared" si="5"/>
        <v>16</v>
      </c>
      <c r="M38" s="34">
        <v>407.7</v>
      </c>
      <c r="N38" s="97"/>
      <c r="O38" s="154">
        <f t="shared" si="6"/>
        <v>5</v>
      </c>
      <c r="P38" s="34">
        <v>124.4</v>
      </c>
      <c r="Q38" s="202">
        <f t="shared" si="7"/>
        <v>4</v>
      </c>
      <c r="R38" s="253">
        <v>45.9</v>
      </c>
      <c r="S38" s="154">
        <f t="shared" si="8"/>
        <v>34</v>
      </c>
      <c r="T38" s="34">
        <v>55</v>
      </c>
      <c r="U38" s="202">
        <f t="shared" si="9"/>
        <v>39</v>
      </c>
      <c r="V38" s="253">
        <v>45.2</v>
      </c>
      <c r="W38" s="154">
        <f t="shared" si="10"/>
        <v>41</v>
      </c>
      <c r="X38" s="34">
        <v>42.6</v>
      </c>
      <c r="Y38" s="202">
        <f t="shared" si="11"/>
        <v>47</v>
      </c>
      <c r="Z38" s="278">
        <v>9.1</v>
      </c>
      <c r="AA38" s="32" t="s">
        <v>100</v>
      </c>
    </row>
    <row r="39" spans="1:27" ht="12" customHeight="1">
      <c r="A39" s="15" t="s">
        <v>40</v>
      </c>
      <c r="B39" s="162">
        <f t="shared" si="0"/>
        <v>40</v>
      </c>
      <c r="C39" s="35">
        <v>172.4</v>
      </c>
      <c r="D39" s="165">
        <f t="shared" si="1"/>
        <v>34</v>
      </c>
      <c r="E39" s="35">
        <v>143.7</v>
      </c>
      <c r="F39" s="264">
        <f t="shared" si="2"/>
        <v>3</v>
      </c>
      <c r="G39" s="254">
        <v>65.3</v>
      </c>
      <c r="H39" s="165">
        <f t="shared" si="3"/>
        <v>1</v>
      </c>
      <c r="I39" s="35">
        <v>37.1</v>
      </c>
      <c r="J39" s="264">
        <f t="shared" si="4"/>
        <v>8</v>
      </c>
      <c r="K39" s="254">
        <v>1062.7</v>
      </c>
      <c r="L39" s="165">
        <f t="shared" si="5"/>
        <v>10</v>
      </c>
      <c r="M39" s="35">
        <v>459.7</v>
      </c>
      <c r="N39" s="98"/>
      <c r="O39" s="165">
        <f t="shared" si="6"/>
        <v>10</v>
      </c>
      <c r="P39" s="35">
        <v>111.9</v>
      </c>
      <c r="Q39" s="264">
        <f t="shared" si="7"/>
        <v>11</v>
      </c>
      <c r="R39" s="254">
        <v>40.9</v>
      </c>
      <c r="S39" s="165">
        <f t="shared" si="8"/>
        <v>13</v>
      </c>
      <c r="T39" s="35">
        <v>83.9</v>
      </c>
      <c r="U39" s="264">
        <f t="shared" si="9"/>
        <v>20</v>
      </c>
      <c r="V39" s="254">
        <v>64.2</v>
      </c>
      <c r="W39" s="165">
        <f t="shared" si="10"/>
        <v>20</v>
      </c>
      <c r="X39" s="35">
        <v>61.1</v>
      </c>
      <c r="Y39" s="264">
        <f t="shared" si="11"/>
        <v>46</v>
      </c>
      <c r="Z39" s="279">
        <v>15.7</v>
      </c>
      <c r="AA39" s="16" t="s">
        <v>101</v>
      </c>
    </row>
    <row r="40" spans="1:27" ht="12" customHeight="1">
      <c r="A40" s="15" t="s">
        <v>41</v>
      </c>
      <c r="B40" s="162">
        <f t="shared" si="0"/>
        <v>22</v>
      </c>
      <c r="C40" s="35">
        <v>195.1</v>
      </c>
      <c r="D40" s="165">
        <f t="shared" si="1"/>
        <v>21</v>
      </c>
      <c r="E40" s="35">
        <v>154.6</v>
      </c>
      <c r="F40" s="264">
        <f t="shared" si="2"/>
        <v>17</v>
      </c>
      <c r="G40" s="254">
        <v>48.9</v>
      </c>
      <c r="H40" s="165">
        <f t="shared" si="3"/>
        <v>28</v>
      </c>
      <c r="I40" s="35">
        <v>24.2</v>
      </c>
      <c r="J40" s="264">
        <f t="shared" si="4"/>
        <v>12</v>
      </c>
      <c r="K40" s="254">
        <v>1031.8</v>
      </c>
      <c r="L40" s="165">
        <f t="shared" si="5"/>
        <v>32</v>
      </c>
      <c r="M40" s="35">
        <v>282.3</v>
      </c>
      <c r="N40" s="98"/>
      <c r="O40" s="165">
        <f t="shared" si="6"/>
        <v>4</v>
      </c>
      <c r="P40" s="35">
        <v>124.7</v>
      </c>
      <c r="Q40" s="264">
        <f t="shared" si="7"/>
        <v>30</v>
      </c>
      <c r="R40" s="254">
        <v>28.7</v>
      </c>
      <c r="S40" s="165">
        <f t="shared" si="8"/>
        <v>36</v>
      </c>
      <c r="T40" s="35">
        <v>51.5</v>
      </c>
      <c r="U40" s="264">
        <f t="shared" si="9"/>
        <v>33</v>
      </c>
      <c r="V40" s="254">
        <v>50.6</v>
      </c>
      <c r="W40" s="165">
        <f t="shared" si="10"/>
        <v>35</v>
      </c>
      <c r="X40" s="35">
        <v>46.3</v>
      </c>
      <c r="Y40" s="264">
        <f t="shared" si="11"/>
        <v>33</v>
      </c>
      <c r="Z40" s="279">
        <v>32.9</v>
      </c>
      <c r="AA40" s="16" t="s">
        <v>102</v>
      </c>
    </row>
    <row r="41" spans="1:27" ht="12" customHeight="1">
      <c r="A41" s="15" t="s">
        <v>42</v>
      </c>
      <c r="B41" s="162">
        <f t="shared" si="0"/>
        <v>6</v>
      </c>
      <c r="C41" s="35">
        <v>230.2</v>
      </c>
      <c r="D41" s="165">
        <f t="shared" si="1"/>
        <v>4</v>
      </c>
      <c r="E41" s="35">
        <v>184.1</v>
      </c>
      <c r="F41" s="264">
        <f t="shared" si="2"/>
        <v>36</v>
      </c>
      <c r="G41" s="254">
        <v>39</v>
      </c>
      <c r="H41" s="165">
        <f t="shared" si="3"/>
        <v>42</v>
      </c>
      <c r="I41" s="35">
        <v>20.5</v>
      </c>
      <c r="J41" s="264">
        <f t="shared" si="4"/>
        <v>23</v>
      </c>
      <c r="K41" s="254">
        <v>908.6</v>
      </c>
      <c r="L41" s="165">
        <f t="shared" si="5"/>
        <v>11</v>
      </c>
      <c r="M41" s="35">
        <v>451</v>
      </c>
      <c r="N41" s="98"/>
      <c r="O41" s="165">
        <f t="shared" si="6"/>
        <v>12</v>
      </c>
      <c r="P41" s="35">
        <v>109.3</v>
      </c>
      <c r="Q41" s="264">
        <f t="shared" si="7"/>
        <v>14</v>
      </c>
      <c r="R41" s="254">
        <v>36.4</v>
      </c>
      <c r="S41" s="165">
        <f t="shared" si="8"/>
        <v>39</v>
      </c>
      <c r="T41" s="35">
        <v>47.9</v>
      </c>
      <c r="U41" s="264">
        <f t="shared" si="9"/>
        <v>32</v>
      </c>
      <c r="V41" s="254">
        <v>51.3</v>
      </c>
      <c r="W41" s="165">
        <f t="shared" si="10"/>
        <v>32</v>
      </c>
      <c r="X41" s="35">
        <v>50.2</v>
      </c>
      <c r="Y41" s="264">
        <f t="shared" si="11"/>
        <v>30</v>
      </c>
      <c r="Z41" s="279">
        <v>33.7</v>
      </c>
      <c r="AA41" s="16" t="s">
        <v>103</v>
      </c>
    </row>
    <row r="42" spans="1:27" ht="12" customHeight="1">
      <c r="A42" s="275" t="s">
        <v>43</v>
      </c>
      <c r="B42" s="267">
        <f t="shared" si="0"/>
        <v>11</v>
      </c>
      <c r="C42" s="249">
        <v>220.8</v>
      </c>
      <c r="D42" s="268">
        <f t="shared" si="1"/>
        <v>6</v>
      </c>
      <c r="E42" s="249">
        <v>179.5</v>
      </c>
      <c r="F42" s="269">
        <f t="shared" si="2"/>
        <v>19</v>
      </c>
      <c r="G42" s="260">
        <v>48.6</v>
      </c>
      <c r="H42" s="268">
        <f t="shared" si="3"/>
        <v>9</v>
      </c>
      <c r="I42" s="249">
        <v>29.4</v>
      </c>
      <c r="J42" s="269">
        <f t="shared" si="4"/>
        <v>10</v>
      </c>
      <c r="K42" s="260">
        <v>1037.6</v>
      </c>
      <c r="L42" s="268">
        <f t="shared" si="5"/>
        <v>9</v>
      </c>
      <c r="M42" s="249">
        <v>499.3</v>
      </c>
      <c r="N42" s="98"/>
      <c r="O42" s="268">
        <f t="shared" si="6"/>
        <v>21</v>
      </c>
      <c r="P42" s="249">
        <v>95.5</v>
      </c>
      <c r="Q42" s="269">
        <f t="shared" si="7"/>
        <v>20</v>
      </c>
      <c r="R42" s="260">
        <v>33.4</v>
      </c>
      <c r="S42" s="268">
        <f t="shared" si="8"/>
        <v>33</v>
      </c>
      <c r="T42" s="249">
        <v>55.7</v>
      </c>
      <c r="U42" s="269">
        <f t="shared" si="9"/>
        <v>41</v>
      </c>
      <c r="V42" s="260">
        <v>44.2</v>
      </c>
      <c r="W42" s="268">
        <f t="shared" si="10"/>
        <v>39</v>
      </c>
      <c r="X42" s="249">
        <v>43</v>
      </c>
      <c r="Y42" s="269">
        <f t="shared" si="11"/>
        <v>45</v>
      </c>
      <c r="Z42" s="280">
        <v>19.8</v>
      </c>
      <c r="AA42" s="276" t="s">
        <v>77</v>
      </c>
    </row>
    <row r="43" spans="1:27" s="33" customFormat="1" ht="24" customHeight="1">
      <c r="A43" s="31" t="s">
        <v>44</v>
      </c>
      <c r="B43" s="155">
        <f t="shared" si="0"/>
        <v>2</v>
      </c>
      <c r="C43" s="34">
        <v>331.2</v>
      </c>
      <c r="D43" s="154">
        <f t="shared" si="1"/>
        <v>1</v>
      </c>
      <c r="E43" s="34">
        <v>199.5</v>
      </c>
      <c r="F43" s="202">
        <f t="shared" si="2"/>
        <v>15</v>
      </c>
      <c r="G43" s="253">
        <v>49.9</v>
      </c>
      <c r="H43" s="154">
        <f t="shared" si="3"/>
        <v>14</v>
      </c>
      <c r="I43" s="34">
        <v>28.1</v>
      </c>
      <c r="J43" s="202">
        <f t="shared" si="4"/>
        <v>12</v>
      </c>
      <c r="K43" s="253">
        <v>1031.8</v>
      </c>
      <c r="L43" s="154">
        <f t="shared" si="5"/>
        <v>8</v>
      </c>
      <c r="M43" s="34">
        <v>512.9</v>
      </c>
      <c r="N43" s="97"/>
      <c r="O43" s="154">
        <f t="shared" si="6"/>
        <v>1</v>
      </c>
      <c r="P43" s="34">
        <v>137.1</v>
      </c>
      <c r="Q43" s="202">
        <f t="shared" si="7"/>
        <v>1</v>
      </c>
      <c r="R43" s="253">
        <v>56.6</v>
      </c>
      <c r="S43" s="154">
        <f t="shared" si="8"/>
        <v>12</v>
      </c>
      <c r="T43" s="34">
        <v>84.4</v>
      </c>
      <c r="U43" s="202">
        <f t="shared" si="9"/>
        <v>28</v>
      </c>
      <c r="V43" s="253">
        <v>54.4</v>
      </c>
      <c r="W43" s="154">
        <f t="shared" si="10"/>
        <v>28</v>
      </c>
      <c r="X43" s="34">
        <v>54.8</v>
      </c>
      <c r="Y43" s="202">
        <f t="shared" si="11"/>
        <v>12</v>
      </c>
      <c r="Z43" s="278">
        <v>45.9</v>
      </c>
      <c r="AA43" s="32" t="s">
        <v>104</v>
      </c>
    </row>
    <row r="44" spans="1:27" ht="12" customHeight="1">
      <c r="A44" s="15" t="s">
        <v>45</v>
      </c>
      <c r="B44" s="162">
        <f t="shared" si="0"/>
        <v>7</v>
      </c>
      <c r="C44" s="35">
        <v>227.5</v>
      </c>
      <c r="D44" s="165">
        <f t="shared" si="1"/>
        <v>8</v>
      </c>
      <c r="E44" s="35">
        <v>174.6</v>
      </c>
      <c r="F44" s="264">
        <f t="shared" si="2"/>
        <v>11</v>
      </c>
      <c r="G44" s="254">
        <v>51.4</v>
      </c>
      <c r="H44" s="165">
        <f t="shared" si="3"/>
        <v>17</v>
      </c>
      <c r="I44" s="35">
        <v>27.7</v>
      </c>
      <c r="J44" s="264">
        <f t="shared" si="4"/>
        <v>18</v>
      </c>
      <c r="K44" s="254">
        <v>995</v>
      </c>
      <c r="L44" s="165">
        <f t="shared" si="5"/>
        <v>14</v>
      </c>
      <c r="M44" s="35">
        <v>424.1</v>
      </c>
      <c r="N44" s="98"/>
      <c r="O44" s="165">
        <f t="shared" si="6"/>
        <v>7</v>
      </c>
      <c r="P44" s="35">
        <v>120.6</v>
      </c>
      <c r="Q44" s="264">
        <f t="shared" si="7"/>
        <v>2</v>
      </c>
      <c r="R44" s="254">
        <v>53.1</v>
      </c>
      <c r="S44" s="165">
        <f t="shared" si="8"/>
        <v>6</v>
      </c>
      <c r="T44" s="35">
        <v>97.8</v>
      </c>
      <c r="U44" s="264">
        <f t="shared" si="9"/>
        <v>7</v>
      </c>
      <c r="V44" s="254">
        <v>86.9</v>
      </c>
      <c r="W44" s="165">
        <f t="shared" si="10"/>
        <v>8</v>
      </c>
      <c r="X44" s="35">
        <v>83.2</v>
      </c>
      <c r="Y44" s="264">
        <f t="shared" si="11"/>
        <v>6</v>
      </c>
      <c r="Z44" s="279">
        <v>54.4</v>
      </c>
      <c r="AA44" s="16" t="s">
        <v>105</v>
      </c>
    </row>
    <row r="45" spans="1:27" ht="12" customHeight="1">
      <c r="A45" s="15" t="s">
        <v>176</v>
      </c>
      <c r="B45" s="162">
        <f t="shared" si="0"/>
        <v>27</v>
      </c>
      <c r="C45" s="35">
        <v>189.9</v>
      </c>
      <c r="D45" s="165">
        <f t="shared" si="1"/>
        <v>27</v>
      </c>
      <c r="E45" s="35">
        <v>149.9</v>
      </c>
      <c r="F45" s="264">
        <f t="shared" si="2"/>
        <v>22</v>
      </c>
      <c r="G45" s="254">
        <v>46.8</v>
      </c>
      <c r="H45" s="165">
        <f t="shared" si="3"/>
        <v>41</v>
      </c>
      <c r="I45" s="35">
        <v>20.8</v>
      </c>
      <c r="J45" s="264">
        <f t="shared" si="4"/>
        <v>11</v>
      </c>
      <c r="K45" s="254">
        <v>1032.9</v>
      </c>
      <c r="L45" s="165">
        <f t="shared" si="5"/>
        <v>12</v>
      </c>
      <c r="M45" s="35">
        <v>430.4</v>
      </c>
      <c r="N45" s="98"/>
      <c r="O45" s="165">
        <f t="shared" si="6"/>
        <v>18</v>
      </c>
      <c r="P45" s="35">
        <v>98.4</v>
      </c>
      <c r="Q45" s="264">
        <f t="shared" si="7"/>
        <v>10</v>
      </c>
      <c r="R45" s="254">
        <v>41.1</v>
      </c>
      <c r="S45" s="165">
        <f t="shared" si="8"/>
        <v>21</v>
      </c>
      <c r="T45" s="35">
        <v>69</v>
      </c>
      <c r="U45" s="264">
        <f t="shared" si="9"/>
        <v>34</v>
      </c>
      <c r="V45" s="254">
        <v>49</v>
      </c>
      <c r="W45" s="165">
        <f t="shared" si="10"/>
        <v>33</v>
      </c>
      <c r="X45" s="35">
        <v>47.6</v>
      </c>
      <c r="Y45" s="264">
        <f t="shared" si="11"/>
        <v>42</v>
      </c>
      <c r="Z45" s="279">
        <v>22.1</v>
      </c>
      <c r="AA45" s="16" t="s">
        <v>92</v>
      </c>
    </row>
    <row r="46" spans="1:27" ht="12" customHeight="1">
      <c r="A46" s="15" t="s">
        <v>46</v>
      </c>
      <c r="B46" s="162">
        <f t="shared" si="0"/>
        <v>8</v>
      </c>
      <c r="C46" s="35">
        <v>225.8</v>
      </c>
      <c r="D46" s="165">
        <f t="shared" si="1"/>
        <v>5</v>
      </c>
      <c r="E46" s="35">
        <v>181.6</v>
      </c>
      <c r="F46" s="264">
        <f t="shared" si="2"/>
        <v>4</v>
      </c>
      <c r="G46" s="254">
        <v>64.2</v>
      </c>
      <c r="H46" s="165">
        <f t="shared" si="3"/>
        <v>31</v>
      </c>
      <c r="I46" s="35">
        <v>23.3</v>
      </c>
      <c r="J46" s="264">
        <f t="shared" si="4"/>
        <v>1</v>
      </c>
      <c r="K46" s="254">
        <v>1222.9</v>
      </c>
      <c r="L46" s="165">
        <f t="shared" si="5"/>
        <v>6</v>
      </c>
      <c r="M46" s="35">
        <v>546.3</v>
      </c>
      <c r="N46" s="98"/>
      <c r="O46" s="165">
        <f t="shared" si="6"/>
        <v>2</v>
      </c>
      <c r="P46" s="35">
        <v>129.8</v>
      </c>
      <c r="Q46" s="264">
        <f t="shared" si="7"/>
        <v>19</v>
      </c>
      <c r="R46" s="254">
        <v>33.5</v>
      </c>
      <c r="S46" s="165">
        <f t="shared" si="8"/>
        <v>19</v>
      </c>
      <c r="T46" s="35">
        <v>71.4</v>
      </c>
      <c r="U46" s="264">
        <f t="shared" si="9"/>
        <v>17</v>
      </c>
      <c r="V46" s="254">
        <v>67.2</v>
      </c>
      <c r="W46" s="165">
        <f t="shared" si="10"/>
        <v>19</v>
      </c>
      <c r="X46" s="35">
        <v>62.1</v>
      </c>
      <c r="Y46" s="264">
        <f t="shared" si="11"/>
        <v>25</v>
      </c>
      <c r="Z46" s="279">
        <v>35</v>
      </c>
      <c r="AA46" s="16" t="s">
        <v>106</v>
      </c>
    </row>
    <row r="47" spans="1:27" ht="12" customHeight="1">
      <c r="A47" s="275" t="s">
        <v>47</v>
      </c>
      <c r="B47" s="267">
        <f t="shared" si="0"/>
        <v>15</v>
      </c>
      <c r="C47" s="249">
        <v>214</v>
      </c>
      <c r="D47" s="268">
        <f t="shared" si="1"/>
        <v>7</v>
      </c>
      <c r="E47" s="249">
        <v>177.1</v>
      </c>
      <c r="F47" s="269">
        <f t="shared" si="2"/>
        <v>39</v>
      </c>
      <c r="G47" s="260">
        <v>33.9</v>
      </c>
      <c r="H47" s="268">
        <f t="shared" si="3"/>
        <v>29</v>
      </c>
      <c r="I47" s="249">
        <v>23.9</v>
      </c>
      <c r="J47" s="269">
        <f t="shared" si="4"/>
        <v>17</v>
      </c>
      <c r="K47" s="260">
        <v>997.3</v>
      </c>
      <c r="L47" s="268">
        <f t="shared" si="5"/>
        <v>19</v>
      </c>
      <c r="M47" s="249">
        <v>388.9</v>
      </c>
      <c r="N47" s="98"/>
      <c r="O47" s="268">
        <f t="shared" si="6"/>
        <v>14</v>
      </c>
      <c r="P47" s="249">
        <v>106.8</v>
      </c>
      <c r="Q47" s="269">
        <f t="shared" si="7"/>
        <v>31</v>
      </c>
      <c r="R47" s="260">
        <v>28.5</v>
      </c>
      <c r="S47" s="268">
        <f t="shared" si="8"/>
        <v>30</v>
      </c>
      <c r="T47" s="249">
        <v>58.3</v>
      </c>
      <c r="U47" s="269">
        <f t="shared" si="9"/>
        <v>24</v>
      </c>
      <c r="V47" s="260">
        <v>57.3</v>
      </c>
      <c r="W47" s="268">
        <f t="shared" si="10"/>
        <v>25</v>
      </c>
      <c r="X47" s="249">
        <v>55.6</v>
      </c>
      <c r="Y47" s="269">
        <f t="shared" si="11"/>
        <v>8</v>
      </c>
      <c r="Z47" s="280">
        <v>49.3</v>
      </c>
      <c r="AA47" s="276" t="s">
        <v>78</v>
      </c>
    </row>
    <row r="48" spans="1:27" s="33" customFormat="1" ht="24" customHeight="1">
      <c r="A48" s="31" t="s">
        <v>48</v>
      </c>
      <c r="B48" s="155">
        <f t="shared" si="0"/>
        <v>17</v>
      </c>
      <c r="C48" s="34">
        <v>211</v>
      </c>
      <c r="D48" s="154">
        <f t="shared" si="1"/>
        <v>9</v>
      </c>
      <c r="E48" s="34">
        <v>174.5</v>
      </c>
      <c r="F48" s="202">
        <f t="shared" si="2"/>
        <v>6</v>
      </c>
      <c r="G48" s="253">
        <v>54.2</v>
      </c>
      <c r="H48" s="154">
        <f t="shared" si="3"/>
        <v>43</v>
      </c>
      <c r="I48" s="34">
        <v>20.4</v>
      </c>
      <c r="J48" s="202">
        <f t="shared" si="4"/>
        <v>5</v>
      </c>
      <c r="K48" s="253">
        <v>1096.1</v>
      </c>
      <c r="L48" s="154">
        <f t="shared" si="5"/>
        <v>3</v>
      </c>
      <c r="M48" s="34">
        <v>575</v>
      </c>
      <c r="N48" s="97"/>
      <c r="O48" s="154">
        <f t="shared" si="6"/>
        <v>3</v>
      </c>
      <c r="P48" s="34">
        <v>125.1</v>
      </c>
      <c r="Q48" s="202">
        <f t="shared" si="7"/>
        <v>28</v>
      </c>
      <c r="R48" s="253">
        <v>29.7</v>
      </c>
      <c r="S48" s="154">
        <f t="shared" si="8"/>
        <v>22</v>
      </c>
      <c r="T48" s="34">
        <v>66.7</v>
      </c>
      <c r="U48" s="202">
        <f t="shared" si="9"/>
        <v>22</v>
      </c>
      <c r="V48" s="253">
        <v>59</v>
      </c>
      <c r="W48" s="154">
        <f t="shared" si="10"/>
        <v>22</v>
      </c>
      <c r="X48" s="34">
        <v>57.4</v>
      </c>
      <c r="Y48" s="202">
        <f t="shared" si="11"/>
        <v>34</v>
      </c>
      <c r="Z48" s="278">
        <v>32.6</v>
      </c>
      <c r="AA48" s="32" t="s">
        <v>107</v>
      </c>
    </row>
    <row r="49" spans="1:27" ht="12" customHeight="1">
      <c r="A49" s="15" t="s">
        <v>49</v>
      </c>
      <c r="B49" s="162">
        <f t="shared" si="0"/>
        <v>23</v>
      </c>
      <c r="C49" s="35">
        <v>194</v>
      </c>
      <c r="D49" s="165">
        <f t="shared" si="1"/>
        <v>14</v>
      </c>
      <c r="E49" s="35">
        <v>160.9</v>
      </c>
      <c r="F49" s="264">
        <f t="shared" si="2"/>
        <v>22</v>
      </c>
      <c r="G49" s="254">
        <v>46.8</v>
      </c>
      <c r="H49" s="165">
        <f t="shared" si="3"/>
        <v>18</v>
      </c>
      <c r="I49" s="35">
        <v>27.6</v>
      </c>
      <c r="J49" s="264">
        <f t="shared" si="4"/>
        <v>3</v>
      </c>
      <c r="K49" s="254">
        <v>1111.2</v>
      </c>
      <c r="L49" s="165">
        <f t="shared" si="5"/>
        <v>4</v>
      </c>
      <c r="M49" s="35">
        <v>574.5</v>
      </c>
      <c r="N49" s="98"/>
      <c r="O49" s="165">
        <f t="shared" si="6"/>
        <v>13</v>
      </c>
      <c r="P49" s="35">
        <v>106.9</v>
      </c>
      <c r="Q49" s="264">
        <f t="shared" si="7"/>
        <v>25</v>
      </c>
      <c r="R49" s="254">
        <v>30.9</v>
      </c>
      <c r="S49" s="165">
        <f t="shared" si="8"/>
        <v>17</v>
      </c>
      <c r="T49" s="35">
        <v>72.9</v>
      </c>
      <c r="U49" s="264">
        <f t="shared" si="9"/>
        <v>18</v>
      </c>
      <c r="V49" s="254">
        <v>67.1</v>
      </c>
      <c r="W49" s="165">
        <f t="shared" si="10"/>
        <v>16</v>
      </c>
      <c r="X49" s="35">
        <v>65.8</v>
      </c>
      <c r="Y49" s="264">
        <f t="shared" si="11"/>
        <v>19</v>
      </c>
      <c r="Z49" s="279">
        <v>37.4</v>
      </c>
      <c r="AA49" s="16" t="s">
        <v>89</v>
      </c>
    </row>
    <row r="50" spans="1:27" ht="12" customHeight="1">
      <c r="A50" s="15" t="s">
        <v>50</v>
      </c>
      <c r="B50" s="162">
        <f t="shared" si="0"/>
        <v>28</v>
      </c>
      <c r="C50" s="35">
        <v>189.3</v>
      </c>
      <c r="D50" s="165">
        <f t="shared" si="1"/>
        <v>25</v>
      </c>
      <c r="E50" s="35">
        <v>150.2</v>
      </c>
      <c r="F50" s="264">
        <f t="shared" si="2"/>
        <v>16</v>
      </c>
      <c r="G50" s="254">
        <v>49.7</v>
      </c>
      <c r="H50" s="165">
        <f t="shared" si="3"/>
        <v>35</v>
      </c>
      <c r="I50" s="35">
        <v>23</v>
      </c>
      <c r="J50" s="264">
        <f t="shared" si="4"/>
        <v>4</v>
      </c>
      <c r="K50" s="254">
        <v>1106.4</v>
      </c>
      <c r="L50" s="165">
        <f t="shared" si="5"/>
        <v>5</v>
      </c>
      <c r="M50" s="35">
        <v>572.9</v>
      </c>
      <c r="N50" s="98"/>
      <c r="O50" s="165">
        <f t="shared" si="6"/>
        <v>9</v>
      </c>
      <c r="P50" s="35">
        <v>116.4</v>
      </c>
      <c r="Q50" s="264">
        <f t="shared" si="7"/>
        <v>15</v>
      </c>
      <c r="R50" s="254">
        <v>36.1</v>
      </c>
      <c r="S50" s="165">
        <f t="shared" si="8"/>
        <v>18</v>
      </c>
      <c r="T50" s="35">
        <v>71.7</v>
      </c>
      <c r="U50" s="264">
        <f t="shared" si="9"/>
        <v>23</v>
      </c>
      <c r="V50" s="254">
        <v>58.3</v>
      </c>
      <c r="W50" s="165">
        <f t="shared" si="10"/>
        <v>23</v>
      </c>
      <c r="X50" s="35">
        <v>56.9</v>
      </c>
      <c r="Y50" s="264">
        <f t="shared" si="11"/>
        <v>44</v>
      </c>
      <c r="Z50" s="279">
        <v>21</v>
      </c>
      <c r="AA50" s="16" t="s">
        <v>108</v>
      </c>
    </row>
    <row r="51" spans="1:27" ht="12" customHeight="1">
      <c r="A51" s="14" t="s">
        <v>51</v>
      </c>
      <c r="B51" s="163">
        <f t="shared" si="0"/>
        <v>35</v>
      </c>
      <c r="C51" s="36">
        <v>180.3</v>
      </c>
      <c r="D51" s="166">
        <f t="shared" si="1"/>
        <v>24</v>
      </c>
      <c r="E51" s="36">
        <v>151.6</v>
      </c>
      <c r="F51" s="265">
        <f t="shared" si="2"/>
        <v>6</v>
      </c>
      <c r="G51" s="255">
        <v>54.2</v>
      </c>
      <c r="H51" s="166">
        <f t="shared" si="3"/>
        <v>22</v>
      </c>
      <c r="I51" s="36">
        <v>26.4</v>
      </c>
      <c r="J51" s="265">
        <f t="shared" si="4"/>
        <v>7</v>
      </c>
      <c r="K51" s="255">
        <v>1073.4</v>
      </c>
      <c r="L51" s="166">
        <f t="shared" si="5"/>
        <v>7</v>
      </c>
      <c r="M51" s="36">
        <v>527.6</v>
      </c>
      <c r="N51" s="96"/>
      <c r="O51" s="166">
        <f t="shared" si="6"/>
        <v>8</v>
      </c>
      <c r="P51" s="36">
        <v>118.3</v>
      </c>
      <c r="Q51" s="265">
        <f t="shared" si="7"/>
        <v>3</v>
      </c>
      <c r="R51" s="255">
        <v>52.2</v>
      </c>
      <c r="S51" s="166">
        <f t="shared" si="8"/>
        <v>8</v>
      </c>
      <c r="T51" s="36">
        <v>94.9</v>
      </c>
      <c r="U51" s="265">
        <f t="shared" si="9"/>
        <v>9</v>
      </c>
      <c r="V51" s="255">
        <v>74.6</v>
      </c>
      <c r="W51" s="166">
        <f t="shared" si="10"/>
        <v>10</v>
      </c>
      <c r="X51" s="36">
        <v>72.7</v>
      </c>
      <c r="Y51" s="265">
        <f t="shared" si="11"/>
        <v>32</v>
      </c>
      <c r="Z51" s="281">
        <v>33.2</v>
      </c>
      <c r="AA51" s="17" t="s">
        <v>96</v>
      </c>
    </row>
    <row r="52" spans="1:27" ht="12" customHeight="1">
      <c r="A52" s="275" t="s">
        <v>52</v>
      </c>
      <c r="B52" s="267">
        <f t="shared" si="0"/>
        <v>37</v>
      </c>
      <c r="C52" s="249">
        <v>174.2</v>
      </c>
      <c r="D52" s="268">
        <f t="shared" si="1"/>
        <v>37</v>
      </c>
      <c r="E52" s="249">
        <v>142.2</v>
      </c>
      <c r="F52" s="269">
        <f t="shared" si="2"/>
        <v>8</v>
      </c>
      <c r="G52" s="260">
        <v>53.2</v>
      </c>
      <c r="H52" s="268">
        <f t="shared" si="3"/>
        <v>25</v>
      </c>
      <c r="I52" s="249">
        <v>25.8</v>
      </c>
      <c r="J52" s="269">
        <f t="shared" si="4"/>
        <v>6</v>
      </c>
      <c r="K52" s="260">
        <v>1093.6</v>
      </c>
      <c r="L52" s="268">
        <f t="shared" si="5"/>
        <v>2</v>
      </c>
      <c r="M52" s="249">
        <v>628.9</v>
      </c>
      <c r="N52" s="98"/>
      <c r="O52" s="268">
        <f t="shared" si="6"/>
        <v>6</v>
      </c>
      <c r="P52" s="249">
        <v>124.1</v>
      </c>
      <c r="Q52" s="269">
        <f t="shared" si="7"/>
        <v>23</v>
      </c>
      <c r="R52" s="260">
        <v>31.9</v>
      </c>
      <c r="S52" s="268">
        <f t="shared" si="8"/>
        <v>16</v>
      </c>
      <c r="T52" s="249">
        <v>76.1</v>
      </c>
      <c r="U52" s="269">
        <f t="shared" si="9"/>
        <v>10</v>
      </c>
      <c r="V52" s="260">
        <v>74</v>
      </c>
      <c r="W52" s="268">
        <f t="shared" si="10"/>
        <v>11</v>
      </c>
      <c r="X52" s="249">
        <v>71.9</v>
      </c>
      <c r="Y52" s="269">
        <f t="shared" si="11"/>
        <v>39</v>
      </c>
      <c r="Z52" s="280">
        <v>30.5</v>
      </c>
      <c r="AA52" s="276" t="s">
        <v>75</v>
      </c>
    </row>
    <row r="53" spans="1:27" s="33" customFormat="1" ht="24" customHeight="1">
      <c r="A53" s="31" t="s">
        <v>53</v>
      </c>
      <c r="B53" s="155">
        <f t="shared" si="0"/>
        <v>39</v>
      </c>
      <c r="C53" s="34">
        <v>172.7</v>
      </c>
      <c r="D53" s="154">
        <f t="shared" si="1"/>
        <v>30</v>
      </c>
      <c r="E53" s="34">
        <v>148.6</v>
      </c>
      <c r="F53" s="202">
        <f t="shared" si="2"/>
        <v>14</v>
      </c>
      <c r="G53" s="253">
        <v>50</v>
      </c>
      <c r="H53" s="154">
        <f t="shared" si="3"/>
        <v>6</v>
      </c>
      <c r="I53" s="34">
        <v>31.1</v>
      </c>
      <c r="J53" s="202">
        <f t="shared" si="4"/>
        <v>2</v>
      </c>
      <c r="K53" s="253">
        <v>1140.5</v>
      </c>
      <c r="L53" s="154">
        <f t="shared" si="5"/>
        <v>1</v>
      </c>
      <c r="M53" s="34">
        <v>633.7</v>
      </c>
      <c r="N53" s="97"/>
      <c r="O53" s="154">
        <f t="shared" si="6"/>
        <v>19</v>
      </c>
      <c r="P53" s="34">
        <v>96.7</v>
      </c>
      <c r="Q53" s="202">
        <f t="shared" si="7"/>
        <v>29</v>
      </c>
      <c r="R53" s="253">
        <v>29.4</v>
      </c>
      <c r="S53" s="154">
        <f t="shared" si="8"/>
        <v>15</v>
      </c>
      <c r="T53" s="34">
        <v>77.8</v>
      </c>
      <c r="U53" s="202">
        <f t="shared" si="9"/>
        <v>6</v>
      </c>
      <c r="V53" s="253">
        <v>88.9</v>
      </c>
      <c r="W53" s="154">
        <f t="shared" si="10"/>
        <v>6</v>
      </c>
      <c r="X53" s="34">
        <v>87.2</v>
      </c>
      <c r="Y53" s="202">
        <f t="shared" si="11"/>
        <v>20</v>
      </c>
      <c r="Z53" s="278">
        <v>36.6</v>
      </c>
      <c r="AA53" s="32" t="s">
        <v>109</v>
      </c>
    </row>
    <row r="54" spans="1:27" ht="12" customHeight="1">
      <c r="A54" s="24" t="s">
        <v>54</v>
      </c>
      <c r="B54" s="164">
        <f t="shared" si="0"/>
        <v>47</v>
      </c>
      <c r="C54" s="90">
        <v>144</v>
      </c>
      <c r="D54" s="167">
        <f t="shared" si="1"/>
        <v>47</v>
      </c>
      <c r="E54" s="90">
        <v>125.3</v>
      </c>
      <c r="F54" s="266">
        <f t="shared" si="2"/>
        <v>20</v>
      </c>
      <c r="G54" s="256">
        <v>47.9</v>
      </c>
      <c r="H54" s="167">
        <f t="shared" si="3"/>
        <v>19</v>
      </c>
      <c r="I54" s="90">
        <v>27.5</v>
      </c>
      <c r="J54" s="266">
        <f t="shared" si="4"/>
        <v>27</v>
      </c>
      <c r="K54" s="256">
        <v>881.2</v>
      </c>
      <c r="L54" s="167">
        <f t="shared" si="5"/>
        <v>24</v>
      </c>
      <c r="M54" s="90">
        <v>331.6</v>
      </c>
      <c r="N54" s="98"/>
      <c r="O54" s="167">
        <f t="shared" si="6"/>
        <v>39</v>
      </c>
      <c r="P54" s="90">
        <v>72.5</v>
      </c>
      <c r="Q54" s="266">
        <f t="shared" si="7"/>
        <v>45</v>
      </c>
      <c r="R54" s="256">
        <v>17.7</v>
      </c>
      <c r="S54" s="167">
        <f t="shared" si="8"/>
        <v>47</v>
      </c>
      <c r="T54" s="90">
        <v>38.3</v>
      </c>
      <c r="U54" s="266">
        <f t="shared" si="9"/>
        <v>35</v>
      </c>
      <c r="V54" s="256">
        <v>48.3</v>
      </c>
      <c r="W54" s="167">
        <f t="shared" si="10"/>
        <v>34</v>
      </c>
      <c r="X54" s="90">
        <v>47.3</v>
      </c>
      <c r="Y54" s="266">
        <f t="shared" si="11"/>
        <v>27</v>
      </c>
      <c r="Z54" s="282">
        <v>34.6</v>
      </c>
      <c r="AA54" s="25" t="s">
        <v>110</v>
      </c>
    </row>
    <row r="55" spans="1:27" ht="13.5">
      <c r="A55" s="18"/>
      <c r="B55" s="95"/>
      <c r="C55" s="93"/>
      <c r="D55" s="93"/>
      <c r="E55" s="93"/>
      <c r="G55" s="6"/>
      <c r="K55" s="6"/>
      <c r="N55" s="20"/>
      <c r="P55" s="6"/>
      <c r="T55" s="6"/>
      <c r="V55" s="6"/>
      <c r="AA55" s="6"/>
    </row>
    <row r="56" ht="13.5">
      <c r="E56" s="4">
        <v>209.2</v>
      </c>
    </row>
    <row r="57" ht="13.5">
      <c r="E57" s="4">
        <v>187.5</v>
      </c>
    </row>
    <row r="58" ht="13.5">
      <c r="E58" s="4">
        <v>202</v>
      </c>
    </row>
    <row r="59" ht="13.5">
      <c r="E59" s="4">
        <v>165.4</v>
      </c>
    </row>
    <row r="60" ht="13.5">
      <c r="E60" s="4">
        <v>181.8</v>
      </c>
    </row>
    <row r="61" ht="13.5">
      <c r="E61" s="4">
        <v>185.4</v>
      </c>
    </row>
    <row r="62" ht="13.5">
      <c r="E62" s="4">
        <v>176.4</v>
      </c>
    </row>
    <row r="63" ht="13.5">
      <c r="E63" s="4">
        <v>173.6</v>
      </c>
    </row>
    <row r="64" ht="13.5">
      <c r="E64" s="4">
        <v>176.4</v>
      </c>
    </row>
    <row r="65" ht="13.5">
      <c r="E65" s="4">
        <v>169</v>
      </c>
    </row>
    <row r="66" ht="13.5">
      <c r="E66" s="4">
        <v>151.7</v>
      </c>
    </row>
    <row r="67" ht="13.5">
      <c r="E67" s="4">
        <v>172.9</v>
      </c>
    </row>
    <row r="68" ht="13.5">
      <c r="E68" s="4">
        <v>169.5</v>
      </c>
    </row>
    <row r="69" ht="13.5">
      <c r="E69" s="4">
        <v>208</v>
      </c>
    </row>
    <row r="70" ht="13.5">
      <c r="E70" s="4">
        <v>148.5</v>
      </c>
    </row>
    <row r="71" ht="13.5">
      <c r="E71" s="4">
        <v>216</v>
      </c>
    </row>
    <row r="72" ht="13.5">
      <c r="E72" s="4">
        <v>188.2</v>
      </c>
    </row>
    <row r="73" ht="13.5">
      <c r="E73" s="4">
        <v>195.4</v>
      </c>
    </row>
    <row r="74" ht="13.5">
      <c r="E74" s="4">
        <v>196.3</v>
      </c>
    </row>
    <row r="75" ht="13.5">
      <c r="E75" s="4">
        <v>200.4</v>
      </c>
    </row>
    <row r="76" ht="13.5">
      <c r="E76" s="4">
        <v>186.2</v>
      </c>
    </row>
  </sheetData>
  <sheetProtection/>
  <mergeCells count="15">
    <mergeCell ref="J4:K5"/>
    <mergeCell ref="L4:M5"/>
    <mergeCell ref="A4:A6"/>
    <mergeCell ref="B4:C5"/>
    <mergeCell ref="D5:E5"/>
    <mergeCell ref="D4:E4"/>
    <mergeCell ref="F4:G5"/>
    <mergeCell ref="H4:I5"/>
    <mergeCell ref="Y4:Z5"/>
    <mergeCell ref="O4:P5"/>
    <mergeCell ref="Q4:R5"/>
    <mergeCell ref="S4:T5"/>
    <mergeCell ref="U4:V5"/>
    <mergeCell ref="AA4:AA6"/>
    <mergeCell ref="W4:X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Q34" sqref="Q34"/>
    </sheetView>
  </sheetViews>
  <sheetFormatPr defaultColWidth="9.00390625" defaultRowHeight="13.5"/>
  <cols>
    <col min="1" max="1" width="8.625" style="70" customWidth="1"/>
    <col min="2" max="2" width="6.625" style="70" customWidth="1"/>
    <col min="3" max="3" width="15.625" style="70" customWidth="1"/>
    <col min="4" max="4" width="6.625" style="70" customWidth="1"/>
    <col min="5" max="5" width="15.625" style="70" customWidth="1"/>
    <col min="6" max="6" width="6.625" style="93" customWidth="1"/>
    <col min="7" max="7" width="15.625" style="70" customWidth="1"/>
    <col min="8" max="8" width="6.625" style="93" customWidth="1"/>
    <col min="9" max="9" width="15.625" style="70" customWidth="1"/>
    <col min="10" max="10" width="3.625" style="38" customWidth="1"/>
    <col min="11" max="11" width="6.625" style="93" customWidth="1"/>
    <col min="12" max="12" width="11.125" style="93" customWidth="1"/>
    <col min="13" max="13" width="6.625" style="93" customWidth="1"/>
    <col min="14" max="14" width="11.125" style="93" customWidth="1"/>
    <col min="15" max="15" width="6.625" style="93" customWidth="1"/>
    <col min="16" max="16" width="11.125" style="93" customWidth="1"/>
    <col min="17" max="17" width="6.625" style="94" customWidth="1"/>
    <col min="18" max="18" width="11.125" style="71" customWidth="1"/>
    <col min="19" max="19" width="6.625" style="94" customWidth="1"/>
    <col min="20" max="20" width="11.125" style="71" customWidth="1"/>
    <col min="21" max="21" width="5.125" style="93" customWidth="1"/>
    <col min="22" max="16384" width="9.00390625" style="68" customWidth="1"/>
  </cols>
  <sheetData>
    <row r="1" spans="1:21" ht="18.75">
      <c r="A1" s="64" t="s">
        <v>55</v>
      </c>
      <c r="B1" s="65"/>
      <c r="C1" s="65"/>
      <c r="D1" s="65"/>
      <c r="E1" s="65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8.75">
      <c r="A2" s="64" t="s">
        <v>153</v>
      </c>
      <c r="B2" s="69"/>
      <c r="D2" s="69"/>
      <c r="F2" s="66" t="s">
        <v>200</v>
      </c>
      <c r="G2" s="67"/>
      <c r="H2" s="67"/>
      <c r="I2" s="67"/>
      <c r="J2" s="67"/>
      <c r="K2" s="66" t="s">
        <v>194</v>
      </c>
      <c r="L2" s="67"/>
      <c r="M2" s="67"/>
      <c r="N2" s="67"/>
      <c r="O2" s="66"/>
      <c r="P2" s="67"/>
      <c r="Q2" s="67"/>
      <c r="R2" s="67"/>
      <c r="S2" s="67"/>
      <c r="T2" s="67"/>
      <c r="U2" s="67"/>
    </row>
    <row r="3" spans="1:21" ht="14.25" thickBot="1">
      <c r="A3" s="73"/>
      <c r="B3" s="73"/>
      <c r="C3" s="73"/>
      <c r="D3" s="73"/>
      <c r="E3" s="73"/>
      <c r="F3" s="101"/>
      <c r="G3" s="73"/>
      <c r="H3" s="101"/>
      <c r="I3" s="73"/>
      <c r="J3" s="104"/>
      <c r="K3" s="74"/>
      <c r="L3" s="101"/>
      <c r="M3" s="101"/>
      <c r="N3" s="99"/>
      <c r="O3" s="101"/>
      <c r="P3" s="101"/>
      <c r="Q3" s="101"/>
      <c r="R3" s="73"/>
      <c r="S3" s="74"/>
      <c r="T3" s="74"/>
      <c r="U3" s="153" t="str">
        <f>'8-1'!M3</f>
        <v>平成24年</v>
      </c>
    </row>
    <row r="4" spans="1:21" ht="21" customHeight="1">
      <c r="A4" s="326" t="s">
        <v>1</v>
      </c>
      <c r="B4" s="316" t="s">
        <v>223</v>
      </c>
      <c r="C4" s="317"/>
      <c r="D4" s="316" t="s">
        <v>230</v>
      </c>
      <c r="E4" s="317"/>
      <c r="F4" s="316" t="s">
        <v>224</v>
      </c>
      <c r="G4" s="317"/>
      <c r="H4" s="316" t="s">
        <v>154</v>
      </c>
      <c r="I4" s="317"/>
      <c r="J4" s="40"/>
      <c r="K4" s="335" t="s">
        <v>155</v>
      </c>
      <c r="L4" s="335"/>
      <c r="M4" s="335"/>
      <c r="N4" s="336"/>
      <c r="O4" s="316" t="s">
        <v>225</v>
      </c>
      <c r="P4" s="338"/>
      <c r="Q4" s="354" t="s">
        <v>226</v>
      </c>
      <c r="R4" s="335"/>
      <c r="S4" s="335"/>
      <c r="T4" s="336"/>
      <c r="U4" s="323" t="s">
        <v>1</v>
      </c>
    </row>
    <row r="5" spans="1:21" ht="21" customHeight="1">
      <c r="A5" s="327"/>
      <c r="B5" s="318"/>
      <c r="C5" s="329"/>
      <c r="D5" s="318"/>
      <c r="E5" s="319"/>
      <c r="F5" s="318"/>
      <c r="G5" s="329"/>
      <c r="H5" s="318"/>
      <c r="I5" s="319"/>
      <c r="J5" s="40"/>
      <c r="K5" s="319" t="s">
        <v>156</v>
      </c>
      <c r="L5" s="331"/>
      <c r="M5" s="318" t="s">
        <v>157</v>
      </c>
      <c r="N5" s="331"/>
      <c r="O5" s="330"/>
      <c r="P5" s="331"/>
      <c r="Q5" s="318" t="s">
        <v>158</v>
      </c>
      <c r="R5" s="331"/>
      <c r="S5" s="318" t="s">
        <v>159</v>
      </c>
      <c r="T5" s="331"/>
      <c r="U5" s="324"/>
    </row>
    <row r="6" spans="1:21" ht="27.75" customHeight="1">
      <c r="A6" s="328"/>
      <c r="B6" s="79" t="s">
        <v>2</v>
      </c>
      <c r="C6" s="80" t="s">
        <v>116</v>
      </c>
      <c r="D6" s="79" t="s">
        <v>2</v>
      </c>
      <c r="E6" s="80" t="s">
        <v>116</v>
      </c>
      <c r="F6" s="108" t="s">
        <v>2</v>
      </c>
      <c r="G6" s="283" t="s">
        <v>116</v>
      </c>
      <c r="H6" s="78" t="s">
        <v>2</v>
      </c>
      <c r="I6" s="77" t="s">
        <v>116</v>
      </c>
      <c r="J6" s="40"/>
      <c r="K6" s="78" t="s">
        <v>2</v>
      </c>
      <c r="L6" s="81" t="s">
        <v>208</v>
      </c>
      <c r="M6" s="79" t="s">
        <v>2</v>
      </c>
      <c r="N6" s="81" t="s">
        <v>208</v>
      </c>
      <c r="O6" s="79" t="s">
        <v>2</v>
      </c>
      <c r="P6" s="80" t="s">
        <v>162</v>
      </c>
      <c r="Q6" s="79" t="s">
        <v>2</v>
      </c>
      <c r="R6" s="80" t="s">
        <v>160</v>
      </c>
      <c r="S6" s="79" t="s">
        <v>2</v>
      </c>
      <c r="T6" s="80" t="s">
        <v>172</v>
      </c>
      <c r="U6" s="325"/>
    </row>
    <row r="7" spans="1:21" ht="12" customHeight="1">
      <c r="A7" s="225" t="s">
        <v>8</v>
      </c>
      <c r="B7" s="226"/>
      <c r="C7" s="257">
        <v>40.9</v>
      </c>
      <c r="D7" s="228"/>
      <c r="E7" s="257">
        <v>16.7</v>
      </c>
      <c r="F7" s="228"/>
      <c r="G7" s="257">
        <v>11.7</v>
      </c>
      <c r="H7" s="228"/>
      <c r="I7" s="258">
        <v>20.94</v>
      </c>
      <c r="J7" s="96"/>
      <c r="K7" s="228"/>
      <c r="L7" s="288">
        <v>79.59</v>
      </c>
      <c r="M7" s="228"/>
      <c r="N7" s="289">
        <v>86.35</v>
      </c>
      <c r="O7" s="228"/>
      <c r="P7" s="257">
        <v>97.7</v>
      </c>
      <c r="Q7" s="228"/>
      <c r="R7" s="290">
        <f>SUM(R8:R54)</f>
        <v>24449</v>
      </c>
      <c r="S7" s="228"/>
      <c r="T7" s="291">
        <f>SUM(T8:T54)</f>
        <v>1910764</v>
      </c>
      <c r="U7" s="248" t="s">
        <v>71</v>
      </c>
    </row>
    <row r="8" spans="1:21" s="85" customFormat="1" ht="24" customHeight="1">
      <c r="A8" s="83" t="s">
        <v>9</v>
      </c>
      <c r="B8" s="155">
        <f aca="true" t="shared" si="0" ref="B8:B54">IF(C8="","",RANK(C8,C$8:C$54))</f>
        <v>40</v>
      </c>
      <c r="C8" s="253">
        <v>26.8</v>
      </c>
      <c r="D8" s="154">
        <f aca="true" t="shared" si="1" ref="D8:D54">IF(E8="","",RANK(E8,E$8:E$54))</f>
        <v>43</v>
      </c>
      <c r="E8" s="253">
        <v>11.5</v>
      </c>
      <c r="F8" s="154">
        <f aca="true" t="shared" si="2" ref="F8:F54">IF(G8="","",RANK(G8,G$8:G$54))</f>
        <v>39</v>
      </c>
      <c r="G8" s="253">
        <v>7.4</v>
      </c>
      <c r="H8" s="154">
        <f aca="true" t="shared" si="3" ref="H8:H54">IF(I8="","",RANK(I8,I$8:I$54))</f>
        <v>35</v>
      </c>
      <c r="I8" s="34">
        <v>11.87</v>
      </c>
      <c r="J8" s="105"/>
      <c r="K8" s="154">
        <f>IF(L8="","",RANK(L8,L$8:L$54))</f>
        <v>34</v>
      </c>
      <c r="L8" s="140">
        <v>79.17049145788882</v>
      </c>
      <c r="M8" s="154">
        <f>IF(N8="","",RANK(N8,N$8:N$54))</f>
        <v>25</v>
      </c>
      <c r="N8" s="284">
        <v>86.30449749510103</v>
      </c>
      <c r="O8" s="154">
        <f aca="true" t="shared" si="4" ref="O8:O54">IF(P8="","",RANK(P8,P$8:P$54))</f>
        <v>22</v>
      </c>
      <c r="P8" s="253">
        <v>98</v>
      </c>
      <c r="Q8" s="154">
        <f aca="true" t="shared" si="5" ref="Q8:Q54">IF(R8="","",RANK(R8,R$8:R$54))</f>
        <v>3</v>
      </c>
      <c r="R8" s="128">
        <v>1892</v>
      </c>
      <c r="S8" s="154">
        <f aca="true" t="shared" si="6" ref="S8:S54">IF(T8="","",RANK(T8,T$8:T$54))</f>
        <v>2</v>
      </c>
      <c r="T8" s="128">
        <v>149281</v>
      </c>
      <c r="U8" s="84" t="s">
        <v>72</v>
      </c>
    </row>
    <row r="9" spans="1:21" ht="12" customHeight="1">
      <c r="A9" s="86" t="s">
        <v>10</v>
      </c>
      <c r="B9" s="162">
        <f t="shared" si="0"/>
        <v>27</v>
      </c>
      <c r="C9" s="254">
        <v>34.2</v>
      </c>
      <c r="D9" s="165">
        <f t="shared" si="1"/>
        <v>29</v>
      </c>
      <c r="E9" s="254">
        <v>13.6</v>
      </c>
      <c r="F9" s="154">
        <f t="shared" si="2"/>
        <v>44</v>
      </c>
      <c r="G9" s="254">
        <v>6.9</v>
      </c>
      <c r="H9" s="165">
        <f t="shared" si="3"/>
        <v>21</v>
      </c>
      <c r="I9" s="35">
        <v>19.56</v>
      </c>
      <c r="J9" s="106"/>
      <c r="K9" s="154">
        <f aca="true" t="shared" si="7" ref="K9:K54">IF(L9="","",RANK(L9,L$8:L$54))</f>
        <v>47</v>
      </c>
      <c r="L9" s="141">
        <v>77.2768938041432</v>
      </c>
      <c r="M9" s="154">
        <f aca="true" t="shared" si="8" ref="M9:M54">IF(N9="","",RANK(N9,N$8:N$54))</f>
        <v>47</v>
      </c>
      <c r="N9" s="285">
        <v>85.34384943863338</v>
      </c>
      <c r="O9" s="154">
        <f t="shared" si="4"/>
        <v>24</v>
      </c>
      <c r="P9" s="254">
        <v>97.5</v>
      </c>
      <c r="Q9" s="165">
        <f t="shared" si="5"/>
        <v>6</v>
      </c>
      <c r="R9" s="129">
        <v>950</v>
      </c>
      <c r="S9" s="165">
        <f t="shared" si="6"/>
        <v>4</v>
      </c>
      <c r="T9" s="129">
        <v>124368</v>
      </c>
      <c r="U9" s="87" t="s">
        <v>73</v>
      </c>
    </row>
    <row r="10" spans="1:21" ht="12" customHeight="1">
      <c r="A10" s="86" t="s">
        <v>11</v>
      </c>
      <c r="B10" s="162">
        <f t="shared" si="0"/>
        <v>45</v>
      </c>
      <c r="C10" s="254">
        <v>24.2</v>
      </c>
      <c r="D10" s="165">
        <f t="shared" si="1"/>
        <v>37</v>
      </c>
      <c r="E10" s="254">
        <v>12.7</v>
      </c>
      <c r="F10" s="154">
        <f t="shared" si="2"/>
        <v>37</v>
      </c>
      <c r="G10" s="254">
        <v>7.6</v>
      </c>
      <c r="H10" s="165">
        <f t="shared" si="3"/>
        <v>24</v>
      </c>
      <c r="I10" s="35">
        <v>18.19</v>
      </c>
      <c r="J10" s="106"/>
      <c r="K10" s="154">
        <f t="shared" si="7"/>
        <v>45</v>
      </c>
      <c r="L10" s="141">
        <v>78.52710151677941</v>
      </c>
      <c r="M10" s="154">
        <f t="shared" si="8"/>
        <v>43</v>
      </c>
      <c r="N10" s="285">
        <v>85.85595969489802</v>
      </c>
      <c r="O10" s="154">
        <f t="shared" si="4"/>
        <v>41</v>
      </c>
      <c r="P10" s="254">
        <v>92.7</v>
      </c>
      <c r="Q10" s="165">
        <f t="shared" si="5"/>
        <v>22</v>
      </c>
      <c r="R10" s="129">
        <v>358</v>
      </c>
      <c r="S10" s="165">
        <f t="shared" si="6"/>
        <v>11</v>
      </c>
      <c r="T10" s="129">
        <v>49792</v>
      </c>
      <c r="U10" s="87" t="s">
        <v>74</v>
      </c>
    </row>
    <row r="11" spans="1:21" ht="12" customHeight="1">
      <c r="A11" s="86" t="s">
        <v>12</v>
      </c>
      <c r="B11" s="162">
        <f t="shared" si="0"/>
        <v>46</v>
      </c>
      <c r="C11" s="254">
        <v>21.9</v>
      </c>
      <c r="D11" s="165">
        <f t="shared" si="1"/>
        <v>46</v>
      </c>
      <c r="E11" s="254">
        <v>9.5</v>
      </c>
      <c r="F11" s="154">
        <f t="shared" si="2"/>
        <v>45</v>
      </c>
      <c r="G11" s="254">
        <v>6.6</v>
      </c>
      <c r="H11" s="165">
        <f t="shared" si="3"/>
        <v>22</v>
      </c>
      <c r="I11" s="35">
        <v>18.62</v>
      </c>
      <c r="J11" s="106"/>
      <c r="K11" s="154">
        <f t="shared" si="7"/>
        <v>22</v>
      </c>
      <c r="L11" s="141">
        <v>79.647929124855</v>
      </c>
      <c r="M11" s="154">
        <f t="shared" si="8"/>
        <v>23</v>
      </c>
      <c r="N11" s="285">
        <v>86.39014351170542</v>
      </c>
      <c r="O11" s="154">
        <f t="shared" si="4"/>
        <v>18</v>
      </c>
      <c r="P11" s="254">
        <v>98.8</v>
      </c>
      <c r="Q11" s="165">
        <f t="shared" si="5"/>
        <v>8</v>
      </c>
      <c r="R11" s="129">
        <v>609</v>
      </c>
      <c r="S11" s="165">
        <f t="shared" si="6"/>
        <v>26</v>
      </c>
      <c r="T11" s="129">
        <v>25439</v>
      </c>
      <c r="U11" s="87" t="s">
        <v>75</v>
      </c>
    </row>
    <row r="12" spans="1:21" ht="12" customHeight="1">
      <c r="A12" s="235" t="s">
        <v>13</v>
      </c>
      <c r="B12" s="267">
        <f t="shared" si="0"/>
        <v>42</v>
      </c>
      <c r="C12" s="260">
        <v>25.7</v>
      </c>
      <c r="D12" s="268">
        <f t="shared" si="1"/>
        <v>35</v>
      </c>
      <c r="E12" s="260">
        <v>12.9</v>
      </c>
      <c r="F12" s="238">
        <f t="shared" si="2"/>
        <v>35</v>
      </c>
      <c r="G12" s="260">
        <v>8.1</v>
      </c>
      <c r="H12" s="268">
        <f t="shared" si="3"/>
        <v>45</v>
      </c>
      <c r="I12" s="249">
        <v>4.89</v>
      </c>
      <c r="J12" s="106"/>
      <c r="K12" s="238">
        <f t="shared" si="7"/>
        <v>46</v>
      </c>
      <c r="L12" s="292">
        <v>78.21898915340073</v>
      </c>
      <c r="M12" s="238">
        <f t="shared" si="8"/>
        <v>39</v>
      </c>
      <c r="N12" s="293">
        <v>85.93196521483964</v>
      </c>
      <c r="O12" s="238">
        <f t="shared" si="4"/>
        <v>45</v>
      </c>
      <c r="P12" s="260">
        <v>90.6</v>
      </c>
      <c r="Q12" s="268">
        <f t="shared" si="5"/>
        <v>14</v>
      </c>
      <c r="R12" s="294">
        <v>466</v>
      </c>
      <c r="S12" s="268">
        <f t="shared" si="6"/>
        <v>13</v>
      </c>
      <c r="T12" s="294">
        <v>47294</v>
      </c>
      <c r="U12" s="247" t="s">
        <v>76</v>
      </c>
    </row>
    <row r="13" spans="1:21" s="85" customFormat="1" ht="24" customHeight="1">
      <c r="A13" s="83" t="s">
        <v>14</v>
      </c>
      <c r="B13" s="155">
        <f t="shared" si="0"/>
        <v>44</v>
      </c>
      <c r="C13" s="253">
        <v>25</v>
      </c>
      <c r="D13" s="154">
        <f t="shared" si="1"/>
        <v>44</v>
      </c>
      <c r="E13" s="253">
        <v>10</v>
      </c>
      <c r="F13" s="154">
        <f t="shared" si="2"/>
        <v>47</v>
      </c>
      <c r="G13" s="253">
        <v>5.9</v>
      </c>
      <c r="H13" s="154">
        <f t="shared" si="3"/>
        <v>9</v>
      </c>
      <c r="I13" s="34">
        <v>39.24</v>
      </c>
      <c r="J13" s="105"/>
      <c r="K13" s="154">
        <f t="shared" si="7"/>
        <v>9</v>
      </c>
      <c r="L13" s="140">
        <v>79.97243661597268</v>
      </c>
      <c r="M13" s="154">
        <f t="shared" si="8"/>
        <v>28</v>
      </c>
      <c r="N13" s="284">
        <v>86.27883444456555</v>
      </c>
      <c r="O13" s="154">
        <f t="shared" si="4"/>
        <v>21</v>
      </c>
      <c r="P13" s="253">
        <v>98.2</v>
      </c>
      <c r="Q13" s="154">
        <f t="shared" si="5"/>
        <v>18</v>
      </c>
      <c r="R13" s="128">
        <v>422</v>
      </c>
      <c r="S13" s="154">
        <f t="shared" si="6"/>
        <v>22</v>
      </c>
      <c r="T13" s="128">
        <v>30576</v>
      </c>
      <c r="U13" s="84" t="s">
        <v>77</v>
      </c>
    </row>
    <row r="14" spans="1:21" ht="12" customHeight="1">
      <c r="A14" s="86" t="s">
        <v>15</v>
      </c>
      <c r="B14" s="162">
        <f t="shared" si="0"/>
        <v>38</v>
      </c>
      <c r="C14" s="254">
        <v>27.7</v>
      </c>
      <c r="D14" s="165">
        <f t="shared" si="1"/>
        <v>45</v>
      </c>
      <c r="E14" s="254">
        <v>9.9</v>
      </c>
      <c r="F14" s="154">
        <f t="shared" si="2"/>
        <v>41</v>
      </c>
      <c r="G14" s="254">
        <v>7.3</v>
      </c>
      <c r="H14" s="165">
        <f t="shared" si="3"/>
        <v>46</v>
      </c>
      <c r="I14" s="35">
        <v>3.72</v>
      </c>
      <c r="J14" s="106"/>
      <c r="K14" s="154">
        <f t="shared" si="7"/>
        <v>44</v>
      </c>
      <c r="L14" s="141">
        <v>78.83993453081031</v>
      </c>
      <c r="M14" s="154">
        <f t="shared" si="8"/>
        <v>38</v>
      </c>
      <c r="N14" s="285">
        <v>86.04876167483</v>
      </c>
      <c r="O14" s="154">
        <f t="shared" si="4"/>
        <v>46</v>
      </c>
      <c r="P14" s="254">
        <v>90</v>
      </c>
      <c r="Q14" s="165">
        <f t="shared" si="5"/>
        <v>12</v>
      </c>
      <c r="R14" s="129">
        <v>501</v>
      </c>
      <c r="S14" s="165">
        <f t="shared" si="6"/>
        <v>9</v>
      </c>
      <c r="T14" s="129">
        <v>54145</v>
      </c>
      <c r="U14" s="87" t="s">
        <v>78</v>
      </c>
    </row>
    <row r="15" spans="1:21" ht="12" customHeight="1">
      <c r="A15" s="86" t="s">
        <v>16</v>
      </c>
      <c r="B15" s="162">
        <f t="shared" si="0"/>
        <v>33</v>
      </c>
      <c r="C15" s="254">
        <v>31.6</v>
      </c>
      <c r="D15" s="165">
        <f t="shared" si="1"/>
        <v>29</v>
      </c>
      <c r="E15" s="254">
        <v>13.6</v>
      </c>
      <c r="F15" s="154">
        <f t="shared" si="2"/>
        <v>28</v>
      </c>
      <c r="G15" s="254">
        <v>9.4</v>
      </c>
      <c r="H15" s="165">
        <f t="shared" si="3"/>
        <v>36</v>
      </c>
      <c r="I15" s="35">
        <v>11.86</v>
      </c>
      <c r="J15" s="106"/>
      <c r="K15" s="154">
        <f t="shared" si="7"/>
        <v>36</v>
      </c>
      <c r="L15" s="141">
        <v>79.09115057886223</v>
      </c>
      <c r="M15" s="154">
        <f t="shared" si="8"/>
        <v>44</v>
      </c>
      <c r="N15" s="285">
        <v>85.82545183037216</v>
      </c>
      <c r="O15" s="154">
        <f t="shared" si="4"/>
        <v>38</v>
      </c>
      <c r="P15" s="254">
        <v>93.3</v>
      </c>
      <c r="Q15" s="165">
        <f t="shared" si="5"/>
        <v>38</v>
      </c>
      <c r="R15" s="129">
        <v>146</v>
      </c>
      <c r="S15" s="165">
        <f t="shared" si="6"/>
        <v>35</v>
      </c>
      <c r="T15" s="129">
        <v>15142</v>
      </c>
      <c r="U15" s="87" t="s">
        <v>79</v>
      </c>
    </row>
    <row r="16" spans="1:21" ht="12" customHeight="1">
      <c r="A16" s="86" t="s">
        <v>17</v>
      </c>
      <c r="B16" s="162">
        <f t="shared" si="0"/>
        <v>36</v>
      </c>
      <c r="C16" s="254">
        <v>29.7</v>
      </c>
      <c r="D16" s="165">
        <f t="shared" si="1"/>
        <v>31</v>
      </c>
      <c r="E16" s="254">
        <v>13.4</v>
      </c>
      <c r="F16" s="154">
        <f t="shared" si="2"/>
        <v>30</v>
      </c>
      <c r="G16" s="254">
        <v>9.2</v>
      </c>
      <c r="H16" s="165">
        <f t="shared" si="3"/>
        <v>6</v>
      </c>
      <c r="I16" s="35">
        <v>42.87</v>
      </c>
      <c r="J16" s="106"/>
      <c r="K16" s="154">
        <f t="shared" si="7"/>
        <v>38</v>
      </c>
      <c r="L16" s="141">
        <v>79.05700779498423</v>
      </c>
      <c r="M16" s="154">
        <f t="shared" si="8"/>
        <v>46</v>
      </c>
      <c r="N16" s="285">
        <v>85.66223421805326</v>
      </c>
      <c r="O16" s="154">
        <f t="shared" si="4"/>
        <v>33</v>
      </c>
      <c r="P16" s="254">
        <v>95.1</v>
      </c>
      <c r="Q16" s="165">
        <f t="shared" si="5"/>
        <v>15</v>
      </c>
      <c r="R16" s="129">
        <v>452</v>
      </c>
      <c r="S16" s="165">
        <f t="shared" si="6"/>
        <v>17</v>
      </c>
      <c r="T16" s="129">
        <v>41045</v>
      </c>
      <c r="U16" s="87" t="s">
        <v>80</v>
      </c>
    </row>
    <row r="17" spans="1:21" ht="12" customHeight="1">
      <c r="A17" s="235" t="s">
        <v>18</v>
      </c>
      <c r="B17" s="267">
        <f t="shared" si="0"/>
        <v>43</v>
      </c>
      <c r="C17" s="260">
        <v>25.2</v>
      </c>
      <c r="D17" s="268">
        <f t="shared" si="1"/>
        <v>42</v>
      </c>
      <c r="E17" s="260">
        <v>11.6</v>
      </c>
      <c r="F17" s="238">
        <f t="shared" si="2"/>
        <v>43</v>
      </c>
      <c r="G17" s="260">
        <v>7.1</v>
      </c>
      <c r="H17" s="268">
        <f t="shared" si="3"/>
        <v>31</v>
      </c>
      <c r="I17" s="249">
        <v>13.65</v>
      </c>
      <c r="J17" s="106"/>
      <c r="K17" s="238">
        <f t="shared" si="7"/>
        <v>29</v>
      </c>
      <c r="L17" s="292">
        <v>79.40360942454622</v>
      </c>
      <c r="M17" s="238">
        <f t="shared" si="8"/>
        <v>41</v>
      </c>
      <c r="N17" s="293">
        <v>85.9075159665541</v>
      </c>
      <c r="O17" s="238">
        <f t="shared" si="4"/>
        <v>10</v>
      </c>
      <c r="P17" s="260">
        <v>99.4</v>
      </c>
      <c r="Q17" s="268">
        <f t="shared" si="5"/>
        <v>19</v>
      </c>
      <c r="R17" s="294">
        <v>418</v>
      </c>
      <c r="S17" s="268">
        <f t="shared" si="6"/>
        <v>24</v>
      </c>
      <c r="T17" s="294">
        <v>29056</v>
      </c>
      <c r="U17" s="247" t="s">
        <v>81</v>
      </c>
    </row>
    <row r="18" spans="1:21" s="85" customFormat="1" ht="24" customHeight="1">
      <c r="A18" s="83" t="s">
        <v>19</v>
      </c>
      <c r="B18" s="155">
        <f t="shared" si="0"/>
        <v>16</v>
      </c>
      <c r="C18" s="253">
        <v>39.6</v>
      </c>
      <c r="D18" s="154">
        <f t="shared" si="1"/>
        <v>21</v>
      </c>
      <c r="E18" s="253">
        <v>15.1</v>
      </c>
      <c r="F18" s="154">
        <f t="shared" si="2"/>
        <v>25</v>
      </c>
      <c r="G18" s="253">
        <v>10.1</v>
      </c>
      <c r="H18" s="154">
        <f t="shared" si="3"/>
        <v>43</v>
      </c>
      <c r="I18" s="34">
        <v>8.15</v>
      </c>
      <c r="J18" s="105"/>
      <c r="K18" s="154">
        <f t="shared" si="7"/>
        <v>23</v>
      </c>
      <c r="L18" s="140">
        <v>79.62049447483304</v>
      </c>
      <c r="M18" s="154">
        <f t="shared" si="8"/>
        <v>42</v>
      </c>
      <c r="N18" s="284">
        <v>85.8831772174654</v>
      </c>
      <c r="O18" s="154">
        <f t="shared" si="4"/>
        <v>7</v>
      </c>
      <c r="P18" s="253">
        <v>99.7</v>
      </c>
      <c r="Q18" s="154">
        <f t="shared" si="5"/>
        <v>40</v>
      </c>
      <c r="R18" s="128">
        <v>109</v>
      </c>
      <c r="S18" s="154">
        <f t="shared" si="6"/>
        <v>30</v>
      </c>
      <c r="T18" s="128">
        <v>20219</v>
      </c>
      <c r="U18" s="84" t="s">
        <v>82</v>
      </c>
    </row>
    <row r="19" spans="1:21" ht="12" customHeight="1">
      <c r="A19" s="86" t="s">
        <v>20</v>
      </c>
      <c r="B19" s="162">
        <f t="shared" si="0"/>
        <v>23</v>
      </c>
      <c r="C19" s="254">
        <v>36.6</v>
      </c>
      <c r="D19" s="165">
        <f t="shared" si="1"/>
        <v>25</v>
      </c>
      <c r="E19" s="254">
        <v>14.1</v>
      </c>
      <c r="F19" s="154">
        <f t="shared" si="2"/>
        <v>33</v>
      </c>
      <c r="G19" s="254">
        <v>8.9</v>
      </c>
      <c r="H19" s="165">
        <f t="shared" si="3"/>
        <v>44</v>
      </c>
      <c r="I19" s="35">
        <v>6.78</v>
      </c>
      <c r="J19" s="106"/>
      <c r="K19" s="154">
        <f t="shared" si="7"/>
        <v>13</v>
      </c>
      <c r="L19" s="141">
        <v>79.8785582791576</v>
      </c>
      <c r="M19" s="154">
        <f t="shared" si="8"/>
        <v>34</v>
      </c>
      <c r="N19" s="285">
        <v>86.19548057653795</v>
      </c>
      <c r="O19" s="154">
        <f t="shared" si="4"/>
        <v>34</v>
      </c>
      <c r="P19" s="254">
        <v>94.9</v>
      </c>
      <c r="Q19" s="165">
        <f t="shared" si="5"/>
        <v>37</v>
      </c>
      <c r="R19" s="129">
        <v>156</v>
      </c>
      <c r="S19" s="165">
        <f t="shared" si="6"/>
        <v>39</v>
      </c>
      <c r="T19" s="129">
        <v>12102</v>
      </c>
      <c r="U19" s="87" t="s">
        <v>83</v>
      </c>
    </row>
    <row r="20" spans="1:21" ht="12" customHeight="1">
      <c r="A20" s="86" t="s">
        <v>21</v>
      </c>
      <c r="B20" s="162">
        <f t="shared" si="0"/>
        <v>1</v>
      </c>
      <c r="C20" s="254">
        <v>55.3</v>
      </c>
      <c r="D20" s="165">
        <f t="shared" si="1"/>
        <v>1</v>
      </c>
      <c r="E20" s="254">
        <v>21.7</v>
      </c>
      <c r="F20" s="154">
        <f t="shared" si="2"/>
        <v>2</v>
      </c>
      <c r="G20" s="254">
        <v>15.4</v>
      </c>
      <c r="H20" s="165">
        <f t="shared" si="3"/>
        <v>29</v>
      </c>
      <c r="I20" s="35">
        <v>15.9</v>
      </c>
      <c r="J20" s="106"/>
      <c r="K20" s="154">
        <f t="shared" si="7"/>
        <v>14</v>
      </c>
      <c r="L20" s="141">
        <v>79.82207552447117</v>
      </c>
      <c r="M20" s="154">
        <f t="shared" si="8"/>
        <v>22</v>
      </c>
      <c r="N20" s="285">
        <v>86.39498788675105</v>
      </c>
      <c r="O20" s="154">
        <f t="shared" si="4"/>
        <v>1</v>
      </c>
      <c r="P20" s="254">
        <v>100</v>
      </c>
      <c r="Q20" s="165">
        <f t="shared" si="5"/>
        <v>36</v>
      </c>
      <c r="R20" s="129">
        <v>162</v>
      </c>
      <c r="S20" s="165">
        <f t="shared" si="6"/>
        <v>25</v>
      </c>
      <c r="T20" s="129">
        <v>27061</v>
      </c>
      <c r="U20" s="87" t="s">
        <v>84</v>
      </c>
    </row>
    <row r="21" spans="1:21" ht="12" customHeight="1">
      <c r="A21" s="86" t="s">
        <v>22</v>
      </c>
      <c r="B21" s="162">
        <f t="shared" si="0"/>
        <v>30</v>
      </c>
      <c r="C21" s="254">
        <v>33.4</v>
      </c>
      <c r="D21" s="165">
        <f t="shared" si="1"/>
        <v>33</v>
      </c>
      <c r="E21" s="254">
        <v>13.2</v>
      </c>
      <c r="F21" s="154">
        <f t="shared" si="2"/>
        <v>26</v>
      </c>
      <c r="G21" s="254">
        <v>9.8</v>
      </c>
      <c r="H21" s="165">
        <f t="shared" si="3"/>
        <v>38</v>
      </c>
      <c r="I21" s="35">
        <v>11.08</v>
      </c>
      <c r="J21" s="106"/>
      <c r="K21" s="154">
        <f t="shared" si="7"/>
        <v>5</v>
      </c>
      <c r="L21" s="141">
        <v>80.24657331241366</v>
      </c>
      <c r="M21" s="154">
        <f t="shared" si="8"/>
        <v>15</v>
      </c>
      <c r="N21" s="285">
        <v>86.62588576263485</v>
      </c>
      <c r="O21" s="154">
        <f t="shared" si="4"/>
        <v>4</v>
      </c>
      <c r="P21" s="254">
        <v>99.9</v>
      </c>
      <c r="Q21" s="165">
        <f t="shared" si="5"/>
        <v>10</v>
      </c>
      <c r="R21" s="129">
        <v>525</v>
      </c>
      <c r="S21" s="165">
        <f t="shared" si="6"/>
        <v>20</v>
      </c>
      <c r="T21" s="129">
        <v>32377</v>
      </c>
      <c r="U21" s="87" t="s">
        <v>85</v>
      </c>
    </row>
    <row r="22" spans="1:21" ht="12" customHeight="1">
      <c r="A22" s="235" t="s">
        <v>23</v>
      </c>
      <c r="B22" s="267">
        <f t="shared" si="0"/>
        <v>37</v>
      </c>
      <c r="C22" s="260">
        <v>28.1</v>
      </c>
      <c r="D22" s="268">
        <f t="shared" si="1"/>
        <v>39</v>
      </c>
      <c r="E22" s="260">
        <v>12</v>
      </c>
      <c r="F22" s="238">
        <f t="shared" si="2"/>
        <v>31</v>
      </c>
      <c r="G22" s="260">
        <v>9.1</v>
      </c>
      <c r="H22" s="268">
        <f t="shared" si="3"/>
        <v>12</v>
      </c>
      <c r="I22" s="249">
        <v>31.15</v>
      </c>
      <c r="J22" s="106"/>
      <c r="K22" s="238">
        <f t="shared" si="7"/>
        <v>27</v>
      </c>
      <c r="L22" s="292">
        <v>79.46744211575819</v>
      </c>
      <c r="M22" s="238">
        <f t="shared" si="8"/>
        <v>5</v>
      </c>
      <c r="N22" s="293">
        <v>86.95528320441998</v>
      </c>
      <c r="O22" s="238">
        <f t="shared" si="4"/>
        <v>13</v>
      </c>
      <c r="P22" s="260">
        <v>99.2</v>
      </c>
      <c r="Q22" s="268">
        <f t="shared" si="5"/>
        <v>9</v>
      </c>
      <c r="R22" s="294">
        <v>535</v>
      </c>
      <c r="S22" s="268">
        <f t="shared" si="6"/>
        <v>10</v>
      </c>
      <c r="T22" s="294">
        <v>49854</v>
      </c>
      <c r="U22" s="247" t="s">
        <v>86</v>
      </c>
    </row>
    <row r="23" spans="1:21" s="85" customFormat="1" ht="24" customHeight="1">
      <c r="A23" s="83" t="s">
        <v>24</v>
      </c>
      <c r="B23" s="155">
        <f t="shared" si="0"/>
        <v>41</v>
      </c>
      <c r="C23" s="253">
        <v>25.8</v>
      </c>
      <c r="D23" s="154">
        <f t="shared" si="1"/>
        <v>35</v>
      </c>
      <c r="E23" s="253">
        <v>12.9</v>
      </c>
      <c r="F23" s="154">
        <f t="shared" si="2"/>
        <v>36</v>
      </c>
      <c r="G23" s="253">
        <v>7.9</v>
      </c>
      <c r="H23" s="154">
        <f t="shared" si="3"/>
        <v>10</v>
      </c>
      <c r="I23" s="34">
        <v>35.21</v>
      </c>
      <c r="J23" s="105"/>
      <c r="K23" s="154">
        <f t="shared" si="7"/>
        <v>19</v>
      </c>
      <c r="L23" s="140">
        <v>79.70735560364083</v>
      </c>
      <c r="M23" s="154">
        <f t="shared" si="8"/>
        <v>10</v>
      </c>
      <c r="N23" s="284">
        <v>86.75148730664407</v>
      </c>
      <c r="O23" s="154">
        <f t="shared" si="4"/>
        <v>40</v>
      </c>
      <c r="P23" s="253">
        <v>92.9</v>
      </c>
      <c r="Q23" s="154">
        <f t="shared" si="5"/>
        <v>34</v>
      </c>
      <c r="R23" s="128">
        <v>171</v>
      </c>
      <c r="S23" s="154">
        <f t="shared" si="6"/>
        <v>38</v>
      </c>
      <c r="T23" s="128">
        <v>12254</v>
      </c>
      <c r="U23" s="84" t="s">
        <v>87</v>
      </c>
    </row>
    <row r="24" spans="1:21" ht="12" customHeight="1">
      <c r="A24" s="86" t="s">
        <v>25</v>
      </c>
      <c r="B24" s="162">
        <f t="shared" si="0"/>
        <v>34</v>
      </c>
      <c r="C24" s="254">
        <v>30.8</v>
      </c>
      <c r="D24" s="165">
        <f t="shared" si="1"/>
        <v>26</v>
      </c>
      <c r="E24" s="254">
        <v>13.8</v>
      </c>
      <c r="F24" s="154">
        <f t="shared" si="2"/>
        <v>18</v>
      </c>
      <c r="G24" s="254">
        <v>11.5</v>
      </c>
      <c r="H24" s="165">
        <f t="shared" si="3"/>
        <v>4</v>
      </c>
      <c r="I24" s="35">
        <v>59.93</v>
      </c>
      <c r="J24" s="106"/>
      <c r="K24" s="154">
        <f t="shared" si="7"/>
        <v>18</v>
      </c>
      <c r="L24" s="141">
        <v>79.70869725678486</v>
      </c>
      <c r="M24" s="154">
        <f t="shared" si="8"/>
        <v>11</v>
      </c>
      <c r="N24" s="285">
        <v>86.74634174030673</v>
      </c>
      <c r="O24" s="154">
        <f t="shared" si="4"/>
        <v>18</v>
      </c>
      <c r="P24" s="254">
        <v>98.8</v>
      </c>
      <c r="Q24" s="165">
        <f t="shared" si="5"/>
        <v>26</v>
      </c>
      <c r="R24" s="129">
        <v>202</v>
      </c>
      <c r="S24" s="165">
        <f t="shared" si="6"/>
        <v>21</v>
      </c>
      <c r="T24" s="129">
        <v>30825</v>
      </c>
      <c r="U24" s="87" t="s">
        <v>88</v>
      </c>
    </row>
    <row r="25" spans="1:21" ht="12" customHeight="1">
      <c r="A25" s="86" t="s">
        <v>26</v>
      </c>
      <c r="B25" s="162">
        <f t="shared" si="0"/>
        <v>35</v>
      </c>
      <c r="C25" s="254">
        <v>30</v>
      </c>
      <c r="D25" s="165">
        <f t="shared" si="1"/>
        <v>38</v>
      </c>
      <c r="E25" s="254">
        <v>12.4</v>
      </c>
      <c r="F25" s="154">
        <f t="shared" si="2"/>
        <v>31</v>
      </c>
      <c r="G25" s="254">
        <v>9.1</v>
      </c>
      <c r="H25" s="165">
        <f t="shared" si="3"/>
        <v>47</v>
      </c>
      <c r="I25" s="35">
        <v>2.88</v>
      </c>
      <c r="J25" s="106"/>
      <c r="K25" s="154">
        <f t="shared" si="7"/>
        <v>3</v>
      </c>
      <c r="L25" s="141">
        <v>80.47418690796897</v>
      </c>
      <c r="M25" s="154">
        <f t="shared" si="8"/>
        <v>7</v>
      </c>
      <c r="N25" s="285">
        <v>86.9379501723539</v>
      </c>
      <c r="O25" s="154">
        <f t="shared" si="4"/>
        <v>31</v>
      </c>
      <c r="P25" s="254">
        <v>96</v>
      </c>
      <c r="Q25" s="165">
        <f t="shared" si="5"/>
        <v>41</v>
      </c>
      <c r="R25" s="129">
        <v>104</v>
      </c>
      <c r="S25" s="165">
        <f t="shared" si="6"/>
        <v>44</v>
      </c>
      <c r="T25" s="129">
        <v>7328</v>
      </c>
      <c r="U25" s="87" t="s">
        <v>78</v>
      </c>
    </row>
    <row r="26" spans="1:21" ht="12" customHeight="1">
      <c r="A26" s="86" t="s">
        <v>27</v>
      </c>
      <c r="B26" s="162">
        <f t="shared" si="0"/>
        <v>39</v>
      </c>
      <c r="C26" s="254">
        <v>26.9</v>
      </c>
      <c r="D26" s="165">
        <f t="shared" si="1"/>
        <v>41</v>
      </c>
      <c r="E26" s="254">
        <v>11.7</v>
      </c>
      <c r="F26" s="154">
        <f t="shared" si="2"/>
        <v>42</v>
      </c>
      <c r="G26" s="254">
        <v>7.2</v>
      </c>
      <c r="H26" s="165">
        <f t="shared" si="3"/>
        <v>1</v>
      </c>
      <c r="I26" s="35">
        <v>242.72</v>
      </c>
      <c r="J26" s="106"/>
      <c r="K26" s="154">
        <f t="shared" si="7"/>
        <v>25</v>
      </c>
      <c r="L26" s="141">
        <v>79.53701280469876</v>
      </c>
      <c r="M26" s="154">
        <f t="shared" si="8"/>
        <v>13</v>
      </c>
      <c r="N26" s="285">
        <v>86.65199116547414</v>
      </c>
      <c r="O26" s="154">
        <f t="shared" si="4"/>
        <v>22</v>
      </c>
      <c r="P26" s="254">
        <v>98</v>
      </c>
      <c r="Q26" s="165">
        <f t="shared" si="5"/>
        <v>17</v>
      </c>
      <c r="R26" s="129">
        <v>430</v>
      </c>
      <c r="S26" s="165">
        <f t="shared" si="6"/>
        <v>19</v>
      </c>
      <c r="T26" s="129">
        <v>32454</v>
      </c>
      <c r="U26" s="87" t="s">
        <v>77</v>
      </c>
    </row>
    <row r="27" spans="1:21" ht="12" customHeight="1">
      <c r="A27" s="235" t="s">
        <v>28</v>
      </c>
      <c r="B27" s="267">
        <f t="shared" si="0"/>
        <v>47</v>
      </c>
      <c r="C27" s="260">
        <v>20.9</v>
      </c>
      <c r="D27" s="268">
        <f t="shared" si="1"/>
        <v>46</v>
      </c>
      <c r="E27" s="260">
        <v>9.5</v>
      </c>
      <c r="F27" s="238">
        <f t="shared" si="2"/>
        <v>46</v>
      </c>
      <c r="G27" s="260">
        <v>6.3</v>
      </c>
      <c r="H27" s="268">
        <f t="shared" si="3"/>
        <v>27</v>
      </c>
      <c r="I27" s="249">
        <v>16.42</v>
      </c>
      <c r="J27" s="106"/>
      <c r="K27" s="238">
        <f t="shared" si="7"/>
        <v>1</v>
      </c>
      <c r="L27" s="292">
        <v>80.88105419530032</v>
      </c>
      <c r="M27" s="238">
        <f t="shared" si="8"/>
        <v>1</v>
      </c>
      <c r="N27" s="293">
        <v>87.18491063011426</v>
      </c>
      <c r="O27" s="238">
        <f t="shared" si="4"/>
        <v>16</v>
      </c>
      <c r="P27" s="260">
        <v>98.9</v>
      </c>
      <c r="Q27" s="268">
        <f t="shared" si="5"/>
        <v>7</v>
      </c>
      <c r="R27" s="294">
        <v>897</v>
      </c>
      <c r="S27" s="268">
        <f t="shared" si="6"/>
        <v>7</v>
      </c>
      <c r="T27" s="294">
        <v>73751</v>
      </c>
      <c r="U27" s="247" t="s">
        <v>89</v>
      </c>
    </row>
    <row r="28" spans="1:21" s="85" customFormat="1" ht="24" customHeight="1">
      <c r="A28" s="83" t="s">
        <v>29</v>
      </c>
      <c r="B28" s="155">
        <f t="shared" si="0"/>
        <v>5</v>
      </c>
      <c r="C28" s="253">
        <v>44.1</v>
      </c>
      <c r="D28" s="154">
        <f t="shared" si="1"/>
        <v>9</v>
      </c>
      <c r="E28" s="253">
        <v>18.4</v>
      </c>
      <c r="F28" s="154">
        <f t="shared" si="2"/>
        <v>6</v>
      </c>
      <c r="G28" s="253">
        <v>13.7</v>
      </c>
      <c r="H28" s="154">
        <f t="shared" si="3"/>
        <v>13</v>
      </c>
      <c r="I28" s="34">
        <v>30.42</v>
      </c>
      <c r="J28" s="105"/>
      <c r="K28" s="154">
        <f t="shared" si="7"/>
        <v>11</v>
      </c>
      <c r="L28" s="140">
        <v>79.92336590254538</v>
      </c>
      <c r="M28" s="154">
        <f t="shared" si="8"/>
        <v>29</v>
      </c>
      <c r="N28" s="284">
        <v>86.25929196804123</v>
      </c>
      <c r="O28" s="154">
        <f t="shared" si="4"/>
        <v>32</v>
      </c>
      <c r="P28" s="253">
        <v>95.8</v>
      </c>
      <c r="Q28" s="154">
        <f t="shared" si="5"/>
        <v>11</v>
      </c>
      <c r="R28" s="128">
        <v>506</v>
      </c>
      <c r="S28" s="154">
        <f t="shared" si="6"/>
        <v>8</v>
      </c>
      <c r="T28" s="128">
        <v>61097</v>
      </c>
      <c r="U28" s="84" t="s">
        <v>90</v>
      </c>
    </row>
    <row r="29" spans="1:21" ht="12" customHeight="1">
      <c r="A29" s="86" t="s">
        <v>30</v>
      </c>
      <c r="B29" s="162">
        <f t="shared" si="0"/>
        <v>28</v>
      </c>
      <c r="C29" s="254">
        <v>34</v>
      </c>
      <c r="D29" s="165">
        <f t="shared" si="1"/>
        <v>24</v>
      </c>
      <c r="E29" s="254">
        <v>14.4</v>
      </c>
      <c r="F29" s="154">
        <f t="shared" si="2"/>
        <v>34</v>
      </c>
      <c r="G29" s="254">
        <v>8.7</v>
      </c>
      <c r="H29" s="165">
        <f t="shared" si="3"/>
        <v>41</v>
      </c>
      <c r="I29" s="35">
        <v>10.25</v>
      </c>
      <c r="J29" s="106"/>
      <c r="K29" s="154">
        <f t="shared" si="7"/>
        <v>10</v>
      </c>
      <c r="L29" s="141">
        <v>79.94710452753506</v>
      </c>
      <c r="M29" s="154">
        <f t="shared" si="8"/>
        <v>32</v>
      </c>
      <c r="N29" s="285">
        <v>86.22465833482958</v>
      </c>
      <c r="O29" s="154">
        <f t="shared" si="4"/>
        <v>13</v>
      </c>
      <c r="P29" s="254">
        <v>99.2</v>
      </c>
      <c r="Q29" s="165">
        <f t="shared" si="5"/>
        <v>5</v>
      </c>
      <c r="R29" s="129">
        <v>1175</v>
      </c>
      <c r="S29" s="165">
        <f t="shared" si="6"/>
        <v>5</v>
      </c>
      <c r="T29" s="129">
        <v>111649</v>
      </c>
      <c r="U29" s="87" t="s">
        <v>91</v>
      </c>
    </row>
    <row r="30" spans="1:21" ht="12" customHeight="1">
      <c r="A30" s="86" t="s">
        <v>31</v>
      </c>
      <c r="B30" s="162">
        <f t="shared" si="0"/>
        <v>21</v>
      </c>
      <c r="C30" s="254">
        <v>37.6</v>
      </c>
      <c r="D30" s="165">
        <f t="shared" si="1"/>
        <v>17</v>
      </c>
      <c r="E30" s="254">
        <v>16.4</v>
      </c>
      <c r="F30" s="154">
        <f t="shared" si="2"/>
        <v>19</v>
      </c>
      <c r="G30" s="254">
        <v>11.3</v>
      </c>
      <c r="H30" s="165">
        <f t="shared" si="3"/>
        <v>25</v>
      </c>
      <c r="I30" s="35">
        <v>17.56</v>
      </c>
      <c r="J30" s="106"/>
      <c r="K30" s="154">
        <f t="shared" si="7"/>
        <v>17</v>
      </c>
      <c r="L30" s="141">
        <v>79.7143933987147</v>
      </c>
      <c r="M30" s="154">
        <f t="shared" si="8"/>
        <v>31</v>
      </c>
      <c r="N30" s="285">
        <v>86.22470120492017</v>
      </c>
      <c r="O30" s="154">
        <f t="shared" si="4"/>
        <v>5</v>
      </c>
      <c r="P30" s="254">
        <v>99.8</v>
      </c>
      <c r="Q30" s="165">
        <f t="shared" si="5"/>
        <v>39</v>
      </c>
      <c r="R30" s="129">
        <v>132</v>
      </c>
      <c r="S30" s="165">
        <f t="shared" si="6"/>
        <v>33</v>
      </c>
      <c r="T30" s="129">
        <v>18588</v>
      </c>
      <c r="U30" s="87" t="s">
        <v>92</v>
      </c>
    </row>
    <row r="31" spans="1:21" ht="12" customHeight="1">
      <c r="A31" s="86" t="s">
        <v>32</v>
      </c>
      <c r="B31" s="162">
        <f t="shared" si="0"/>
        <v>29</v>
      </c>
      <c r="C31" s="254">
        <v>33.9</v>
      </c>
      <c r="D31" s="165">
        <f t="shared" si="1"/>
        <v>28</v>
      </c>
      <c r="E31" s="254">
        <v>13.7</v>
      </c>
      <c r="F31" s="154">
        <f t="shared" si="2"/>
        <v>27</v>
      </c>
      <c r="G31" s="254">
        <v>9.6</v>
      </c>
      <c r="H31" s="165">
        <f t="shared" si="3"/>
        <v>26</v>
      </c>
      <c r="I31" s="35">
        <v>17.55</v>
      </c>
      <c r="J31" s="106"/>
      <c r="K31" s="154">
        <f t="shared" si="7"/>
        <v>21</v>
      </c>
      <c r="L31" s="141">
        <v>79.67571160494143</v>
      </c>
      <c r="M31" s="154">
        <f t="shared" si="8"/>
        <v>30</v>
      </c>
      <c r="N31" s="285">
        <v>86.24647553669804</v>
      </c>
      <c r="O31" s="154">
        <f t="shared" si="4"/>
        <v>8</v>
      </c>
      <c r="P31" s="254">
        <v>99.6</v>
      </c>
      <c r="Q31" s="165">
        <f t="shared" si="5"/>
        <v>30</v>
      </c>
      <c r="R31" s="129">
        <v>194</v>
      </c>
      <c r="S31" s="165">
        <f t="shared" si="6"/>
        <v>15</v>
      </c>
      <c r="T31" s="129">
        <v>43172</v>
      </c>
      <c r="U31" s="87" t="s">
        <v>93</v>
      </c>
    </row>
    <row r="32" spans="1:21" ht="12" customHeight="1">
      <c r="A32" s="235" t="s">
        <v>33</v>
      </c>
      <c r="B32" s="267">
        <f t="shared" si="0"/>
        <v>30</v>
      </c>
      <c r="C32" s="260">
        <v>33.4</v>
      </c>
      <c r="D32" s="268">
        <f t="shared" si="1"/>
        <v>39</v>
      </c>
      <c r="E32" s="260">
        <v>12</v>
      </c>
      <c r="F32" s="238">
        <f t="shared" si="2"/>
        <v>39</v>
      </c>
      <c r="G32" s="260">
        <v>7.4</v>
      </c>
      <c r="H32" s="268">
        <f t="shared" si="3"/>
        <v>17</v>
      </c>
      <c r="I32" s="249">
        <v>24.31</v>
      </c>
      <c r="J32" s="106"/>
      <c r="K32" s="238">
        <f t="shared" si="7"/>
        <v>2</v>
      </c>
      <c r="L32" s="292">
        <v>80.57524792796029</v>
      </c>
      <c r="M32" s="238">
        <f t="shared" si="8"/>
        <v>12</v>
      </c>
      <c r="N32" s="293">
        <v>86.68970468338325</v>
      </c>
      <c r="O32" s="238">
        <f t="shared" si="4"/>
        <v>10</v>
      </c>
      <c r="P32" s="260">
        <v>99.4</v>
      </c>
      <c r="Q32" s="268">
        <f t="shared" si="5"/>
        <v>44</v>
      </c>
      <c r="R32" s="294">
        <v>81</v>
      </c>
      <c r="S32" s="268">
        <f t="shared" si="6"/>
        <v>42</v>
      </c>
      <c r="T32" s="294">
        <v>8159</v>
      </c>
      <c r="U32" s="247" t="s">
        <v>94</v>
      </c>
    </row>
    <row r="33" spans="1:21" s="85" customFormat="1" ht="24" customHeight="1">
      <c r="A33" s="83" t="s">
        <v>34</v>
      </c>
      <c r="B33" s="155">
        <f t="shared" si="0"/>
        <v>19</v>
      </c>
      <c r="C33" s="253">
        <v>38.3</v>
      </c>
      <c r="D33" s="154">
        <f t="shared" si="1"/>
        <v>16</v>
      </c>
      <c r="E33" s="253">
        <v>16.7</v>
      </c>
      <c r="F33" s="154">
        <f t="shared" si="2"/>
        <v>10</v>
      </c>
      <c r="G33" s="253">
        <v>12.8</v>
      </c>
      <c r="H33" s="154">
        <f t="shared" si="3"/>
        <v>5</v>
      </c>
      <c r="I33" s="34">
        <v>50.36</v>
      </c>
      <c r="J33" s="105"/>
      <c r="K33" s="154">
        <f t="shared" si="7"/>
        <v>6</v>
      </c>
      <c r="L33" s="140">
        <v>80.21483240488186</v>
      </c>
      <c r="M33" s="154">
        <f t="shared" si="8"/>
        <v>14</v>
      </c>
      <c r="N33" s="284">
        <v>86.64761658223694</v>
      </c>
      <c r="O33" s="154">
        <f t="shared" si="4"/>
        <v>8</v>
      </c>
      <c r="P33" s="253">
        <v>99.6</v>
      </c>
      <c r="Q33" s="154">
        <f t="shared" si="5"/>
        <v>46</v>
      </c>
      <c r="R33" s="128">
        <v>60</v>
      </c>
      <c r="S33" s="154">
        <f t="shared" si="6"/>
        <v>40</v>
      </c>
      <c r="T33" s="128">
        <v>11390</v>
      </c>
      <c r="U33" s="84" t="s">
        <v>95</v>
      </c>
    </row>
    <row r="34" spans="1:21" ht="12" customHeight="1">
      <c r="A34" s="86" t="s">
        <v>35</v>
      </c>
      <c r="B34" s="162">
        <f t="shared" si="0"/>
        <v>2</v>
      </c>
      <c r="C34" s="254">
        <v>53.8</v>
      </c>
      <c r="D34" s="165">
        <f t="shared" si="1"/>
        <v>6</v>
      </c>
      <c r="E34" s="254">
        <v>19.2</v>
      </c>
      <c r="F34" s="154">
        <f t="shared" si="2"/>
        <v>4</v>
      </c>
      <c r="G34" s="254">
        <v>14.9</v>
      </c>
      <c r="H34" s="165">
        <f t="shared" si="3"/>
        <v>40</v>
      </c>
      <c r="I34" s="35">
        <v>10.34</v>
      </c>
      <c r="J34" s="106"/>
      <c r="K34" s="154">
        <f t="shared" si="7"/>
        <v>41</v>
      </c>
      <c r="L34" s="141">
        <v>78.98680487399558</v>
      </c>
      <c r="M34" s="154">
        <f t="shared" si="8"/>
        <v>40</v>
      </c>
      <c r="N34" s="285">
        <v>85.92544272932723</v>
      </c>
      <c r="O34" s="154">
        <f t="shared" si="4"/>
        <v>1</v>
      </c>
      <c r="P34" s="254">
        <v>100</v>
      </c>
      <c r="Q34" s="165">
        <f t="shared" si="5"/>
        <v>34</v>
      </c>
      <c r="R34" s="129">
        <v>171</v>
      </c>
      <c r="S34" s="165">
        <f t="shared" si="6"/>
        <v>18</v>
      </c>
      <c r="T34" s="129">
        <v>35657</v>
      </c>
      <c r="U34" s="87" t="s">
        <v>96</v>
      </c>
    </row>
    <row r="35" spans="1:21" ht="12" customHeight="1">
      <c r="A35" s="86" t="s">
        <v>36</v>
      </c>
      <c r="B35" s="162">
        <f t="shared" si="0"/>
        <v>12</v>
      </c>
      <c r="C35" s="254">
        <v>41.3</v>
      </c>
      <c r="D35" s="165">
        <f t="shared" si="1"/>
        <v>12</v>
      </c>
      <c r="E35" s="254">
        <v>17.9</v>
      </c>
      <c r="F35" s="154">
        <f t="shared" si="2"/>
        <v>7</v>
      </c>
      <c r="G35" s="254">
        <v>13.3</v>
      </c>
      <c r="H35" s="165">
        <f t="shared" si="3"/>
        <v>18</v>
      </c>
      <c r="I35" s="35">
        <v>22.26</v>
      </c>
      <c r="J35" s="106"/>
      <c r="K35" s="154">
        <f t="shared" si="7"/>
        <v>24</v>
      </c>
      <c r="L35" s="141">
        <v>79.58988971937326</v>
      </c>
      <c r="M35" s="154">
        <f t="shared" si="8"/>
        <v>35</v>
      </c>
      <c r="N35" s="285">
        <v>86.13889631078594</v>
      </c>
      <c r="O35" s="154">
        <f t="shared" si="4"/>
        <v>5</v>
      </c>
      <c r="P35" s="254">
        <v>99.8</v>
      </c>
      <c r="Q35" s="165">
        <f t="shared" si="5"/>
        <v>16</v>
      </c>
      <c r="R35" s="129">
        <v>431</v>
      </c>
      <c r="S35" s="165">
        <f t="shared" si="6"/>
        <v>14</v>
      </c>
      <c r="T35" s="129">
        <v>43432</v>
      </c>
      <c r="U35" s="87" t="s">
        <v>97</v>
      </c>
    </row>
    <row r="36" spans="1:21" ht="12" customHeight="1">
      <c r="A36" s="86" t="s">
        <v>37</v>
      </c>
      <c r="B36" s="162">
        <f t="shared" si="0"/>
        <v>7</v>
      </c>
      <c r="C36" s="254">
        <v>43.1</v>
      </c>
      <c r="D36" s="165">
        <f t="shared" si="1"/>
        <v>4</v>
      </c>
      <c r="E36" s="254">
        <v>20.5</v>
      </c>
      <c r="F36" s="154">
        <f t="shared" si="2"/>
        <v>1</v>
      </c>
      <c r="G36" s="254">
        <v>16.3</v>
      </c>
      <c r="H36" s="165">
        <f t="shared" si="3"/>
        <v>20</v>
      </c>
      <c r="I36" s="35">
        <v>20.58</v>
      </c>
      <c r="J36" s="106"/>
      <c r="K36" s="154">
        <f t="shared" si="7"/>
        <v>7</v>
      </c>
      <c r="L36" s="141">
        <v>80.14410843141397</v>
      </c>
      <c r="M36" s="154">
        <f t="shared" si="8"/>
        <v>17</v>
      </c>
      <c r="N36" s="285">
        <v>86.60214408450523</v>
      </c>
      <c r="O36" s="154">
        <f t="shared" si="4"/>
        <v>12</v>
      </c>
      <c r="P36" s="254">
        <v>99.3</v>
      </c>
      <c r="Q36" s="165">
        <f t="shared" si="5"/>
        <v>45</v>
      </c>
      <c r="R36" s="129">
        <v>75</v>
      </c>
      <c r="S36" s="165">
        <f t="shared" si="6"/>
        <v>43</v>
      </c>
      <c r="T36" s="129">
        <v>8135</v>
      </c>
      <c r="U36" s="87" t="s">
        <v>98</v>
      </c>
    </row>
    <row r="37" spans="1:21" ht="12" customHeight="1">
      <c r="A37" s="235" t="s">
        <v>38</v>
      </c>
      <c r="B37" s="267">
        <f t="shared" si="0"/>
        <v>10</v>
      </c>
      <c r="C37" s="260">
        <v>42.2</v>
      </c>
      <c r="D37" s="268">
        <f t="shared" si="1"/>
        <v>7</v>
      </c>
      <c r="E37" s="260">
        <v>18.7</v>
      </c>
      <c r="F37" s="238">
        <f t="shared" si="2"/>
        <v>17</v>
      </c>
      <c r="G37" s="260">
        <v>11.6</v>
      </c>
      <c r="H37" s="268">
        <f t="shared" si="3"/>
        <v>32</v>
      </c>
      <c r="I37" s="249">
        <v>13.46</v>
      </c>
      <c r="J37" s="106"/>
      <c r="K37" s="238">
        <f t="shared" si="7"/>
        <v>37</v>
      </c>
      <c r="L37" s="292">
        <v>79.07231287148468</v>
      </c>
      <c r="M37" s="238">
        <f t="shared" si="8"/>
        <v>45</v>
      </c>
      <c r="N37" s="293">
        <v>85.69027496069506</v>
      </c>
      <c r="O37" s="238">
        <f t="shared" si="4"/>
        <v>26</v>
      </c>
      <c r="P37" s="260">
        <v>97.4</v>
      </c>
      <c r="Q37" s="268">
        <f t="shared" si="5"/>
        <v>13</v>
      </c>
      <c r="R37" s="294">
        <v>498</v>
      </c>
      <c r="S37" s="268">
        <f t="shared" si="6"/>
        <v>16</v>
      </c>
      <c r="T37" s="294">
        <v>41273</v>
      </c>
      <c r="U37" s="247" t="s">
        <v>99</v>
      </c>
    </row>
    <row r="38" spans="1:21" s="85" customFormat="1" ht="24" customHeight="1">
      <c r="A38" s="83" t="s">
        <v>39</v>
      </c>
      <c r="B38" s="155">
        <f t="shared" si="0"/>
        <v>32</v>
      </c>
      <c r="C38" s="253">
        <v>31.8</v>
      </c>
      <c r="D38" s="154">
        <f t="shared" si="1"/>
        <v>26</v>
      </c>
      <c r="E38" s="253">
        <v>13.8</v>
      </c>
      <c r="F38" s="154">
        <f t="shared" si="2"/>
        <v>21</v>
      </c>
      <c r="G38" s="253">
        <v>10.7</v>
      </c>
      <c r="H38" s="154">
        <f t="shared" si="3"/>
        <v>28</v>
      </c>
      <c r="I38" s="34">
        <v>16.15</v>
      </c>
      <c r="J38" s="105"/>
      <c r="K38" s="154">
        <f t="shared" si="7"/>
        <v>40</v>
      </c>
      <c r="L38" s="140">
        <v>79.01124410146889</v>
      </c>
      <c r="M38" s="154">
        <f t="shared" si="8"/>
        <v>36</v>
      </c>
      <c r="N38" s="284">
        <v>86.07884712942825</v>
      </c>
      <c r="O38" s="154">
        <f t="shared" si="4"/>
        <v>24</v>
      </c>
      <c r="P38" s="253">
        <v>97.5</v>
      </c>
      <c r="Q38" s="154">
        <f t="shared" si="5"/>
        <v>32</v>
      </c>
      <c r="R38" s="128">
        <v>191</v>
      </c>
      <c r="S38" s="154">
        <f t="shared" si="6"/>
        <v>31</v>
      </c>
      <c r="T38" s="128">
        <v>19627</v>
      </c>
      <c r="U38" s="84" t="s">
        <v>100</v>
      </c>
    </row>
    <row r="39" spans="1:21" ht="12" customHeight="1">
      <c r="A39" s="86" t="s">
        <v>40</v>
      </c>
      <c r="B39" s="162">
        <f t="shared" si="0"/>
        <v>14</v>
      </c>
      <c r="C39" s="254">
        <v>41.2</v>
      </c>
      <c r="D39" s="165">
        <f t="shared" si="1"/>
        <v>11</v>
      </c>
      <c r="E39" s="254">
        <v>18.1</v>
      </c>
      <c r="F39" s="154">
        <f t="shared" si="2"/>
        <v>15</v>
      </c>
      <c r="G39" s="254">
        <v>11.9</v>
      </c>
      <c r="H39" s="165">
        <f t="shared" si="3"/>
        <v>2</v>
      </c>
      <c r="I39" s="35">
        <v>101.98</v>
      </c>
      <c r="J39" s="106"/>
      <c r="K39" s="154">
        <f t="shared" si="7"/>
        <v>26</v>
      </c>
      <c r="L39" s="141">
        <v>79.51357571799817</v>
      </c>
      <c r="M39" s="154">
        <f t="shared" si="8"/>
        <v>2</v>
      </c>
      <c r="N39" s="285">
        <v>87.06950476150732</v>
      </c>
      <c r="O39" s="154">
        <f t="shared" si="4"/>
        <v>29</v>
      </c>
      <c r="P39" s="254">
        <v>96.6</v>
      </c>
      <c r="Q39" s="165">
        <f t="shared" si="5"/>
        <v>24</v>
      </c>
      <c r="R39" s="129">
        <v>281</v>
      </c>
      <c r="S39" s="165">
        <f t="shared" si="6"/>
        <v>36</v>
      </c>
      <c r="T39" s="129">
        <v>14271</v>
      </c>
      <c r="U39" s="87" t="s">
        <v>101</v>
      </c>
    </row>
    <row r="40" spans="1:21" ht="12" customHeight="1">
      <c r="A40" s="86" t="s">
        <v>41</v>
      </c>
      <c r="B40" s="162">
        <f t="shared" si="0"/>
        <v>17</v>
      </c>
      <c r="C40" s="254">
        <v>38.8</v>
      </c>
      <c r="D40" s="165">
        <f t="shared" si="1"/>
        <v>20</v>
      </c>
      <c r="E40" s="254">
        <v>15.6</v>
      </c>
      <c r="F40" s="154">
        <f t="shared" si="2"/>
        <v>14</v>
      </c>
      <c r="G40" s="254">
        <v>12.2</v>
      </c>
      <c r="H40" s="165">
        <f t="shared" si="3"/>
        <v>34</v>
      </c>
      <c r="I40" s="35">
        <v>12.45</v>
      </c>
      <c r="J40" s="106"/>
      <c r="K40" s="154">
        <f t="shared" si="7"/>
        <v>15</v>
      </c>
      <c r="L40" s="141">
        <v>79.76761831745547</v>
      </c>
      <c r="M40" s="154">
        <f t="shared" si="8"/>
        <v>8</v>
      </c>
      <c r="N40" s="285">
        <v>86.93336408484731</v>
      </c>
      <c r="O40" s="154">
        <f t="shared" si="4"/>
        <v>16</v>
      </c>
      <c r="P40" s="254">
        <v>98.9</v>
      </c>
      <c r="Q40" s="165">
        <f t="shared" si="5"/>
        <v>25</v>
      </c>
      <c r="R40" s="129">
        <v>213</v>
      </c>
      <c r="S40" s="165">
        <f t="shared" si="6"/>
        <v>34</v>
      </c>
      <c r="T40" s="129">
        <v>16348</v>
      </c>
      <c r="U40" s="87" t="s">
        <v>102</v>
      </c>
    </row>
    <row r="41" spans="1:21" ht="12" customHeight="1">
      <c r="A41" s="86" t="s">
        <v>42</v>
      </c>
      <c r="B41" s="162">
        <f t="shared" si="0"/>
        <v>26</v>
      </c>
      <c r="C41" s="254">
        <v>34.7</v>
      </c>
      <c r="D41" s="165">
        <f t="shared" si="1"/>
        <v>23</v>
      </c>
      <c r="E41" s="254">
        <v>15</v>
      </c>
      <c r="F41" s="154">
        <f t="shared" si="2"/>
        <v>22</v>
      </c>
      <c r="G41" s="254">
        <v>10.3</v>
      </c>
      <c r="H41" s="165">
        <f t="shared" si="3"/>
        <v>3</v>
      </c>
      <c r="I41" s="35">
        <v>94.73</v>
      </c>
      <c r="J41" s="106"/>
      <c r="K41" s="154">
        <f t="shared" si="7"/>
        <v>12</v>
      </c>
      <c r="L41" s="141">
        <v>79.91343422226613</v>
      </c>
      <c r="M41" s="154">
        <f t="shared" si="8"/>
        <v>6</v>
      </c>
      <c r="N41" s="285">
        <v>86.94398011985184</v>
      </c>
      <c r="O41" s="154">
        <f t="shared" si="4"/>
        <v>36</v>
      </c>
      <c r="P41" s="254">
        <v>94</v>
      </c>
      <c r="Q41" s="165">
        <f t="shared" si="5"/>
        <v>23</v>
      </c>
      <c r="R41" s="129">
        <v>347</v>
      </c>
      <c r="S41" s="165">
        <f t="shared" si="6"/>
        <v>23</v>
      </c>
      <c r="T41" s="129">
        <v>29668</v>
      </c>
      <c r="U41" s="87" t="s">
        <v>103</v>
      </c>
    </row>
    <row r="42" spans="1:21" ht="12" customHeight="1">
      <c r="A42" s="235" t="s">
        <v>43</v>
      </c>
      <c r="B42" s="267">
        <f t="shared" si="0"/>
        <v>18</v>
      </c>
      <c r="C42" s="260">
        <v>38.6</v>
      </c>
      <c r="D42" s="268">
        <f t="shared" si="1"/>
        <v>10</v>
      </c>
      <c r="E42" s="260">
        <v>18.2</v>
      </c>
      <c r="F42" s="238">
        <f t="shared" si="2"/>
        <v>22</v>
      </c>
      <c r="G42" s="260">
        <v>10.3</v>
      </c>
      <c r="H42" s="268">
        <f t="shared" si="3"/>
        <v>8</v>
      </c>
      <c r="I42" s="249">
        <v>39.97</v>
      </c>
      <c r="J42" s="106"/>
      <c r="K42" s="238">
        <f t="shared" si="7"/>
        <v>39</v>
      </c>
      <c r="L42" s="292">
        <v>79.03155474174032</v>
      </c>
      <c r="M42" s="238">
        <f t="shared" si="8"/>
        <v>37</v>
      </c>
      <c r="N42" s="293">
        <v>86.07428216362494</v>
      </c>
      <c r="O42" s="238">
        <f t="shared" si="4"/>
        <v>39</v>
      </c>
      <c r="P42" s="260">
        <v>93.2</v>
      </c>
      <c r="Q42" s="268">
        <f t="shared" si="5"/>
        <v>21</v>
      </c>
      <c r="R42" s="294">
        <v>399</v>
      </c>
      <c r="S42" s="268">
        <f t="shared" si="6"/>
        <v>27</v>
      </c>
      <c r="T42" s="294">
        <v>21920</v>
      </c>
      <c r="U42" s="247" t="s">
        <v>77</v>
      </c>
    </row>
    <row r="43" spans="1:21" s="85" customFormat="1" ht="24" customHeight="1">
      <c r="A43" s="83" t="s">
        <v>44</v>
      </c>
      <c r="B43" s="155">
        <f t="shared" si="0"/>
        <v>3</v>
      </c>
      <c r="C43" s="253">
        <v>49.8</v>
      </c>
      <c r="D43" s="154">
        <f t="shared" si="1"/>
        <v>3</v>
      </c>
      <c r="E43" s="253">
        <v>21.1</v>
      </c>
      <c r="F43" s="154">
        <f t="shared" si="2"/>
        <v>3</v>
      </c>
      <c r="G43" s="253">
        <v>15.2</v>
      </c>
      <c r="H43" s="154">
        <f t="shared" si="3"/>
        <v>14</v>
      </c>
      <c r="I43" s="34">
        <v>28.61</v>
      </c>
      <c r="J43" s="105"/>
      <c r="K43" s="154">
        <f t="shared" si="7"/>
        <v>28</v>
      </c>
      <c r="L43" s="140">
        <v>79.43521325230004</v>
      </c>
      <c r="M43" s="154">
        <f t="shared" si="8"/>
        <v>33</v>
      </c>
      <c r="N43" s="284">
        <v>86.20853084189544</v>
      </c>
      <c r="O43" s="154">
        <f t="shared" si="4"/>
        <v>30</v>
      </c>
      <c r="P43" s="253">
        <v>96.4</v>
      </c>
      <c r="Q43" s="154">
        <f t="shared" si="5"/>
        <v>43</v>
      </c>
      <c r="R43" s="128">
        <v>86</v>
      </c>
      <c r="S43" s="154">
        <f t="shared" si="6"/>
        <v>45</v>
      </c>
      <c r="T43" s="128">
        <v>5802</v>
      </c>
      <c r="U43" s="84" t="s">
        <v>104</v>
      </c>
    </row>
    <row r="44" spans="1:21" ht="12" customHeight="1">
      <c r="A44" s="86" t="s">
        <v>45</v>
      </c>
      <c r="B44" s="162">
        <f t="shared" si="0"/>
        <v>22</v>
      </c>
      <c r="C44" s="254">
        <v>37</v>
      </c>
      <c r="D44" s="165">
        <f t="shared" si="1"/>
        <v>15</v>
      </c>
      <c r="E44" s="254">
        <v>16.8</v>
      </c>
      <c r="F44" s="154">
        <f t="shared" si="2"/>
        <v>12</v>
      </c>
      <c r="G44" s="254">
        <v>12.3</v>
      </c>
      <c r="H44" s="165">
        <f t="shared" si="3"/>
        <v>7</v>
      </c>
      <c r="I44" s="35">
        <v>42.06</v>
      </c>
      <c r="J44" s="106"/>
      <c r="K44" s="154">
        <f t="shared" si="7"/>
        <v>16</v>
      </c>
      <c r="L44" s="141">
        <v>79.73456142912916</v>
      </c>
      <c r="M44" s="154">
        <f t="shared" si="8"/>
        <v>24</v>
      </c>
      <c r="N44" s="285">
        <v>86.34214851414008</v>
      </c>
      <c r="O44" s="154">
        <f t="shared" si="4"/>
        <v>13</v>
      </c>
      <c r="P44" s="254">
        <v>99.2</v>
      </c>
      <c r="Q44" s="165">
        <f t="shared" si="5"/>
        <v>31</v>
      </c>
      <c r="R44" s="129">
        <v>192</v>
      </c>
      <c r="S44" s="165">
        <f t="shared" si="6"/>
        <v>41</v>
      </c>
      <c r="T44" s="129">
        <v>10849</v>
      </c>
      <c r="U44" s="87" t="s">
        <v>105</v>
      </c>
    </row>
    <row r="45" spans="1:21" ht="12" customHeight="1">
      <c r="A45" s="86" t="s">
        <v>176</v>
      </c>
      <c r="B45" s="162">
        <f t="shared" si="0"/>
        <v>24</v>
      </c>
      <c r="C45" s="254">
        <v>36.5</v>
      </c>
      <c r="D45" s="165">
        <f t="shared" si="1"/>
        <v>31</v>
      </c>
      <c r="E45" s="254">
        <v>13.4</v>
      </c>
      <c r="F45" s="154">
        <f t="shared" si="2"/>
        <v>29</v>
      </c>
      <c r="G45" s="254">
        <v>9.3</v>
      </c>
      <c r="H45" s="165">
        <f t="shared" si="3"/>
        <v>19</v>
      </c>
      <c r="I45" s="35">
        <v>22.05</v>
      </c>
      <c r="J45" s="106"/>
      <c r="K45" s="154">
        <f t="shared" si="7"/>
        <v>35</v>
      </c>
      <c r="L45" s="141">
        <v>79.13443693452363</v>
      </c>
      <c r="M45" s="154">
        <f t="shared" si="8"/>
        <v>19</v>
      </c>
      <c r="N45" s="285">
        <v>86.53777434146046</v>
      </c>
      <c r="O45" s="154">
        <f t="shared" si="4"/>
        <v>41</v>
      </c>
      <c r="P45" s="254">
        <v>92.7</v>
      </c>
      <c r="Q45" s="165">
        <f t="shared" si="5"/>
        <v>27</v>
      </c>
      <c r="R45" s="129">
        <v>200</v>
      </c>
      <c r="S45" s="165">
        <f t="shared" si="6"/>
        <v>37</v>
      </c>
      <c r="T45" s="129">
        <v>14123</v>
      </c>
      <c r="U45" s="87" t="s">
        <v>92</v>
      </c>
    </row>
    <row r="46" spans="1:21" ht="12" customHeight="1">
      <c r="A46" s="86" t="s">
        <v>46</v>
      </c>
      <c r="B46" s="162">
        <f t="shared" si="0"/>
        <v>20</v>
      </c>
      <c r="C46" s="254">
        <v>37.8</v>
      </c>
      <c r="D46" s="165">
        <f t="shared" si="1"/>
        <v>34</v>
      </c>
      <c r="E46" s="254">
        <v>13</v>
      </c>
      <c r="F46" s="154">
        <f t="shared" si="2"/>
        <v>38</v>
      </c>
      <c r="G46" s="254">
        <v>7.5</v>
      </c>
      <c r="H46" s="165">
        <f t="shared" si="3"/>
        <v>16</v>
      </c>
      <c r="I46" s="35">
        <v>25.4</v>
      </c>
      <c r="J46" s="106"/>
      <c r="K46" s="154">
        <f t="shared" si="7"/>
        <v>42</v>
      </c>
      <c r="L46" s="141">
        <v>78.9129568235908</v>
      </c>
      <c r="M46" s="154">
        <f t="shared" si="8"/>
        <v>21</v>
      </c>
      <c r="N46" s="285">
        <v>86.47432597252944</v>
      </c>
      <c r="O46" s="154">
        <f t="shared" si="4"/>
        <v>43</v>
      </c>
      <c r="P46" s="254">
        <v>92.6</v>
      </c>
      <c r="Q46" s="165">
        <f t="shared" si="5"/>
        <v>42</v>
      </c>
      <c r="R46" s="129">
        <v>96</v>
      </c>
      <c r="S46" s="165">
        <f t="shared" si="6"/>
        <v>46</v>
      </c>
      <c r="T46" s="129">
        <v>4034</v>
      </c>
      <c r="U46" s="87" t="s">
        <v>106</v>
      </c>
    </row>
    <row r="47" spans="1:21" ht="12" customHeight="1">
      <c r="A47" s="235" t="s">
        <v>47</v>
      </c>
      <c r="B47" s="267">
        <f t="shared" si="0"/>
        <v>11</v>
      </c>
      <c r="C47" s="260">
        <v>41.9</v>
      </c>
      <c r="D47" s="268">
        <f t="shared" si="1"/>
        <v>19</v>
      </c>
      <c r="E47" s="260">
        <v>16.2</v>
      </c>
      <c r="F47" s="238">
        <f t="shared" si="2"/>
        <v>16</v>
      </c>
      <c r="G47" s="260">
        <v>11.8</v>
      </c>
      <c r="H47" s="268">
        <f t="shared" si="3"/>
        <v>33</v>
      </c>
      <c r="I47" s="249">
        <v>13.29</v>
      </c>
      <c r="J47" s="106"/>
      <c r="K47" s="238">
        <f t="shared" si="7"/>
        <v>31</v>
      </c>
      <c r="L47" s="292">
        <v>79.29780423406763</v>
      </c>
      <c r="M47" s="238">
        <f t="shared" si="8"/>
        <v>20</v>
      </c>
      <c r="N47" s="293">
        <v>86.48092500930248</v>
      </c>
      <c r="O47" s="238">
        <f t="shared" si="4"/>
        <v>37</v>
      </c>
      <c r="P47" s="260">
        <v>93.5</v>
      </c>
      <c r="Q47" s="268">
        <f t="shared" si="5"/>
        <v>20</v>
      </c>
      <c r="R47" s="294">
        <v>410</v>
      </c>
      <c r="S47" s="268">
        <f t="shared" si="6"/>
        <v>12</v>
      </c>
      <c r="T47" s="294">
        <v>48451</v>
      </c>
      <c r="U47" s="247" t="s">
        <v>78</v>
      </c>
    </row>
    <row r="48" spans="1:21" s="85" customFormat="1" ht="24" customHeight="1">
      <c r="A48" s="83" t="s">
        <v>48</v>
      </c>
      <c r="B48" s="155">
        <f t="shared" si="0"/>
        <v>12</v>
      </c>
      <c r="C48" s="253">
        <v>41.3</v>
      </c>
      <c r="D48" s="154">
        <f t="shared" si="1"/>
        <v>14</v>
      </c>
      <c r="E48" s="253">
        <v>17</v>
      </c>
      <c r="F48" s="154">
        <f t="shared" si="2"/>
        <v>8</v>
      </c>
      <c r="G48" s="253">
        <v>13.2</v>
      </c>
      <c r="H48" s="154">
        <f t="shared" si="3"/>
        <v>42</v>
      </c>
      <c r="I48" s="34">
        <v>9.37</v>
      </c>
      <c r="J48" s="105"/>
      <c r="K48" s="154">
        <f t="shared" si="7"/>
        <v>32</v>
      </c>
      <c r="L48" s="140">
        <v>79.27675835757024</v>
      </c>
      <c r="M48" s="154">
        <f t="shared" si="8"/>
        <v>18</v>
      </c>
      <c r="N48" s="284">
        <v>86.58467447464898</v>
      </c>
      <c r="O48" s="154">
        <f t="shared" si="4"/>
        <v>34</v>
      </c>
      <c r="P48" s="253">
        <v>94.9</v>
      </c>
      <c r="Q48" s="154">
        <f t="shared" si="5"/>
        <v>33</v>
      </c>
      <c r="R48" s="128">
        <v>180</v>
      </c>
      <c r="S48" s="154">
        <f t="shared" si="6"/>
        <v>28</v>
      </c>
      <c r="T48" s="128">
        <v>21366</v>
      </c>
      <c r="U48" s="84" t="s">
        <v>107</v>
      </c>
    </row>
    <row r="49" spans="1:21" ht="12" customHeight="1">
      <c r="A49" s="86" t="s">
        <v>49</v>
      </c>
      <c r="B49" s="162">
        <f t="shared" si="0"/>
        <v>4</v>
      </c>
      <c r="C49" s="254">
        <v>47.6</v>
      </c>
      <c r="D49" s="165">
        <f t="shared" si="1"/>
        <v>5</v>
      </c>
      <c r="E49" s="254">
        <v>20.3</v>
      </c>
      <c r="F49" s="154">
        <f t="shared" si="2"/>
        <v>5</v>
      </c>
      <c r="G49" s="254">
        <v>14.3</v>
      </c>
      <c r="H49" s="165">
        <f t="shared" si="3"/>
        <v>39</v>
      </c>
      <c r="I49" s="35">
        <v>10.87</v>
      </c>
      <c r="J49" s="106"/>
      <c r="K49" s="154">
        <f t="shared" si="7"/>
        <v>43</v>
      </c>
      <c r="L49" s="141">
        <v>78.87930212268346</v>
      </c>
      <c r="M49" s="154">
        <f t="shared" si="8"/>
        <v>26</v>
      </c>
      <c r="N49" s="285">
        <v>86.29713080676744</v>
      </c>
      <c r="O49" s="154">
        <f t="shared" si="4"/>
        <v>20</v>
      </c>
      <c r="P49" s="254">
        <v>98.4</v>
      </c>
      <c r="Q49" s="165">
        <f t="shared" si="5"/>
        <v>28</v>
      </c>
      <c r="R49" s="129">
        <v>196</v>
      </c>
      <c r="S49" s="165">
        <f t="shared" si="6"/>
        <v>32</v>
      </c>
      <c r="T49" s="129">
        <v>19085</v>
      </c>
      <c r="U49" s="87" t="s">
        <v>89</v>
      </c>
    </row>
    <row r="50" spans="1:21" ht="12" customHeight="1">
      <c r="A50" s="86" t="s">
        <v>50</v>
      </c>
      <c r="B50" s="162">
        <f t="shared" si="0"/>
        <v>15</v>
      </c>
      <c r="C50" s="254">
        <v>40.5</v>
      </c>
      <c r="D50" s="165">
        <f t="shared" si="1"/>
        <v>18</v>
      </c>
      <c r="E50" s="254">
        <v>16.3</v>
      </c>
      <c r="F50" s="165">
        <f t="shared" si="2"/>
        <v>20</v>
      </c>
      <c r="G50" s="254">
        <v>11.1</v>
      </c>
      <c r="H50" s="165">
        <f t="shared" si="3"/>
        <v>15</v>
      </c>
      <c r="I50" s="35">
        <v>25.62</v>
      </c>
      <c r="J50" s="106"/>
      <c r="K50" s="154">
        <f t="shared" si="7"/>
        <v>4</v>
      </c>
      <c r="L50" s="141">
        <v>80.28520690931651</v>
      </c>
      <c r="M50" s="154">
        <f t="shared" si="8"/>
        <v>4</v>
      </c>
      <c r="N50" s="285">
        <v>86.97508054423962</v>
      </c>
      <c r="O50" s="154">
        <f t="shared" si="4"/>
        <v>47</v>
      </c>
      <c r="P50" s="254">
        <v>86.6</v>
      </c>
      <c r="Q50" s="165">
        <f t="shared" si="5"/>
        <v>4</v>
      </c>
      <c r="R50" s="129">
        <v>1266</v>
      </c>
      <c r="S50" s="165">
        <f t="shared" si="6"/>
        <v>6</v>
      </c>
      <c r="T50" s="129">
        <v>110535</v>
      </c>
      <c r="U50" s="87" t="s">
        <v>108</v>
      </c>
    </row>
    <row r="51" spans="1:21" ht="12" customHeight="1">
      <c r="A51" s="82" t="s">
        <v>51</v>
      </c>
      <c r="B51" s="163">
        <f t="shared" si="0"/>
        <v>8</v>
      </c>
      <c r="C51" s="255">
        <v>42.6</v>
      </c>
      <c r="D51" s="166">
        <f t="shared" si="1"/>
        <v>13</v>
      </c>
      <c r="E51" s="255">
        <v>17.5</v>
      </c>
      <c r="F51" s="166">
        <f>IF(G51="","",RANK(G51,G$8:G$54))</f>
        <v>9</v>
      </c>
      <c r="G51" s="255">
        <v>13.1</v>
      </c>
      <c r="H51" s="166">
        <f t="shared" si="3"/>
        <v>30</v>
      </c>
      <c r="I51" s="36">
        <v>14.51</v>
      </c>
      <c r="J51" s="107"/>
      <c r="K51" s="156">
        <f t="shared" si="7"/>
        <v>8</v>
      </c>
      <c r="L51" s="142">
        <v>80.06315549889938</v>
      </c>
      <c r="M51" s="156">
        <f t="shared" si="8"/>
        <v>9</v>
      </c>
      <c r="N51" s="286">
        <v>86.91216835949638</v>
      </c>
      <c r="O51" s="156">
        <f t="shared" si="4"/>
        <v>44</v>
      </c>
      <c r="P51" s="255">
        <v>90.9</v>
      </c>
      <c r="Q51" s="166">
        <f t="shared" si="5"/>
        <v>1</v>
      </c>
      <c r="R51" s="130">
        <v>4469</v>
      </c>
      <c r="S51" s="166">
        <f t="shared" si="6"/>
        <v>1</v>
      </c>
      <c r="T51" s="130">
        <v>166164</v>
      </c>
      <c r="U51" s="88" t="s">
        <v>96</v>
      </c>
    </row>
    <row r="52" spans="1:21" ht="12" customHeight="1">
      <c r="A52" s="235" t="s">
        <v>52</v>
      </c>
      <c r="B52" s="267">
        <f t="shared" si="0"/>
        <v>25</v>
      </c>
      <c r="C52" s="260">
        <v>35.3</v>
      </c>
      <c r="D52" s="268">
        <f t="shared" si="1"/>
        <v>21</v>
      </c>
      <c r="E52" s="260">
        <v>15.1</v>
      </c>
      <c r="F52" s="268">
        <f t="shared" si="2"/>
        <v>24</v>
      </c>
      <c r="G52" s="260">
        <v>10.2</v>
      </c>
      <c r="H52" s="268">
        <f t="shared" si="3"/>
        <v>11</v>
      </c>
      <c r="I52" s="249">
        <v>32.33</v>
      </c>
      <c r="J52" s="106"/>
      <c r="K52" s="238">
        <f t="shared" si="7"/>
        <v>20</v>
      </c>
      <c r="L52" s="292">
        <v>79.69860999019059</v>
      </c>
      <c r="M52" s="238">
        <f t="shared" si="8"/>
        <v>16</v>
      </c>
      <c r="N52" s="293">
        <v>86.60969830857839</v>
      </c>
      <c r="O52" s="238">
        <f t="shared" si="4"/>
        <v>28</v>
      </c>
      <c r="P52" s="260">
        <v>97.1</v>
      </c>
      <c r="Q52" s="268">
        <f t="shared" si="5"/>
        <v>28</v>
      </c>
      <c r="R52" s="294">
        <v>196</v>
      </c>
      <c r="S52" s="268">
        <f t="shared" si="6"/>
        <v>29</v>
      </c>
      <c r="T52" s="294">
        <v>21003</v>
      </c>
      <c r="U52" s="247" t="s">
        <v>75</v>
      </c>
    </row>
    <row r="53" spans="1:21" s="85" customFormat="1" ht="24" customHeight="1">
      <c r="A53" s="83" t="s">
        <v>53</v>
      </c>
      <c r="B53" s="155">
        <f t="shared" si="0"/>
        <v>9</v>
      </c>
      <c r="C53" s="253">
        <v>42.3</v>
      </c>
      <c r="D53" s="154">
        <f t="shared" si="1"/>
        <v>8</v>
      </c>
      <c r="E53" s="253">
        <v>18.6</v>
      </c>
      <c r="F53" s="154">
        <f t="shared" si="2"/>
        <v>12</v>
      </c>
      <c r="G53" s="253">
        <v>12.3</v>
      </c>
      <c r="H53" s="154">
        <f t="shared" si="3"/>
        <v>37</v>
      </c>
      <c r="I53" s="34">
        <v>11.24</v>
      </c>
      <c r="J53" s="105"/>
      <c r="K53" s="154">
        <f t="shared" si="7"/>
        <v>33</v>
      </c>
      <c r="L53" s="140">
        <v>79.21141086726095</v>
      </c>
      <c r="M53" s="154">
        <f t="shared" si="8"/>
        <v>27</v>
      </c>
      <c r="N53" s="284">
        <v>86.27978981571825</v>
      </c>
      <c r="O53" s="154">
        <f t="shared" si="4"/>
        <v>27</v>
      </c>
      <c r="P53" s="253">
        <v>97.2</v>
      </c>
      <c r="Q53" s="154">
        <f t="shared" si="5"/>
        <v>2</v>
      </c>
      <c r="R53" s="128">
        <v>2889</v>
      </c>
      <c r="S53" s="154">
        <f t="shared" si="6"/>
        <v>3</v>
      </c>
      <c r="T53" s="128">
        <v>139134</v>
      </c>
      <c r="U53" s="84" t="s">
        <v>109</v>
      </c>
    </row>
    <row r="54" spans="1:21" ht="12" customHeight="1">
      <c r="A54" s="89" t="s">
        <v>54</v>
      </c>
      <c r="B54" s="164">
        <f t="shared" si="0"/>
        <v>6</v>
      </c>
      <c r="C54" s="256">
        <v>43.5</v>
      </c>
      <c r="D54" s="167">
        <f t="shared" si="1"/>
        <v>2</v>
      </c>
      <c r="E54" s="256">
        <v>21.2</v>
      </c>
      <c r="F54" s="167">
        <f t="shared" si="2"/>
        <v>11</v>
      </c>
      <c r="G54" s="256">
        <v>12.5</v>
      </c>
      <c r="H54" s="167">
        <f t="shared" si="3"/>
        <v>23</v>
      </c>
      <c r="I54" s="90">
        <v>18.24</v>
      </c>
      <c r="J54" s="106"/>
      <c r="K54" s="157">
        <f t="shared" si="7"/>
        <v>30</v>
      </c>
      <c r="L54" s="143">
        <v>79.3998019679427</v>
      </c>
      <c r="M54" s="157">
        <f t="shared" si="8"/>
        <v>3</v>
      </c>
      <c r="N54" s="287">
        <v>87.01842585350926</v>
      </c>
      <c r="O54" s="157">
        <f t="shared" si="4"/>
        <v>1</v>
      </c>
      <c r="P54" s="256">
        <v>100</v>
      </c>
      <c r="Q54" s="167">
        <f t="shared" si="5"/>
        <v>47</v>
      </c>
      <c r="R54" s="131">
        <v>10</v>
      </c>
      <c r="S54" s="167">
        <f t="shared" si="6"/>
        <v>47</v>
      </c>
      <c r="T54" s="131">
        <v>1469</v>
      </c>
      <c r="U54" s="91" t="s">
        <v>110</v>
      </c>
    </row>
    <row r="55" spans="1:10" ht="13.5">
      <c r="A55" s="92" t="s">
        <v>163</v>
      </c>
      <c r="B55" s="95" t="s">
        <v>201</v>
      </c>
      <c r="C55" s="93"/>
      <c r="D55" s="95" t="s">
        <v>161</v>
      </c>
      <c r="E55" s="93"/>
      <c r="G55" s="93"/>
      <c r="I55" s="93"/>
      <c r="J55" s="99"/>
    </row>
  </sheetData>
  <sheetProtection/>
  <mergeCells count="13">
    <mergeCell ref="U4:U6"/>
    <mergeCell ref="A4:A6"/>
    <mergeCell ref="B4:C5"/>
    <mergeCell ref="Q5:R5"/>
    <mergeCell ref="D4:E5"/>
    <mergeCell ref="O4:P5"/>
    <mergeCell ref="K5:L5"/>
    <mergeCell ref="H4:I5"/>
    <mergeCell ref="F4:G5"/>
    <mergeCell ref="M5:N5"/>
    <mergeCell ref="K4:N4"/>
    <mergeCell ref="S5:T5"/>
    <mergeCell ref="Q4:T4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2014-11-18T05:55:34Z</cp:lastPrinted>
  <dcterms:created xsi:type="dcterms:W3CDTF">2001-12-06T01:31:22Z</dcterms:created>
  <dcterms:modified xsi:type="dcterms:W3CDTF">2014-11-20T06:20:58Z</dcterms:modified>
  <cp:category/>
  <cp:version/>
  <cp:contentType/>
  <cp:contentStatus/>
</cp:coreProperties>
</file>