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'3-1'!$A$1:$AE$35</definedName>
    <definedName name="_xlnm.Print_Area" localSheetId="1">'3-2'!$A$1:$AE$35</definedName>
    <definedName name="_xlnm.Print_Area" localSheetId="2">'3-3'!$A$1:$AE$35</definedName>
  </definedNames>
  <calcPr fullCalcOnLoad="1"/>
</workbook>
</file>

<file path=xl/sharedStrings.xml><?xml version="1.0" encoding="utf-8"?>
<sst xmlns="http://schemas.openxmlformats.org/spreadsheetml/2006/main" count="311" uniqueCount="115">
  <si>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</si>
  <si>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</si>
  <si>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</si>
  <si>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</si>
  <si>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</si>
  <si>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</si>
  <si>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</si>
  <si>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</si>
  <si>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</si>
  <si>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</si>
  <si>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</si>
  <si>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</si>
  <si>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</si>
  <si>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</si>
  <si>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</si>
  <si>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</si>
  <si>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</si>
  <si>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</si>
  <si>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</si>
  <si>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</si>
  <si>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</si>
  <si>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</si>
  <si>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</si>
  <si>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</si>
  <si>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</si>
  <si>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</si>
  <si>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</si>
  <si>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東</t>
  </si>
  <si>
    <t>速</t>
  </si>
  <si>
    <t>市　町　村</t>
  </si>
  <si>
    <t>市町村</t>
  </si>
  <si>
    <t>国</t>
  </si>
  <si>
    <t>姫島村</t>
  </si>
  <si>
    <t>姫</t>
  </si>
  <si>
    <t>日出町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</si>
  <si>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</si>
  <si>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</si>
  <si>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</si>
  <si>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</si>
  <si>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</si>
  <si>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</si>
  <si>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</si>
  <si>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</si>
  <si>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</si>
  <si>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</si>
  <si>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</si>
  <si>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</si>
  <si>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</si>
  <si>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</si>
  <si>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</si>
  <si>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</si>
  <si>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</si>
  <si>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</si>
  <si>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</si>
  <si>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</si>
  <si>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</si>
  <si>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</si>
  <si>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</si>
  <si>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</si>
  <si>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</si>
  <si>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</si>
  <si>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</si>
  <si>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</si>
  <si>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</si>
  <si>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</si>
  <si>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</si>
  <si>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</si>
  <si>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</si>
  <si>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</si>
  <si>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</si>
  <si>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</si>
  <si>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</si>
  <si>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</si>
  <si>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</si>
  <si>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</si>
  <si>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</si>
  <si>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</si>
  <si>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</si>
  <si>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</si>
  <si>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</si>
  <si>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０</t>
  </si>
  <si>
    <t>５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</si>
  <si>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</si>
  <si>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</si>
  <si>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</si>
  <si>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</si>
  <si>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</si>
  <si>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</si>
  <si>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</si>
  <si>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第18表　死亡数，性・年齢（５歳階級）・市町村別</t>
  </si>
  <si>
    <t>１</t>
  </si>
  <si>
    <t>１</t>
  </si>
  <si>
    <t>２</t>
  </si>
  <si>
    <t>２</t>
  </si>
  <si>
    <t>３</t>
  </si>
  <si>
    <t>３</t>
  </si>
  <si>
    <t>４</t>
  </si>
  <si>
    <t>４</t>
  </si>
  <si>
    <t>豊後大野市</t>
  </si>
  <si>
    <t>由布市</t>
  </si>
  <si>
    <t>国東市</t>
  </si>
  <si>
    <t>玖珠郡</t>
  </si>
  <si>
    <t>九重町</t>
  </si>
  <si>
    <t>玖珠町</t>
  </si>
  <si>
    <t>玖珠</t>
  </si>
  <si>
    <t>九</t>
  </si>
  <si>
    <t>玖</t>
  </si>
  <si>
    <t>宇</t>
  </si>
  <si>
    <t>豊高</t>
  </si>
  <si>
    <t>豊大</t>
  </si>
  <si>
    <t>由</t>
  </si>
  <si>
    <t>１8 表（３－１）</t>
  </si>
  <si>
    <t>１8　表 （３－２）</t>
  </si>
  <si>
    <t>平成24年</t>
  </si>
  <si>
    <t>１8　表 （３0３）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</si>
</sst>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6" fontId="6" fillId="0" borderId="14" xfId="0" applyNumberFormat="1" applyFont="1" applyFill="1" applyBorder="1" applyAlignment="1">
      <alignment vertical="center"/>
    </xf>
    <xf numFmtId="186" fontId="1" fillId="0" borderId="13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86" fontId="6" fillId="0" borderId="11" xfId="0" applyNumberFormat="1" applyFont="1" applyFill="1" applyBorder="1" applyAlignment="1">
      <alignment vertical="center"/>
    </xf>
    <xf numFmtId="186" fontId="14" fillId="0" borderId="14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 quotePrefix="1">
      <alignment horizontal="left" vertical="center"/>
    </xf>
    <xf numFmtId="0" fontId="1" fillId="0" borderId="17" xfId="0" applyNumberFormat="1" applyFont="1" applyFill="1" applyBorder="1" applyAlignment="1" quotePrefix="1">
      <alignment horizontal="left" vertical="center"/>
    </xf>
    <xf numFmtId="0" fontId="1" fillId="0" borderId="18" xfId="0" applyNumberFormat="1" applyFont="1" applyFill="1" applyBorder="1" applyAlignment="1">
      <alignment horizontal="center" vertical="center" textRotation="255"/>
    </xf>
    <xf numFmtId="0" fontId="1" fillId="0" borderId="12" xfId="0" applyNumberFormat="1" applyFont="1" applyFill="1" applyBorder="1" applyAlignment="1">
      <alignment horizontal="center" vertical="center" textRotation="255"/>
    </xf>
    <xf numFmtId="0" fontId="1" fillId="0" borderId="15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 quotePrefix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right" vertical="center"/>
    </xf>
    <xf numFmtId="186" fontId="6" fillId="0" borderId="22" xfId="0" applyNumberFormat="1" applyFont="1" applyFill="1" applyBorder="1" applyAlignment="1">
      <alignment vertical="center"/>
    </xf>
    <xf numFmtId="186" fontId="6" fillId="0" borderId="23" xfId="0" applyNumberFormat="1" applyFont="1" applyFill="1" applyBorder="1" applyAlignment="1">
      <alignment vertical="center"/>
    </xf>
    <xf numFmtId="186" fontId="6" fillId="0" borderId="24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distributed" vertical="center"/>
    </xf>
    <xf numFmtId="186" fontId="6" fillId="0" borderId="26" xfId="0" applyNumberFormat="1" applyFont="1" applyFill="1" applyBorder="1" applyAlignment="1">
      <alignment vertical="center"/>
    </xf>
    <xf numFmtId="186" fontId="6" fillId="0" borderId="27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 vertical="center"/>
    </xf>
    <xf numFmtId="186" fontId="6" fillId="0" borderId="29" xfId="0" applyNumberFormat="1" applyFont="1" applyFill="1" applyBorder="1" applyAlignment="1">
      <alignment vertical="center"/>
    </xf>
    <xf numFmtId="186" fontId="6" fillId="0" borderId="30" xfId="0" applyNumberFormat="1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horizontal="distributed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horizontal="distributed" vertical="center"/>
    </xf>
    <xf numFmtId="0" fontId="1" fillId="0" borderId="28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distributed" vertical="center"/>
    </xf>
    <xf numFmtId="0" fontId="1" fillId="0" borderId="27" xfId="0" applyNumberFormat="1" applyFont="1" applyFill="1" applyBorder="1" applyAlignment="1">
      <alignment horizontal="distributed" vertical="center"/>
    </xf>
    <xf numFmtId="186" fontId="1" fillId="0" borderId="27" xfId="0" applyNumberFormat="1" applyFont="1" applyFill="1" applyBorder="1" applyAlignment="1">
      <alignment vertical="center"/>
    </xf>
    <xf numFmtId="186" fontId="14" fillId="0" borderId="27" xfId="0" applyNumberFormat="1" applyFont="1" applyFill="1" applyBorder="1" applyAlignment="1">
      <alignment vertical="center"/>
    </xf>
    <xf numFmtId="186" fontId="1" fillId="0" borderId="22" xfId="0" applyNumberFormat="1" applyFont="1" applyFill="1" applyBorder="1" applyAlignment="1">
      <alignment vertical="center"/>
    </xf>
    <xf numFmtId="186" fontId="1" fillId="0" borderId="26" xfId="0" applyNumberFormat="1" applyFont="1" applyFill="1" applyBorder="1" applyAlignment="1">
      <alignment vertical="center"/>
    </xf>
    <xf numFmtId="186" fontId="14" fillId="0" borderId="26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horizontal="distributed" vertical="center"/>
    </xf>
    <xf numFmtId="0" fontId="5" fillId="0" borderId="31" xfId="0" applyNumberFormat="1" applyFont="1" applyFill="1" applyBorder="1" applyAlignment="1">
      <alignment horizontal="distributed" vertical="center"/>
    </xf>
    <xf numFmtId="0" fontId="5" fillId="0" borderId="32" xfId="0" applyNumberFormat="1" applyFont="1" applyFill="1" applyBorder="1" applyAlignment="1">
      <alignment horizontal="center" vertical="center"/>
    </xf>
    <xf numFmtId="186" fontId="6" fillId="0" borderId="33" xfId="0" applyNumberFormat="1" applyFont="1" applyFill="1" applyBorder="1" applyAlignment="1">
      <alignment vertical="center"/>
    </xf>
    <xf numFmtId="186" fontId="6" fillId="0" borderId="34" xfId="0" applyNumberFormat="1" applyFont="1" applyFill="1" applyBorder="1" applyAlignment="1">
      <alignment vertical="center"/>
    </xf>
    <xf numFmtId="186" fontId="6" fillId="0" borderId="35" xfId="0" applyNumberFormat="1" applyFont="1" applyFill="1" applyBorder="1" applyAlignment="1">
      <alignment vertical="center"/>
    </xf>
    <xf numFmtId="186" fontId="1" fillId="0" borderId="34" xfId="0" applyNumberFormat="1" applyFont="1" applyFill="1" applyBorder="1" applyAlignment="1">
      <alignment vertical="center"/>
    </xf>
    <xf numFmtId="186" fontId="14" fillId="0" borderId="22" xfId="0" applyNumberFormat="1" applyFont="1" applyFill="1" applyBorder="1" applyAlignment="1">
      <alignment vertical="center"/>
    </xf>
    <xf numFmtId="186" fontId="1" fillId="0" borderId="35" xfId="0" applyNumberFormat="1" applyFont="1" applyFill="1" applyBorder="1" applyAlignment="1">
      <alignment vertical="center"/>
    </xf>
    <xf numFmtId="186" fontId="13" fillId="0" borderId="34" xfId="0" applyNumberFormat="1" applyFont="1" applyFill="1" applyBorder="1" applyAlignment="1">
      <alignment vertical="center"/>
    </xf>
    <xf numFmtId="186" fontId="1" fillId="0" borderId="36" xfId="0" applyNumberFormat="1" applyFont="1" applyFill="1" applyBorder="1" applyAlignment="1">
      <alignment vertical="center"/>
    </xf>
    <xf numFmtId="186" fontId="1" fillId="0" borderId="24" xfId="0" applyNumberFormat="1" applyFont="1" applyFill="1" applyBorder="1" applyAlignment="1">
      <alignment vertical="center"/>
    </xf>
    <xf numFmtId="186" fontId="14" fillId="0" borderId="34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186" fontId="14" fillId="0" borderId="35" xfId="0" applyNumberFormat="1" applyFont="1" applyFill="1" applyBorder="1" applyAlignment="1">
      <alignment vertical="center"/>
    </xf>
    <xf numFmtId="186" fontId="6" fillId="0" borderId="37" xfId="0" applyNumberFormat="1" applyFont="1" applyFill="1" applyBorder="1" applyAlignment="1">
      <alignment vertical="center"/>
    </xf>
    <xf numFmtId="186" fontId="6" fillId="0" borderId="38" xfId="0" applyNumberFormat="1" applyFont="1" applyFill="1" applyBorder="1" applyAlignment="1">
      <alignment vertical="center"/>
    </xf>
    <xf numFmtId="186" fontId="6" fillId="0" borderId="3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70" zoomScaleNormal="70" zoomScaleSheetLayoutView="70" zoomScalePageLayoutView="0" workbookViewId="0" topLeftCell="A1">
      <pane xSplit="2" topLeftCell="C1" activePane="topRight" state="frozen"/>
      <selection pane="topLeft" activeCell="AE5" sqref="AE5:AE7"/>
      <selection pane="topRight" activeCell="A1" sqref="A1:C1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38" t="s">
        <v>0</v>
      </c>
      <c r="B1" s="38"/>
      <c r="C1" s="38"/>
      <c r="D1" s="45" t="s">
        <v>89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18"/>
      <c r="AE1" s="18"/>
    </row>
    <row r="2" spans="1:31" ht="17.25" customHeight="1">
      <c r="A2" s="38" t="s">
        <v>111</v>
      </c>
      <c r="B2" s="38"/>
      <c r="C2" s="38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19"/>
      <c r="AE2" s="19"/>
    </row>
    <row r="3" ht="14.25">
      <c r="B3" s="2"/>
    </row>
    <row r="4" spans="2:31" ht="23.25" customHeight="1" thickBot="1">
      <c r="B4" s="20" t="s">
        <v>85</v>
      </c>
      <c r="C4" s="1" t="s">
        <v>88</v>
      </c>
      <c r="AD4" s="3"/>
      <c r="AE4" s="21" t="s">
        <v>113</v>
      </c>
    </row>
    <row r="5" spans="1:31" ht="11.25" customHeight="1">
      <c r="A5" s="39" t="s">
        <v>29</v>
      </c>
      <c r="B5" s="40"/>
      <c r="C5" s="35" t="s">
        <v>1</v>
      </c>
      <c r="D5" s="35" t="s">
        <v>75</v>
      </c>
      <c r="E5" s="50" t="s">
        <v>90</v>
      </c>
      <c r="F5" s="50" t="s">
        <v>92</v>
      </c>
      <c r="G5" s="50" t="s">
        <v>94</v>
      </c>
      <c r="H5" s="50" t="s">
        <v>96</v>
      </c>
      <c r="I5" s="30" t="s">
        <v>76</v>
      </c>
      <c r="J5" s="30" t="s">
        <v>77</v>
      </c>
      <c r="K5" s="30" t="s">
        <v>38</v>
      </c>
      <c r="L5" s="30" t="s">
        <v>39</v>
      </c>
      <c r="M5" s="30" t="s">
        <v>40</v>
      </c>
      <c r="N5" s="30" t="s">
        <v>41</v>
      </c>
      <c r="O5" s="30" t="s">
        <v>42</v>
      </c>
      <c r="P5" s="30" t="s">
        <v>43</v>
      </c>
      <c r="Q5" s="30" t="s">
        <v>44</v>
      </c>
      <c r="R5" s="30" t="s">
        <v>45</v>
      </c>
      <c r="S5" s="30" t="s">
        <v>46</v>
      </c>
      <c r="T5" s="30" t="s">
        <v>47</v>
      </c>
      <c r="U5" s="30" t="s">
        <v>48</v>
      </c>
      <c r="V5" s="30" t="s">
        <v>49</v>
      </c>
      <c r="W5" s="30" t="s">
        <v>50</v>
      </c>
      <c r="X5" s="30" t="s">
        <v>51</v>
      </c>
      <c r="Y5" s="30" t="s">
        <v>52</v>
      </c>
      <c r="Z5" s="30" t="s">
        <v>53</v>
      </c>
      <c r="AA5" s="30" t="s">
        <v>54</v>
      </c>
      <c r="AB5" s="30" t="s">
        <v>55</v>
      </c>
      <c r="AC5" s="30" t="s">
        <v>87</v>
      </c>
      <c r="AD5" s="35" t="s">
        <v>74</v>
      </c>
      <c r="AE5" s="32" t="s">
        <v>30</v>
      </c>
    </row>
    <row r="6" spans="1:31" ht="10.5" customHeight="1">
      <c r="A6" s="41"/>
      <c r="B6" s="42"/>
      <c r="C6" s="47"/>
      <c r="D6" s="36"/>
      <c r="E6" s="36"/>
      <c r="F6" s="36"/>
      <c r="G6" s="36"/>
      <c r="H6" s="3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6"/>
      <c r="AE6" s="33"/>
    </row>
    <row r="7" spans="1:31" ht="22.5" customHeight="1">
      <c r="A7" s="43"/>
      <c r="B7" s="44"/>
      <c r="C7" s="48"/>
      <c r="D7" s="37"/>
      <c r="E7" s="37"/>
      <c r="F7" s="37"/>
      <c r="G7" s="37"/>
      <c r="H7" s="37"/>
      <c r="I7" s="5" t="s">
        <v>78</v>
      </c>
      <c r="J7" s="5" t="s">
        <v>79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37"/>
      <c r="AE7" s="34"/>
    </row>
    <row r="8" spans="1:31" ht="23.25" customHeight="1">
      <c r="A8" s="59" t="s">
        <v>1</v>
      </c>
      <c r="B8" s="59"/>
      <c r="C8" s="63">
        <f>'3-2'!C8+'3-3'!C8</f>
        <v>14050</v>
      </c>
      <c r="D8" s="64">
        <f>'3-2'!D8+'3-3'!D8</f>
        <v>24</v>
      </c>
      <c r="E8" s="64">
        <f>'3-2'!E8+'3-3'!E8</f>
        <v>1</v>
      </c>
      <c r="F8" s="64">
        <f>'3-2'!F8+'3-3'!F8</f>
        <v>4</v>
      </c>
      <c r="G8" s="64">
        <f>'3-2'!G8+'3-3'!G8</f>
        <v>1</v>
      </c>
      <c r="H8" s="63">
        <f>'3-2'!H8+'3-3'!H8</f>
        <v>1</v>
      </c>
      <c r="I8" s="64">
        <f>'3-2'!I8+'3-3'!I8</f>
        <v>31</v>
      </c>
      <c r="J8" s="63">
        <f>'3-2'!J8+'3-3'!J8</f>
        <v>1</v>
      </c>
      <c r="K8" s="64">
        <f>'3-2'!K8+'3-3'!K8</f>
        <v>8</v>
      </c>
      <c r="L8" s="63">
        <f>'3-2'!L8+'3-3'!L8</f>
        <v>11</v>
      </c>
      <c r="M8" s="64">
        <f>'3-2'!M8+'3-3'!M8</f>
        <v>21</v>
      </c>
      <c r="N8" s="63">
        <f>'3-2'!N8+'3-3'!N8</f>
        <v>28</v>
      </c>
      <c r="O8" s="64">
        <f>'3-2'!O8+'3-3'!O8</f>
        <v>32</v>
      </c>
      <c r="P8" s="63">
        <f>'3-2'!P8+'3-3'!P8</f>
        <v>63</v>
      </c>
      <c r="Q8" s="64">
        <f>'3-2'!Q8+'3-3'!Q8</f>
        <v>83</v>
      </c>
      <c r="R8" s="63">
        <f>'3-2'!R8+'3-3'!R8</f>
        <v>131</v>
      </c>
      <c r="S8" s="64">
        <f>'3-2'!S8+'3-3'!S8</f>
        <v>200</v>
      </c>
      <c r="T8" s="63">
        <f>'3-2'!T8+'3-3'!T8</f>
        <v>323</v>
      </c>
      <c r="U8" s="64">
        <f>'3-2'!U8+'3-3'!U8</f>
        <v>660</v>
      </c>
      <c r="V8" s="63">
        <f>'3-2'!V8+'3-3'!V8</f>
        <v>671</v>
      </c>
      <c r="W8" s="64">
        <f>'3-2'!W8+'3-3'!W8</f>
        <v>1020</v>
      </c>
      <c r="X8" s="63">
        <f>'3-2'!X8+'3-3'!X8</f>
        <v>1706</v>
      </c>
      <c r="Y8" s="64">
        <f>'3-2'!Y8+'3-3'!Y8</f>
        <v>2592</v>
      </c>
      <c r="Z8" s="63">
        <f>'3-2'!Z8+'3-3'!Z8</f>
        <v>2947</v>
      </c>
      <c r="AA8" s="64">
        <f>'3-2'!AA8+'3-3'!AA8</f>
        <v>2198</v>
      </c>
      <c r="AB8" s="63">
        <f>'3-2'!AB8+'3-3'!AB8</f>
        <v>1071</v>
      </c>
      <c r="AC8" s="61">
        <f>'3-2'!AC8+'3-3'!AC8</f>
        <v>253</v>
      </c>
      <c r="AD8" s="61">
        <f>'3-2'!AD8+'3-3'!AD8</f>
        <v>0</v>
      </c>
      <c r="AE8" s="62" t="s">
        <v>16</v>
      </c>
    </row>
    <row r="9" spans="1:31" ht="15" customHeight="1">
      <c r="A9" s="49"/>
      <c r="B9" s="49"/>
      <c r="C9" s="56"/>
      <c r="D9" s="15"/>
      <c r="E9" s="15"/>
      <c r="F9" s="15"/>
      <c r="G9" s="15"/>
      <c r="H9" s="56"/>
      <c r="I9" s="15"/>
      <c r="J9" s="56"/>
      <c r="K9" s="15"/>
      <c r="L9" s="56"/>
      <c r="M9" s="15"/>
      <c r="N9" s="56"/>
      <c r="O9" s="15"/>
      <c r="P9" s="56"/>
      <c r="Q9" s="15"/>
      <c r="R9" s="56"/>
      <c r="S9" s="15"/>
      <c r="T9" s="56"/>
      <c r="U9" s="15"/>
      <c r="V9" s="56"/>
      <c r="W9" s="15"/>
      <c r="X9" s="56"/>
      <c r="Y9" s="15"/>
      <c r="Z9" s="56"/>
      <c r="AA9" s="15"/>
      <c r="AB9" s="56"/>
      <c r="AC9" s="15"/>
      <c r="AD9" s="15"/>
      <c r="AE9" s="6"/>
    </row>
    <row r="10" spans="1:31" ht="23.25" customHeight="1">
      <c r="A10" s="49" t="s">
        <v>2</v>
      </c>
      <c r="B10" s="49"/>
      <c r="C10" s="56">
        <f>'3-2'!C10+'3-3'!C10</f>
        <v>13289</v>
      </c>
      <c r="D10" s="15">
        <f>'3-2'!D10+'3-3'!D10</f>
        <v>23</v>
      </c>
      <c r="E10" s="15">
        <f>'3-2'!E10+'3-3'!E10</f>
        <v>1</v>
      </c>
      <c r="F10" s="15">
        <f>'3-2'!F10+'3-3'!F10</f>
        <v>4</v>
      </c>
      <c r="G10" s="15">
        <f>'3-2'!G10+'3-3'!G10</f>
        <v>1</v>
      </c>
      <c r="H10" s="56">
        <f>'3-2'!H10+'3-3'!H10</f>
        <v>1</v>
      </c>
      <c r="I10" s="15">
        <f>'3-2'!I10+'3-3'!I10</f>
        <v>30</v>
      </c>
      <c r="J10" s="56">
        <f>'3-2'!J10+'3-3'!J10</f>
        <v>1</v>
      </c>
      <c r="K10" s="15">
        <f>'3-2'!K10+'3-3'!K10</f>
        <v>8</v>
      </c>
      <c r="L10" s="56">
        <f>'3-2'!L10+'3-3'!L10</f>
        <v>10</v>
      </c>
      <c r="M10" s="15">
        <f>'3-2'!M10+'3-3'!M10</f>
        <v>20</v>
      </c>
      <c r="N10" s="56">
        <f>'3-2'!N10+'3-3'!N10</f>
        <v>26</v>
      </c>
      <c r="O10" s="15">
        <f>'3-2'!O10+'3-3'!O10</f>
        <v>30</v>
      </c>
      <c r="P10" s="56">
        <f>'3-2'!P10+'3-3'!P10</f>
        <v>61</v>
      </c>
      <c r="Q10" s="15">
        <f>'3-2'!Q10+'3-3'!Q10</f>
        <v>81</v>
      </c>
      <c r="R10" s="56">
        <f>'3-2'!R10+'3-3'!R10</f>
        <v>121</v>
      </c>
      <c r="S10" s="15">
        <f>'3-2'!S10+'3-3'!S10</f>
        <v>187</v>
      </c>
      <c r="T10" s="56">
        <f>'3-2'!T10+'3-3'!T10</f>
        <v>304</v>
      </c>
      <c r="U10" s="15">
        <f>'3-2'!U10+'3-3'!U10</f>
        <v>628</v>
      </c>
      <c r="V10" s="56">
        <f>'3-2'!V10+'3-3'!V10</f>
        <v>639</v>
      </c>
      <c r="W10" s="15">
        <f>'3-2'!W10+'3-3'!W10</f>
        <v>971</v>
      </c>
      <c r="X10" s="56">
        <f>'3-2'!X10+'3-3'!X10</f>
        <v>1617</v>
      </c>
      <c r="Y10" s="15">
        <f>'3-2'!Y10+'3-3'!Y10</f>
        <v>2456</v>
      </c>
      <c r="Z10" s="56">
        <f>'3-2'!Z10+'3-3'!Z10</f>
        <v>2792</v>
      </c>
      <c r="AA10" s="15">
        <f>'3-2'!AA10+'3-3'!AA10</f>
        <v>2055</v>
      </c>
      <c r="AB10" s="56">
        <f>'3-2'!AB10+'3-3'!AB10</f>
        <v>1017</v>
      </c>
      <c r="AC10" s="15">
        <f>'3-2'!AC10+'3-3'!AC10</f>
        <v>235</v>
      </c>
      <c r="AD10" s="15">
        <f>'3-2'!AD10+'3-3'!AD10</f>
        <v>0</v>
      </c>
      <c r="AE10" s="6" t="s">
        <v>17</v>
      </c>
    </row>
    <row r="11" spans="1:31" ht="15" customHeight="1">
      <c r="A11" s="49"/>
      <c r="B11" s="49"/>
      <c r="C11" s="56"/>
      <c r="D11" s="15"/>
      <c r="E11" s="15"/>
      <c r="F11" s="15"/>
      <c r="G11" s="15"/>
      <c r="H11" s="56"/>
      <c r="I11" s="15"/>
      <c r="J11" s="56"/>
      <c r="K11" s="15"/>
      <c r="L11" s="56"/>
      <c r="M11" s="15"/>
      <c r="N11" s="56"/>
      <c r="O11" s="15"/>
      <c r="P11" s="56"/>
      <c r="Q11" s="15"/>
      <c r="R11" s="56"/>
      <c r="S11" s="15"/>
      <c r="T11" s="56"/>
      <c r="U11" s="15"/>
      <c r="V11" s="56"/>
      <c r="W11" s="15"/>
      <c r="X11" s="56"/>
      <c r="Y11" s="15"/>
      <c r="Z11" s="56"/>
      <c r="AA11" s="15"/>
      <c r="AB11" s="56"/>
      <c r="AC11" s="15"/>
      <c r="AD11" s="15"/>
      <c r="AE11" s="6"/>
    </row>
    <row r="12" spans="1:31" ht="23.25" customHeight="1">
      <c r="A12" s="59" t="s">
        <v>84</v>
      </c>
      <c r="B12" s="59"/>
      <c r="C12" s="60">
        <f>'3-2'!C12+'3-3'!C12</f>
        <v>761</v>
      </c>
      <c r="D12" s="61">
        <f>'3-2'!D12+'3-3'!D12</f>
        <v>1</v>
      </c>
      <c r="E12" s="61">
        <f>'3-2'!E12+'3-3'!E12</f>
        <v>0</v>
      </c>
      <c r="F12" s="61">
        <f>'3-2'!F12+'3-3'!F12</f>
        <v>0</v>
      </c>
      <c r="G12" s="61">
        <f>'3-2'!G12+'3-3'!G12</f>
        <v>0</v>
      </c>
      <c r="H12" s="60">
        <f>'3-2'!H12+'3-3'!H12</f>
        <v>0</v>
      </c>
      <c r="I12" s="61">
        <f>'3-2'!I12+'3-3'!I12</f>
        <v>1</v>
      </c>
      <c r="J12" s="60">
        <f>'3-2'!J12+'3-3'!J12</f>
        <v>0</v>
      </c>
      <c r="K12" s="61">
        <f>'3-2'!K12+'3-3'!K12</f>
        <v>0</v>
      </c>
      <c r="L12" s="60">
        <f>'3-2'!L12+'3-3'!L12</f>
        <v>1</v>
      </c>
      <c r="M12" s="61">
        <f>'3-2'!M12+'3-3'!M12</f>
        <v>1</v>
      </c>
      <c r="N12" s="60">
        <f>'3-2'!N12+'3-3'!N12</f>
        <v>2</v>
      </c>
      <c r="O12" s="61">
        <f>'3-2'!O12+'3-3'!O12</f>
        <v>2</v>
      </c>
      <c r="P12" s="60">
        <f>'3-2'!P12+'3-3'!P12</f>
        <v>2</v>
      </c>
      <c r="Q12" s="61">
        <f>'3-2'!Q12+'3-3'!Q12</f>
        <v>2</v>
      </c>
      <c r="R12" s="60">
        <f>'3-2'!R12+'3-3'!R12</f>
        <v>10</v>
      </c>
      <c r="S12" s="61">
        <f>'3-2'!S12+'3-3'!S12</f>
        <v>13</v>
      </c>
      <c r="T12" s="60">
        <f>'3-2'!T12+'3-3'!T12</f>
        <v>19</v>
      </c>
      <c r="U12" s="61">
        <f>'3-2'!U12+'3-3'!U12</f>
        <v>32</v>
      </c>
      <c r="V12" s="60">
        <f>'3-2'!V12+'3-3'!V12</f>
        <v>32</v>
      </c>
      <c r="W12" s="61">
        <f>'3-2'!W12+'3-3'!W12</f>
        <v>49</v>
      </c>
      <c r="X12" s="60">
        <f>'3-2'!X12+'3-3'!X12</f>
        <v>89</v>
      </c>
      <c r="Y12" s="61">
        <f>'3-2'!Y12+'3-3'!Y12</f>
        <v>136</v>
      </c>
      <c r="Z12" s="60">
        <f>'3-2'!Z12+'3-3'!Z12</f>
        <v>155</v>
      </c>
      <c r="AA12" s="61">
        <f>'3-2'!AA12+'3-3'!AA12</f>
        <v>143</v>
      </c>
      <c r="AB12" s="60">
        <f>'3-2'!AB12+'3-3'!AB12</f>
        <v>54</v>
      </c>
      <c r="AC12" s="61">
        <f>'3-2'!AC12+'3-3'!AC12</f>
        <v>18</v>
      </c>
      <c r="AD12" s="61">
        <f>'3-2'!AD12+'3-3'!AD12</f>
        <v>0</v>
      </c>
      <c r="AE12" s="62" t="s">
        <v>86</v>
      </c>
    </row>
    <row r="13" spans="1:31" ht="15" customHeight="1">
      <c r="A13" s="49"/>
      <c r="B13" s="49"/>
      <c r="C13" s="56"/>
      <c r="D13" s="15"/>
      <c r="E13" s="15"/>
      <c r="F13" s="15"/>
      <c r="G13" s="15"/>
      <c r="H13" s="56"/>
      <c r="I13" s="15"/>
      <c r="J13" s="56"/>
      <c r="K13" s="15"/>
      <c r="L13" s="56"/>
      <c r="M13" s="15"/>
      <c r="N13" s="56"/>
      <c r="O13" s="15"/>
      <c r="P13" s="56"/>
      <c r="Q13" s="15"/>
      <c r="R13" s="56"/>
      <c r="S13" s="15"/>
      <c r="T13" s="56"/>
      <c r="U13" s="15"/>
      <c r="V13" s="56"/>
      <c r="W13" s="15"/>
      <c r="X13" s="56"/>
      <c r="Y13" s="15"/>
      <c r="Z13" s="56"/>
      <c r="AA13" s="15"/>
      <c r="AB13" s="56"/>
      <c r="AC13" s="15"/>
      <c r="AD13" s="15"/>
      <c r="AE13" s="6"/>
    </row>
    <row r="14" spans="1:31" ht="23.25" customHeight="1">
      <c r="A14" s="51" t="s">
        <v>3</v>
      </c>
      <c r="B14" s="51"/>
      <c r="C14" s="56">
        <f>'3-2'!C14+'3-3'!C14</f>
        <v>3899</v>
      </c>
      <c r="D14" s="15">
        <f>'3-2'!D14+'3-3'!D14</f>
        <v>12</v>
      </c>
      <c r="E14" s="15">
        <f>'3-2'!E14+'3-3'!E14</f>
        <v>0</v>
      </c>
      <c r="F14" s="15">
        <f>'3-2'!F14+'3-3'!F14</f>
        <v>2</v>
      </c>
      <c r="G14" s="15">
        <f>'3-2'!G14+'3-3'!G14</f>
        <v>0</v>
      </c>
      <c r="H14" s="56">
        <f>'3-2'!H14+'3-3'!H14</f>
        <v>0</v>
      </c>
      <c r="I14" s="15">
        <f>'3-2'!I14+'3-3'!I14</f>
        <v>14</v>
      </c>
      <c r="J14" s="56">
        <f>'3-2'!J14+'3-3'!J14</f>
        <v>1</v>
      </c>
      <c r="K14" s="15">
        <f>'3-2'!K14+'3-3'!K14</f>
        <v>5</v>
      </c>
      <c r="L14" s="56">
        <f>'3-2'!L14+'3-3'!L14</f>
        <v>6</v>
      </c>
      <c r="M14" s="15">
        <f>'3-2'!M14+'3-3'!M14</f>
        <v>7</v>
      </c>
      <c r="N14" s="56">
        <f>'3-2'!N14+'3-3'!N14</f>
        <v>11</v>
      </c>
      <c r="O14" s="15">
        <f>'3-2'!O14+'3-3'!O14</f>
        <v>14</v>
      </c>
      <c r="P14" s="56">
        <f>'3-2'!P14+'3-3'!P14</f>
        <v>32</v>
      </c>
      <c r="Q14" s="15">
        <f>'3-2'!Q14+'3-3'!Q14</f>
        <v>39</v>
      </c>
      <c r="R14" s="56">
        <f>'3-2'!R14+'3-3'!R14</f>
        <v>41</v>
      </c>
      <c r="S14" s="15">
        <f>'3-2'!S14+'3-3'!S14</f>
        <v>80</v>
      </c>
      <c r="T14" s="56">
        <f>'3-2'!T14+'3-3'!T14</f>
        <v>113</v>
      </c>
      <c r="U14" s="15">
        <f>'3-2'!U14+'3-3'!U14</f>
        <v>234</v>
      </c>
      <c r="V14" s="56">
        <f>'3-2'!V14+'3-3'!V14</f>
        <v>226</v>
      </c>
      <c r="W14" s="15">
        <f>'3-2'!W14+'3-3'!W14</f>
        <v>306</v>
      </c>
      <c r="X14" s="56">
        <f>'3-2'!X14+'3-3'!X14</f>
        <v>470</v>
      </c>
      <c r="Y14" s="15">
        <f>'3-2'!Y14+'3-3'!Y14</f>
        <v>681</v>
      </c>
      <c r="Z14" s="56">
        <f>'3-2'!Z14+'3-3'!Z14</f>
        <v>747</v>
      </c>
      <c r="AA14" s="15">
        <f>'3-2'!AA14+'3-3'!AA14</f>
        <v>551</v>
      </c>
      <c r="AB14" s="56">
        <f>'3-2'!AB14+'3-3'!AB14</f>
        <v>266</v>
      </c>
      <c r="AC14" s="15">
        <f>'3-2'!AC14+'3-3'!AC14</f>
        <v>55</v>
      </c>
      <c r="AD14" s="15">
        <f>'3-2'!AD14+'3-3'!AD14</f>
        <v>0</v>
      </c>
      <c r="AE14" s="8" t="s">
        <v>18</v>
      </c>
    </row>
    <row r="15" spans="1:31" ht="23.25" customHeight="1">
      <c r="A15" s="51" t="s">
        <v>4</v>
      </c>
      <c r="B15" s="51"/>
      <c r="C15" s="56">
        <f>'3-2'!C15+'3-3'!C15</f>
        <v>1550</v>
      </c>
      <c r="D15" s="15">
        <f>'3-2'!D15+'3-3'!D15</f>
        <v>2</v>
      </c>
      <c r="E15" s="15">
        <f>'3-2'!E15+'3-3'!E15</f>
        <v>1</v>
      </c>
      <c r="F15" s="15">
        <f>'3-2'!F15+'3-3'!F15</f>
        <v>1</v>
      </c>
      <c r="G15" s="15">
        <f>'3-2'!G15+'3-3'!G15</f>
        <v>1</v>
      </c>
      <c r="H15" s="56">
        <f>'3-2'!H15+'3-3'!H15</f>
        <v>0</v>
      </c>
      <c r="I15" s="15">
        <f>'3-2'!I15+'3-3'!I15</f>
        <v>5</v>
      </c>
      <c r="J15" s="56">
        <f>'3-2'!J15+'3-3'!J15</f>
        <v>0</v>
      </c>
      <c r="K15" s="15">
        <f>'3-2'!K15+'3-3'!K15</f>
        <v>1</v>
      </c>
      <c r="L15" s="56">
        <f>'3-2'!L15+'3-3'!L15</f>
        <v>0</v>
      </c>
      <c r="M15" s="15">
        <f>'3-2'!M15+'3-3'!M15</f>
        <v>5</v>
      </c>
      <c r="N15" s="56">
        <f>'3-2'!N15+'3-3'!N15</f>
        <v>1</v>
      </c>
      <c r="O15" s="15">
        <f>'3-2'!O15+'3-3'!O15</f>
        <v>4</v>
      </c>
      <c r="P15" s="56">
        <f>'3-2'!P15+'3-3'!P15</f>
        <v>8</v>
      </c>
      <c r="Q15" s="15">
        <f>'3-2'!Q15+'3-3'!Q15</f>
        <v>12</v>
      </c>
      <c r="R15" s="56">
        <f>'3-2'!R15+'3-3'!R15</f>
        <v>21</v>
      </c>
      <c r="S15" s="15">
        <f>'3-2'!S15+'3-3'!S15</f>
        <v>25</v>
      </c>
      <c r="T15" s="56">
        <f>'3-2'!T15+'3-3'!T15</f>
        <v>31</v>
      </c>
      <c r="U15" s="15">
        <f>'3-2'!U15+'3-3'!U15</f>
        <v>71</v>
      </c>
      <c r="V15" s="56">
        <f>'3-2'!V15+'3-3'!V15</f>
        <v>90</v>
      </c>
      <c r="W15" s="15">
        <f>'3-2'!W15+'3-3'!W15</f>
        <v>122</v>
      </c>
      <c r="X15" s="56">
        <f>'3-2'!X15+'3-3'!X15</f>
        <v>202</v>
      </c>
      <c r="Y15" s="15">
        <f>'3-2'!Y15+'3-3'!Y15</f>
        <v>302</v>
      </c>
      <c r="Z15" s="56">
        <f>'3-2'!Z15+'3-3'!Z15</f>
        <v>298</v>
      </c>
      <c r="AA15" s="15">
        <f>'3-2'!AA15+'3-3'!AA15</f>
        <v>230</v>
      </c>
      <c r="AB15" s="56">
        <f>'3-2'!AB15+'3-3'!AB15</f>
        <v>100</v>
      </c>
      <c r="AC15" s="15">
        <f>'3-2'!AC15+'3-3'!AC15</f>
        <v>22</v>
      </c>
      <c r="AD15" s="15">
        <f>'3-2'!AD15+'3-3'!AD15</f>
        <v>0</v>
      </c>
      <c r="AE15" s="8" t="s">
        <v>19</v>
      </c>
    </row>
    <row r="16" spans="1:31" ht="23.25" customHeight="1">
      <c r="A16" s="51" t="s">
        <v>5</v>
      </c>
      <c r="B16" s="51"/>
      <c r="C16" s="56">
        <f>'3-2'!C16+'3-3'!C16</f>
        <v>994</v>
      </c>
      <c r="D16" s="15">
        <f>'3-2'!D16+'3-3'!D16</f>
        <v>1</v>
      </c>
      <c r="E16" s="15">
        <f>'3-2'!E16+'3-3'!E16</f>
        <v>0</v>
      </c>
      <c r="F16" s="15">
        <f>'3-2'!F16+'3-3'!F16</f>
        <v>1</v>
      </c>
      <c r="G16" s="15">
        <f>'3-2'!G16+'3-3'!G16</f>
        <v>0</v>
      </c>
      <c r="H16" s="56">
        <f>'3-2'!H16+'3-3'!H16</f>
        <v>0</v>
      </c>
      <c r="I16" s="15">
        <f>'3-2'!I16+'3-3'!I16</f>
        <v>2</v>
      </c>
      <c r="J16" s="56">
        <f>'3-2'!J16+'3-3'!J16</f>
        <v>0</v>
      </c>
      <c r="K16" s="15">
        <f>'3-2'!K16+'3-3'!K16</f>
        <v>1</v>
      </c>
      <c r="L16" s="56">
        <f>'3-2'!L16+'3-3'!L16</f>
        <v>0</v>
      </c>
      <c r="M16" s="15">
        <f>'3-2'!M16+'3-3'!M16</f>
        <v>1</v>
      </c>
      <c r="N16" s="56">
        <f>'3-2'!N16+'3-3'!N16</f>
        <v>2</v>
      </c>
      <c r="O16" s="15">
        <f>'3-2'!O16+'3-3'!O16</f>
        <v>1</v>
      </c>
      <c r="P16" s="56">
        <f>'3-2'!P16+'3-3'!P16</f>
        <v>1</v>
      </c>
      <c r="Q16" s="15">
        <f>'3-2'!Q16+'3-3'!Q16</f>
        <v>6</v>
      </c>
      <c r="R16" s="56">
        <f>'3-2'!R16+'3-3'!R16</f>
        <v>9</v>
      </c>
      <c r="S16" s="15">
        <f>'3-2'!S16+'3-3'!S16</f>
        <v>12</v>
      </c>
      <c r="T16" s="56">
        <f>'3-2'!T16+'3-3'!T16</f>
        <v>19</v>
      </c>
      <c r="U16" s="15">
        <f>'3-2'!U16+'3-3'!U16</f>
        <v>51</v>
      </c>
      <c r="V16" s="56">
        <f>'3-2'!V16+'3-3'!V16</f>
        <v>46</v>
      </c>
      <c r="W16" s="15">
        <f>'3-2'!W16+'3-3'!W16</f>
        <v>62</v>
      </c>
      <c r="X16" s="56">
        <f>'3-2'!X16+'3-3'!X16</f>
        <v>128</v>
      </c>
      <c r="Y16" s="15">
        <f>'3-2'!Y16+'3-3'!Y16</f>
        <v>193</v>
      </c>
      <c r="Z16" s="56">
        <f>'3-2'!Z16+'3-3'!Z16</f>
        <v>206</v>
      </c>
      <c r="AA16" s="15">
        <f>'3-2'!AA16+'3-3'!AA16</f>
        <v>162</v>
      </c>
      <c r="AB16" s="56">
        <f>'3-2'!AB16+'3-3'!AB16</f>
        <v>74</v>
      </c>
      <c r="AC16" s="15">
        <f>'3-2'!AC16+'3-3'!AC16</f>
        <v>18</v>
      </c>
      <c r="AD16" s="15">
        <f>'3-2'!AD16+'3-3'!AD16</f>
        <v>0</v>
      </c>
      <c r="AE16" s="8" t="s">
        <v>20</v>
      </c>
    </row>
    <row r="17" spans="1:31" ht="23.25" customHeight="1">
      <c r="A17" s="51" t="s">
        <v>6</v>
      </c>
      <c r="B17" s="51"/>
      <c r="C17" s="56">
        <f>'3-2'!C17+'3-3'!C17</f>
        <v>979</v>
      </c>
      <c r="D17" s="15">
        <f>'3-2'!D17+'3-3'!D17</f>
        <v>1</v>
      </c>
      <c r="E17" s="15">
        <f>'3-2'!E17+'3-3'!E17</f>
        <v>0</v>
      </c>
      <c r="F17" s="15">
        <f>'3-2'!F17+'3-3'!F17</f>
        <v>0</v>
      </c>
      <c r="G17" s="15">
        <f>'3-2'!G17+'3-3'!G17</f>
        <v>0</v>
      </c>
      <c r="H17" s="56">
        <f>'3-2'!H17+'3-3'!H17</f>
        <v>0</v>
      </c>
      <c r="I17" s="15">
        <f>'3-2'!I17+'3-3'!I17</f>
        <v>1</v>
      </c>
      <c r="J17" s="56">
        <f>'3-2'!J17+'3-3'!J17</f>
        <v>0</v>
      </c>
      <c r="K17" s="15">
        <f>'3-2'!K17+'3-3'!K17</f>
        <v>0</v>
      </c>
      <c r="L17" s="56">
        <f>'3-2'!L17+'3-3'!L17</f>
        <v>0</v>
      </c>
      <c r="M17" s="15">
        <f>'3-2'!M17+'3-3'!M17</f>
        <v>0</v>
      </c>
      <c r="N17" s="56">
        <f>'3-2'!N17+'3-3'!N17</f>
        <v>1</v>
      </c>
      <c r="O17" s="15">
        <f>'3-2'!O17+'3-3'!O17</f>
        <v>0</v>
      </c>
      <c r="P17" s="56">
        <f>'3-2'!P17+'3-3'!P17</f>
        <v>3</v>
      </c>
      <c r="Q17" s="15">
        <f>'3-2'!Q17+'3-3'!Q17</f>
        <v>3</v>
      </c>
      <c r="R17" s="56">
        <f>'3-2'!R17+'3-3'!R17</f>
        <v>13</v>
      </c>
      <c r="S17" s="15">
        <f>'3-2'!S17+'3-3'!S17</f>
        <v>12</v>
      </c>
      <c r="T17" s="56">
        <f>'3-2'!T17+'3-3'!T17</f>
        <v>24</v>
      </c>
      <c r="U17" s="15">
        <f>'3-2'!U17+'3-3'!U17</f>
        <v>50</v>
      </c>
      <c r="V17" s="56">
        <f>'3-2'!V17+'3-3'!V17</f>
        <v>50</v>
      </c>
      <c r="W17" s="15">
        <f>'3-2'!W17+'3-3'!W17</f>
        <v>90</v>
      </c>
      <c r="X17" s="56">
        <f>'3-2'!X17+'3-3'!X17</f>
        <v>106</v>
      </c>
      <c r="Y17" s="15">
        <f>'3-2'!Y17+'3-3'!Y17</f>
        <v>174</v>
      </c>
      <c r="Z17" s="56">
        <f>'3-2'!Z17+'3-3'!Z17</f>
        <v>208</v>
      </c>
      <c r="AA17" s="15">
        <f>'3-2'!AA17+'3-3'!AA17</f>
        <v>149</v>
      </c>
      <c r="AB17" s="56">
        <f>'3-2'!AB17+'3-3'!AB17</f>
        <v>72</v>
      </c>
      <c r="AC17" s="15">
        <f>'3-2'!AC17+'3-3'!AC17</f>
        <v>23</v>
      </c>
      <c r="AD17" s="15">
        <f>'3-2'!AD17+'3-3'!AD17</f>
        <v>0</v>
      </c>
      <c r="AE17" s="8" t="s">
        <v>21</v>
      </c>
    </row>
    <row r="18" spans="1:31" ht="23.25" customHeight="1">
      <c r="A18" s="51" t="s">
        <v>7</v>
      </c>
      <c r="B18" s="51"/>
      <c r="C18" s="56">
        <f>'3-2'!C18+'3-3'!C18</f>
        <v>1123</v>
      </c>
      <c r="D18" s="15">
        <f>'3-2'!D18+'3-3'!D18</f>
        <v>0</v>
      </c>
      <c r="E18" s="15">
        <f>'3-2'!E18+'3-3'!E18</f>
        <v>0</v>
      </c>
      <c r="F18" s="15">
        <f>'3-2'!F18+'3-3'!F18</f>
        <v>0</v>
      </c>
      <c r="G18" s="15">
        <f>'3-2'!G18+'3-3'!G18</f>
        <v>0</v>
      </c>
      <c r="H18" s="56">
        <f>'3-2'!H18+'3-3'!H18</f>
        <v>1</v>
      </c>
      <c r="I18" s="15">
        <f>'3-2'!I18+'3-3'!I18</f>
        <v>1</v>
      </c>
      <c r="J18" s="56">
        <f>'3-2'!J18+'3-3'!J18</f>
        <v>0</v>
      </c>
      <c r="K18" s="15">
        <f>'3-2'!K18+'3-3'!K18</f>
        <v>0</v>
      </c>
      <c r="L18" s="56">
        <f>'3-2'!L18+'3-3'!L18</f>
        <v>2</v>
      </c>
      <c r="M18" s="15">
        <f>'3-2'!M18+'3-3'!M18</f>
        <v>2</v>
      </c>
      <c r="N18" s="56">
        <f>'3-2'!N18+'3-3'!N18</f>
        <v>4</v>
      </c>
      <c r="O18" s="15">
        <f>'3-2'!O18+'3-3'!O18</f>
        <v>4</v>
      </c>
      <c r="P18" s="56">
        <f>'3-2'!P18+'3-3'!P18</f>
        <v>6</v>
      </c>
      <c r="Q18" s="15">
        <f>'3-2'!Q18+'3-3'!Q18</f>
        <v>2</v>
      </c>
      <c r="R18" s="56">
        <f>'3-2'!R18+'3-3'!R18</f>
        <v>3</v>
      </c>
      <c r="S18" s="15">
        <f>'3-2'!S18+'3-3'!S18</f>
        <v>8</v>
      </c>
      <c r="T18" s="56">
        <f>'3-2'!T18+'3-3'!T18</f>
        <v>29</v>
      </c>
      <c r="U18" s="15">
        <f>'3-2'!U18+'3-3'!U18</f>
        <v>41</v>
      </c>
      <c r="V18" s="56">
        <f>'3-2'!V18+'3-3'!V18</f>
        <v>49</v>
      </c>
      <c r="W18" s="15">
        <f>'3-2'!W18+'3-3'!W18</f>
        <v>94</v>
      </c>
      <c r="X18" s="56">
        <f>'3-2'!X18+'3-3'!X18</f>
        <v>152</v>
      </c>
      <c r="Y18" s="15">
        <f>'3-2'!Y18+'3-3'!Y18</f>
        <v>218</v>
      </c>
      <c r="Z18" s="56">
        <f>'3-2'!Z18+'3-3'!Z18</f>
        <v>222</v>
      </c>
      <c r="AA18" s="15">
        <f>'3-2'!AA18+'3-3'!AA18</f>
        <v>175</v>
      </c>
      <c r="AB18" s="56">
        <f>'3-2'!AB18+'3-3'!AB18</f>
        <v>90</v>
      </c>
      <c r="AC18" s="15">
        <f>'3-2'!AC18+'3-3'!AC18</f>
        <v>21</v>
      </c>
      <c r="AD18" s="15">
        <f>'3-2'!AD18+'3-3'!AD18</f>
        <v>0</v>
      </c>
      <c r="AE18" s="8" t="s">
        <v>22</v>
      </c>
    </row>
    <row r="19" spans="1:31" ht="23.25" customHeight="1">
      <c r="A19" s="51" t="s">
        <v>8</v>
      </c>
      <c r="B19" s="51"/>
      <c r="C19" s="56">
        <f>'3-2'!C19+'3-3'!C19</f>
        <v>623</v>
      </c>
      <c r="D19" s="15">
        <f>'3-2'!D19+'3-3'!D19</f>
        <v>1</v>
      </c>
      <c r="E19" s="15">
        <f>'3-2'!E19+'3-3'!E19</f>
        <v>0</v>
      </c>
      <c r="F19" s="15">
        <f>'3-2'!F19+'3-3'!F19</f>
        <v>0</v>
      </c>
      <c r="G19" s="15">
        <f>'3-2'!G19+'3-3'!G19</f>
        <v>0</v>
      </c>
      <c r="H19" s="56">
        <f>'3-2'!H19+'3-3'!H19</f>
        <v>0</v>
      </c>
      <c r="I19" s="15">
        <f>'3-2'!I19+'3-3'!I19</f>
        <v>1</v>
      </c>
      <c r="J19" s="56">
        <f>'3-2'!J19+'3-3'!J19</f>
        <v>0</v>
      </c>
      <c r="K19" s="15">
        <f>'3-2'!K19+'3-3'!K19</f>
        <v>0</v>
      </c>
      <c r="L19" s="56">
        <f>'3-2'!L19+'3-3'!L19</f>
        <v>0</v>
      </c>
      <c r="M19" s="15">
        <f>'3-2'!M19+'3-3'!M19</f>
        <v>2</v>
      </c>
      <c r="N19" s="56">
        <f>'3-2'!N19+'3-3'!N19</f>
        <v>0</v>
      </c>
      <c r="O19" s="15">
        <f>'3-2'!O19+'3-3'!O19</f>
        <v>0</v>
      </c>
      <c r="P19" s="56">
        <f>'3-2'!P19+'3-3'!P19</f>
        <v>1</v>
      </c>
      <c r="Q19" s="15">
        <f>'3-2'!Q19+'3-3'!Q19</f>
        <v>4</v>
      </c>
      <c r="R19" s="56">
        <f>'3-2'!R19+'3-3'!R19</f>
        <v>7</v>
      </c>
      <c r="S19" s="15">
        <f>'3-2'!S19+'3-3'!S19</f>
        <v>7</v>
      </c>
      <c r="T19" s="56">
        <f>'3-2'!T19+'3-3'!T19</f>
        <v>11</v>
      </c>
      <c r="U19" s="15">
        <f>'3-2'!U19+'3-3'!U19</f>
        <v>30</v>
      </c>
      <c r="V19" s="56">
        <f>'3-2'!V19+'3-3'!V19</f>
        <v>28</v>
      </c>
      <c r="W19" s="15">
        <f>'3-2'!W19+'3-3'!W19</f>
        <v>43</v>
      </c>
      <c r="X19" s="56">
        <f>'3-2'!X19+'3-3'!X19</f>
        <v>79</v>
      </c>
      <c r="Y19" s="15">
        <f>'3-2'!Y19+'3-3'!Y19</f>
        <v>133</v>
      </c>
      <c r="Z19" s="56">
        <f>'3-2'!Z19+'3-3'!Z19</f>
        <v>125</v>
      </c>
      <c r="AA19" s="15">
        <f>'3-2'!AA19+'3-3'!AA19</f>
        <v>100</v>
      </c>
      <c r="AB19" s="56">
        <f>'3-2'!AB19+'3-3'!AB19</f>
        <v>46</v>
      </c>
      <c r="AC19" s="15">
        <f>'3-2'!AC19+'3-3'!AC19</f>
        <v>6</v>
      </c>
      <c r="AD19" s="15">
        <f>'3-2'!AD19+'3-3'!AD19</f>
        <v>0</v>
      </c>
      <c r="AE19" s="8" t="s">
        <v>23</v>
      </c>
    </row>
    <row r="20" spans="1:31" ht="22.5" customHeight="1">
      <c r="A20" s="51" t="s">
        <v>9</v>
      </c>
      <c r="B20" s="51"/>
      <c r="C20" s="56">
        <f>'3-2'!C20+'3-3'!C20</f>
        <v>301</v>
      </c>
      <c r="D20" s="15">
        <f>'3-2'!D20+'3-3'!D20</f>
        <v>0</v>
      </c>
      <c r="E20" s="15">
        <f>'3-2'!E20+'3-3'!E20</f>
        <v>0</v>
      </c>
      <c r="F20" s="15">
        <f>'3-2'!F20+'3-3'!F20</f>
        <v>0</v>
      </c>
      <c r="G20" s="15">
        <f>'3-2'!G20+'3-3'!G20</f>
        <v>0</v>
      </c>
      <c r="H20" s="56">
        <f>'3-2'!H20+'3-3'!H20</f>
        <v>0</v>
      </c>
      <c r="I20" s="15">
        <f>'3-2'!I20+'3-3'!I20</f>
        <v>0</v>
      </c>
      <c r="J20" s="56">
        <f>'3-2'!J20+'3-3'!J20</f>
        <v>0</v>
      </c>
      <c r="K20" s="15">
        <f>'3-2'!K20+'3-3'!K20</f>
        <v>1</v>
      </c>
      <c r="L20" s="56">
        <f>'3-2'!L20+'3-3'!L20</f>
        <v>0</v>
      </c>
      <c r="M20" s="15">
        <f>'3-2'!M20+'3-3'!M20</f>
        <v>0</v>
      </c>
      <c r="N20" s="56">
        <f>'3-2'!N20+'3-3'!N20</f>
        <v>0</v>
      </c>
      <c r="O20" s="15">
        <f>'3-2'!O20+'3-3'!O20</f>
        <v>0</v>
      </c>
      <c r="P20" s="56">
        <f>'3-2'!P20+'3-3'!P20</f>
        <v>2</v>
      </c>
      <c r="Q20" s="15">
        <f>'3-2'!Q20+'3-3'!Q20</f>
        <v>1</v>
      </c>
      <c r="R20" s="56">
        <f>'3-2'!R20+'3-3'!R20</f>
        <v>2</v>
      </c>
      <c r="S20" s="15">
        <f>'3-2'!S20+'3-3'!S20</f>
        <v>1</v>
      </c>
      <c r="T20" s="56">
        <f>'3-2'!T20+'3-3'!T20</f>
        <v>8</v>
      </c>
      <c r="U20" s="15">
        <f>'3-2'!U20+'3-3'!U20</f>
        <v>11</v>
      </c>
      <c r="V20" s="56">
        <f>'3-2'!V20+'3-3'!V20</f>
        <v>12</v>
      </c>
      <c r="W20" s="15">
        <f>'3-2'!W20+'3-3'!W20</f>
        <v>20</v>
      </c>
      <c r="X20" s="56">
        <f>'3-2'!X20+'3-3'!X20</f>
        <v>36</v>
      </c>
      <c r="Y20" s="15">
        <f>'3-2'!Y20+'3-3'!Y20</f>
        <v>59</v>
      </c>
      <c r="Z20" s="56">
        <f>'3-2'!Z20+'3-3'!Z20</f>
        <v>74</v>
      </c>
      <c r="AA20" s="15">
        <f>'3-2'!AA20+'3-3'!AA20</f>
        <v>47</v>
      </c>
      <c r="AB20" s="56">
        <f>'3-2'!AB20+'3-3'!AB20</f>
        <v>21</v>
      </c>
      <c r="AC20" s="15">
        <f>'3-2'!AC20+'3-3'!AC20</f>
        <v>6</v>
      </c>
      <c r="AD20" s="15">
        <f>'3-2'!AD20+'3-3'!AD20</f>
        <v>0</v>
      </c>
      <c r="AE20" s="8" t="s">
        <v>24</v>
      </c>
    </row>
    <row r="21" spans="1:31" ht="23.25" customHeight="1">
      <c r="A21" s="51" t="s">
        <v>10</v>
      </c>
      <c r="B21" s="51"/>
      <c r="C21" s="56">
        <f>'3-2'!C21+'3-3'!C21</f>
        <v>454</v>
      </c>
      <c r="D21" s="15">
        <f>'3-2'!D21+'3-3'!D21</f>
        <v>0</v>
      </c>
      <c r="E21" s="15">
        <f>'3-2'!E21+'3-3'!E21</f>
        <v>0</v>
      </c>
      <c r="F21" s="15">
        <f>'3-2'!F21+'3-3'!F21</f>
        <v>0</v>
      </c>
      <c r="G21" s="15">
        <f>'3-2'!G21+'3-3'!G21</f>
        <v>0</v>
      </c>
      <c r="H21" s="56">
        <f>'3-2'!H21+'3-3'!H21</f>
        <v>0</v>
      </c>
      <c r="I21" s="15">
        <f>'3-2'!I21+'3-3'!I21</f>
        <v>0</v>
      </c>
      <c r="J21" s="56">
        <f>'3-2'!J21+'3-3'!J21</f>
        <v>0</v>
      </c>
      <c r="K21" s="15">
        <f>'3-2'!K21+'3-3'!K21</f>
        <v>0</v>
      </c>
      <c r="L21" s="56">
        <f>'3-2'!L21+'3-3'!L21</f>
        <v>0</v>
      </c>
      <c r="M21" s="15">
        <f>'3-2'!M21+'3-3'!M21</f>
        <v>0</v>
      </c>
      <c r="N21" s="56">
        <f>'3-2'!N21+'3-3'!N21</f>
        <v>1</v>
      </c>
      <c r="O21" s="15">
        <f>'3-2'!O21+'3-3'!O21</f>
        <v>0</v>
      </c>
      <c r="P21" s="56">
        <f>'3-2'!P21+'3-3'!P21</f>
        <v>0</v>
      </c>
      <c r="Q21" s="15">
        <f>'3-2'!Q21+'3-3'!Q21</f>
        <v>1</v>
      </c>
      <c r="R21" s="56">
        <f>'3-2'!R21+'3-3'!R21</f>
        <v>0</v>
      </c>
      <c r="S21" s="15">
        <f>'3-2'!S21+'3-3'!S21</f>
        <v>4</v>
      </c>
      <c r="T21" s="56">
        <f>'3-2'!T21+'3-3'!T21</f>
        <v>7</v>
      </c>
      <c r="U21" s="15">
        <f>'3-2'!U21+'3-3'!U21</f>
        <v>16</v>
      </c>
      <c r="V21" s="56">
        <f>'3-2'!V21+'3-3'!V21</f>
        <v>19</v>
      </c>
      <c r="W21" s="15">
        <f>'3-2'!W21+'3-3'!W21</f>
        <v>20</v>
      </c>
      <c r="X21" s="56">
        <f>'3-2'!X21+'3-3'!X21</f>
        <v>50</v>
      </c>
      <c r="Y21" s="15">
        <f>'3-2'!Y21+'3-3'!Y21</f>
        <v>98</v>
      </c>
      <c r="Z21" s="56">
        <f>'3-2'!Z21+'3-3'!Z21</f>
        <v>109</v>
      </c>
      <c r="AA21" s="15">
        <f>'3-2'!AA21+'3-3'!AA21</f>
        <v>70</v>
      </c>
      <c r="AB21" s="56">
        <f>'3-2'!AB21+'3-3'!AB21</f>
        <v>48</v>
      </c>
      <c r="AC21" s="15">
        <f>'3-2'!AC21+'3-3'!AC21</f>
        <v>11</v>
      </c>
      <c r="AD21" s="15">
        <f>'3-2'!AD21+'3-3'!AD21</f>
        <v>0</v>
      </c>
      <c r="AE21" s="8" t="s">
        <v>25</v>
      </c>
    </row>
    <row r="22" spans="1:31" ht="23.25" customHeight="1">
      <c r="A22" s="51" t="s">
        <v>11</v>
      </c>
      <c r="B22" s="51"/>
      <c r="C22" s="56">
        <f>'3-2'!C22+'3-3'!C22</f>
        <v>398</v>
      </c>
      <c r="D22" s="15">
        <f>'3-2'!D22+'3-3'!D22</f>
        <v>0</v>
      </c>
      <c r="E22" s="15">
        <f>'3-2'!E22+'3-3'!E22</f>
        <v>0</v>
      </c>
      <c r="F22" s="15">
        <f>'3-2'!F22+'3-3'!F22</f>
        <v>0</v>
      </c>
      <c r="G22" s="15">
        <f>'3-2'!G22+'3-3'!G22</f>
        <v>0</v>
      </c>
      <c r="H22" s="56">
        <f>'3-2'!H22+'3-3'!H22</f>
        <v>0</v>
      </c>
      <c r="I22" s="15">
        <f>'3-2'!I22+'3-3'!I22</f>
        <v>0</v>
      </c>
      <c r="J22" s="56">
        <f>'3-2'!J22+'3-3'!J22</f>
        <v>0</v>
      </c>
      <c r="K22" s="15">
        <f>'3-2'!K22+'3-3'!K22</f>
        <v>0</v>
      </c>
      <c r="L22" s="56">
        <f>'3-2'!L22+'3-3'!L22</f>
        <v>1</v>
      </c>
      <c r="M22" s="15">
        <f>'3-2'!M22+'3-3'!M22</f>
        <v>0</v>
      </c>
      <c r="N22" s="56">
        <f>'3-2'!N22+'3-3'!N22</f>
        <v>0</v>
      </c>
      <c r="O22" s="15">
        <f>'3-2'!O22+'3-3'!O22</f>
        <v>1</v>
      </c>
      <c r="P22" s="56">
        <f>'3-2'!P22+'3-3'!P22</f>
        <v>3</v>
      </c>
      <c r="Q22" s="15">
        <f>'3-2'!Q22+'3-3'!Q22</f>
        <v>0</v>
      </c>
      <c r="R22" s="56">
        <f>'3-2'!R22+'3-3'!R22</f>
        <v>1</v>
      </c>
      <c r="S22" s="15">
        <f>'3-2'!S22+'3-3'!S22</f>
        <v>3</v>
      </c>
      <c r="T22" s="56">
        <f>'3-2'!T22+'3-3'!T22</f>
        <v>5</v>
      </c>
      <c r="U22" s="15">
        <f>'3-2'!U22+'3-3'!U22</f>
        <v>14</v>
      </c>
      <c r="V22" s="56">
        <f>'3-2'!V22+'3-3'!V22</f>
        <v>18</v>
      </c>
      <c r="W22" s="15">
        <f>'3-2'!W22+'3-3'!W22</f>
        <v>21</v>
      </c>
      <c r="X22" s="56">
        <f>'3-2'!X22+'3-3'!X22</f>
        <v>59</v>
      </c>
      <c r="Y22" s="15">
        <f>'3-2'!Y22+'3-3'!Y22</f>
        <v>67</v>
      </c>
      <c r="Z22" s="56">
        <f>'3-2'!Z22+'3-3'!Z22</f>
        <v>89</v>
      </c>
      <c r="AA22" s="15">
        <f>'3-2'!AA22+'3-3'!AA22</f>
        <v>68</v>
      </c>
      <c r="AB22" s="56">
        <f>'3-2'!AB22+'3-3'!AB22</f>
        <v>41</v>
      </c>
      <c r="AC22" s="15">
        <f>'3-2'!AC22+'3-3'!AC22</f>
        <v>7</v>
      </c>
      <c r="AD22" s="15">
        <f>'3-2'!AD22+'3-3'!AD22</f>
        <v>0</v>
      </c>
      <c r="AE22" s="8" t="s">
        <v>108</v>
      </c>
    </row>
    <row r="23" spans="1:31" ht="23.25" customHeight="1">
      <c r="A23" s="51" t="s">
        <v>12</v>
      </c>
      <c r="B23" s="51"/>
      <c r="C23" s="56">
        <f>'3-2'!C23+'3-3'!C23</f>
        <v>453</v>
      </c>
      <c r="D23" s="15">
        <f>'3-2'!D23+'3-3'!D23</f>
        <v>0</v>
      </c>
      <c r="E23" s="15">
        <f>'3-2'!E23+'3-3'!E23</f>
        <v>0</v>
      </c>
      <c r="F23" s="15">
        <f>'3-2'!F23+'3-3'!F23</f>
        <v>0</v>
      </c>
      <c r="G23" s="15">
        <f>'3-2'!G23+'3-3'!G23</f>
        <v>0</v>
      </c>
      <c r="H23" s="56">
        <f>'3-2'!H23+'3-3'!H23</f>
        <v>0</v>
      </c>
      <c r="I23" s="15">
        <f>'3-2'!I23+'3-3'!I23</f>
        <v>0</v>
      </c>
      <c r="J23" s="56">
        <f>'3-2'!J23+'3-3'!J23</f>
        <v>0</v>
      </c>
      <c r="K23" s="15">
        <f>'3-2'!K23+'3-3'!K23</f>
        <v>0</v>
      </c>
      <c r="L23" s="56">
        <f>'3-2'!L23+'3-3'!L23</f>
        <v>1</v>
      </c>
      <c r="M23" s="15">
        <f>'3-2'!M23+'3-3'!M23</f>
        <v>1</v>
      </c>
      <c r="N23" s="56">
        <f>'3-2'!N23+'3-3'!N23</f>
        <v>1</v>
      </c>
      <c r="O23" s="15">
        <f>'3-2'!O23+'3-3'!O23</f>
        <v>1</v>
      </c>
      <c r="P23" s="56">
        <f>'3-2'!P23+'3-3'!P23</f>
        <v>1</v>
      </c>
      <c r="Q23" s="15">
        <f>'3-2'!Q23+'3-3'!Q23</f>
        <v>2</v>
      </c>
      <c r="R23" s="56">
        <f>'3-2'!R23+'3-3'!R23</f>
        <v>1</v>
      </c>
      <c r="S23" s="15">
        <f>'3-2'!S23+'3-3'!S23</f>
        <v>3</v>
      </c>
      <c r="T23" s="56">
        <f>'3-2'!T23+'3-3'!T23</f>
        <v>10</v>
      </c>
      <c r="U23" s="15">
        <f>'3-2'!U23+'3-3'!U23</f>
        <v>12</v>
      </c>
      <c r="V23" s="56">
        <f>'3-2'!V23+'3-3'!V23</f>
        <v>16</v>
      </c>
      <c r="W23" s="15">
        <f>'3-2'!W23+'3-3'!W23</f>
        <v>34</v>
      </c>
      <c r="X23" s="56">
        <f>'3-2'!X23+'3-3'!X23</f>
        <v>51</v>
      </c>
      <c r="Y23" s="15">
        <f>'3-2'!Y23+'3-3'!Y23</f>
        <v>83</v>
      </c>
      <c r="Z23" s="56">
        <f>'3-2'!Z23+'3-3'!Z23</f>
        <v>95</v>
      </c>
      <c r="AA23" s="15">
        <f>'3-2'!AA23+'3-3'!AA23</f>
        <v>94</v>
      </c>
      <c r="AB23" s="56">
        <f>'3-2'!AB23+'3-3'!AB23</f>
        <v>42</v>
      </c>
      <c r="AC23" s="15">
        <f>'3-2'!AC23+'3-3'!AC23</f>
        <v>5</v>
      </c>
      <c r="AD23" s="15">
        <f>'3-2'!AD23+'3-3'!AD23</f>
        <v>0</v>
      </c>
      <c r="AE23" s="8" t="s">
        <v>26</v>
      </c>
    </row>
    <row r="24" spans="1:31" ht="23.25" customHeight="1">
      <c r="A24" s="51" t="s">
        <v>13</v>
      </c>
      <c r="B24" s="51"/>
      <c r="C24" s="56">
        <f>'3-2'!C24+'3-3'!C24</f>
        <v>874</v>
      </c>
      <c r="D24" s="15">
        <f>'3-2'!D24+'3-3'!D24</f>
        <v>3</v>
      </c>
      <c r="E24" s="15">
        <f>'3-2'!E24+'3-3'!E24</f>
        <v>0</v>
      </c>
      <c r="F24" s="15">
        <f>'3-2'!F24+'3-3'!F24</f>
        <v>0</v>
      </c>
      <c r="G24" s="15">
        <f>'3-2'!G24+'3-3'!G24</f>
        <v>0</v>
      </c>
      <c r="H24" s="56">
        <f>'3-2'!H24+'3-3'!H24</f>
        <v>0</v>
      </c>
      <c r="I24" s="15">
        <f>'3-2'!I24+'3-3'!I24</f>
        <v>3</v>
      </c>
      <c r="J24" s="56">
        <f>'3-2'!J24+'3-3'!J24</f>
        <v>0</v>
      </c>
      <c r="K24" s="15">
        <f>'3-2'!K24+'3-3'!K24</f>
        <v>0</v>
      </c>
      <c r="L24" s="56">
        <f>'3-2'!L24+'3-3'!L24</f>
        <v>0</v>
      </c>
      <c r="M24" s="15">
        <f>'3-2'!M24+'3-3'!M24</f>
        <v>0</v>
      </c>
      <c r="N24" s="56">
        <f>'3-2'!N24+'3-3'!N24</f>
        <v>3</v>
      </c>
      <c r="O24" s="15">
        <f>'3-2'!O24+'3-3'!O24</f>
        <v>2</v>
      </c>
      <c r="P24" s="56">
        <f>'3-2'!P24+'3-3'!P24</f>
        <v>2</v>
      </c>
      <c r="Q24" s="15">
        <f>'3-2'!Q24+'3-3'!Q24</f>
        <v>7</v>
      </c>
      <c r="R24" s="56">
        <f>'3-2'!R24+'3-3'!R24</f>
        <v>7</v>
      </c>
      <c r="S24" s="15">
        <f>'3-2'!S24+'3-3'!S24</f>
        <v>13</v>
      </c>
      <c r="T24" s="56">
        <f>'3-2'!T24+'3-3'!T24</f>
        <v>20</v>
      </c>
      <c r="U24" s="15">
        <f>'3-2'!U24+'3-3'!U24</f>
        <v>43</v>
      </c>
      <c r="V24" s="56">
        <f>'3-2'!V24+'3-3'!V24</f>
        <v>34</v>
      </c>
      <c r="W24" s="15">
        <f>'3-2'!W24+'3-3'!W24</f>
        <v>58</v>
      </c>
      <c r="X24" s="56">
        <f>'3-2'!X24+'3-3'!X24</f>
        <v>99</v>
      </c>
      <c r="Y24" s="15">
        <f>'3-2'!Y24+'3-3'!Y24</f>
        <v>152</v>
      </c>
      <c r="Z24" s="56">
        <f>'3-2'!Z24+'3-3'!Z24</f>
        <v>209</v>
      </c>
      <c r="AA24" s="15">
        <f>'3-2'!AA24+'3-3'!AA24</f>
        <v>133</v>
      </c>
      <c r="AB24" s="56">
        <f>'3-2'!AB24+'3-3'!AB24</f>
        <v>69</v>
      </c>
      <c r="AC24" s="15">
        <f>'3-2'!AC24+'3-3'!AC24</f>
        <v>20</v>
      </c>
      <c r="AD24" s="15">
        <f>'3-2'!AD24+'3-3'!AD24</f>
        <v>0</v>
      </c>
      <c r="AE24" s="8" t="s">
        <v>107</v>
      </c>
    </row>
    <row r="25" spans="1:31" ht="23.25" customHeight="1">
      <c r="A25" s="51" t="s">
        <v>98</v>
      </c>
      <c r="B25" s="51"/>
      <c r="C25" s="56">
        <f>'3-2'!C25+'3-3'!C25</f>
        <v>601</v>
      </c>
      <c r="D25" s="15">
        <f>'3-2'!D25+'3-3'!D25</f>
        <v>1</v>
      </c>
      <c r="E25" s="15">
        <f>'3-2'!E25+'3-3'!E25</f>
        <v>0</v>
      </c>
      <c r="F25" s="15">
        <f>'3-2'!F25+'3-3'!F25</f>
        <v>0</v>
      </c>
      <c r="G25" s="15">
        <f>'3-2'!G25+'3-3'!G25</f>
        <v>0</v>
      </c>
      <c r="H25" s="56">
        <f>'3-2'!H25+'3-3'!H25</f>
        <v>0</v>
      </c>
      <c r="I25" s="15">
        <f>'3-2'!I25+'3-3'!I25</f>
        <v>1</v>
      </c>
      <c r="J25" s="56">
        <f>'3-2'!J25+'3-3'!J25</f>
        <v>0</v>
      </c>
      <c r="K25" s="15">
        <f>'3-2'!K25+'3-3'!K25</f>
        <v>0</v>
      </c>
      <c r="L25" s="56">
        <f>'3-2'!L25+'3-3'!L25</f>
        <v>0</v>
      </c>
      <c r="M25" s="15">
        <f>'3-2'!M25+'3-3'!M25</f>
        <v>1</v>
      </c>
      <c r="N25" s="56">
        <f>'3-2'!N25+'3-3'!N25</f>
        <v>1</v>
      </c>
      <c r="O25" s="15">
        <f>'3-2'!O25+'3-3'!O25</f>
        <v>0</v>
      </c>
      <c r="P25" s="56">
        <f>'3-2'!P25+'3-3'!P25</f>
        <v>1</v>
      </c>
      <c r="Q25" s="15">
        <f>'3-2'!Q25+'3-3'!Q25</f>
        <v>1</v>
      </c>
      <c r="R25" s="56">
        <f>'3-2'!R25+'3-3'!R25</f>
        <v>3</v>
      </c>
      <c r="S25" s="15">
        <f>'3-2'!S25+'3-3'!S25</f>
        <v>6</v>
      </c>
      <c r="T25" s="56">
        <f>'3-2'!T25+'3-3'!T25</f>
        <v>10</v>
      </c>
      <c r="U25" s="15">
        <f>'3-2'!U25+'3-3'!U25</f>
        <v>21</v>
      </c>
      <c r="V25" s="56">
        <f>'3-2'!V25+'3-3'!V25</f>
        <v>19</v>
      </c>
      <c r="W25" s="15">
        <f>'3-2'!W25+'3-3'!W25</f>
        <v>37</v>
      </c>
      <c r="X25" s="56">
        <f>'3-2'!X25+'3-3'!X25</f>
        <v>66</v>
      </c>
      <c r="Y25" s="15">
        <f>'3-2'!Y25+'3-3'!Y25</f>
        <v>107</v>
      </c>
      <c r="Z25" s="56">
        <f>'3-2'!Z25+'3-3'!Z25</f>
        <v>143</v>
      </c>
      <c r="AA25" s="15">
        <f>'3-2'!AA25+'3-3'!AA25</f>
        <v>109</v>
      </c>
      <c r="AB25" s="56">
        <f>'3-2'!AB25+'3-3'!AB25</f>
        <v>56</v>
      </c>
      <c r="AC25" s="15">
        <f>'3-2'!AC25+'3-3'!AC25</f>
        <v>19</v>
      </c>
      <c r="AD25" s="15">
        <f>'3-2'!AD25+'3-3'!AD25</f>
        <v>0</v>
      </c>
      <c r="AE25" s="8" t="s">
        <v>109</v>
      </c>
    </row>
    <row r="26" spans="1:31" ht="23.25" customHeight="1">
      <c r="A26" s="51" t="s">
        <v>99</v>
      </c>
      <c r="B26" s="51"/>
      <c r="C26" s="56">
        <f>'3-2'!C26+'3-3'!C26</f>
        <v>477</v>
      </c>
      <c r="D26" s="15">
        <f>'3-2'!D26+'3-3'!D26</f>
        <v>2</v>
      </c>
      <c r="E26" s="15">
        <f>'3-2'!E26+'3-3'!E26</f>
        <v>0</v>
      </c>
      <c r="F26" s="15">
        <f>'3-2'!F26+'3-3'!F26</f>
        <v>0</v>
      </c>
      <c r="G26" s="15">
        <f>'3-2'!G26+'3-3'!G26</f>
        <v>0</v>
      </c>
      <c r="H26" s="56">
        <f>'3-2'!H26+'3-3'!H26</f>
        <v>0</v>
      </c>
      <c r="I26" s="15">
        <f>'3-2'!I26+'3-3'!I26</f>
        <v>2</v>
      </c>
      <c r="J26" s="56">
        <f>'3-2'!J26+'3-3'!J26</f>
        <v>0</v>
      </c>
      <c r="K26" s="15">
        <f>'3-2'!K26+'3-3'!K26</f>
        <v>0</v>
      </c>
      <c r="L26" s="56">
        <f>'3-2'!L26+'3-3'!L26</f>
        <v>0</v>
      </c>
      <c r="M26" s="15">
        <f>'3-2'!M26+'3-3'!M26</f>
        <v>0</v>
      </c>
      <c r="N26" s="56">
        <f>'3-2'!N26+'3-3'!N26</f>
        <v>1</v>
      </c>
      <c r="O26" s="15">
        <f>'3-2'!O26+'3-3'!O26</f>
        <v>1</v>
      </c>
      <c r="P26" s="56">
        <f>'3-2'!P26+'3-3'!P26</f>
        <v>1</v>
      </c>
      <c r="Q26" s="15">
        <f>'3-2'!Q26+'3-3'!Q26</f>
        <v>1</v>
      </c>
      <c r="R26" s="56">
        <f>'3-2'!R26+'3-3'!R26</f>
        <v>8</v>
      </c>
      <c r="S26" s="15">
        <f>'3-2'!S26+'3-3'!S26</f>
        <v>7</v>
      </c>
      <c r="T26" s="56">
        <f>'3-2'!T26+'3-3'!T26</f>
        <v>8</v>
      </c>
      <c r="U26" s="15">
        <f>'3-2'!U26+'3-3'!U26</f>
        <v>11</v>
      </c>
      <c r="V26" s="56">
        <f>'3-2'!V26+'3-3'!V26</f>
        <v>20</v>
      </c>
      <c r="W26" s="15">
        <f>'3-2'!W26+'3-3'!W26</f>
        <v>26</v>
      </c>
      <c r="X26" s="56">
        <f>'3-2'!X26+'3-3'!X26</f>
        <v>67</v>
      </c>
      <c r="Y26" s="15">
        <f>'3-2'!Y26+'3-3'!Y26</f>
        <v>77</v>
      </c>
      <c r="Z26" s="56">
        <f>'3-2'!Z26+'3-3'!Z26</f>
        <v>117</v>
      </c>
      <c r="AA26" s="15">
        <f>'3-2'!AA26+'3-3'!AA26</f>
        <v>78</v>
      </c>
      <c r="AB26" s="56">
        <f>'3-2'!AB26+'3-3'!AB26</f>
        <v>43</v>
      </c>
      <c r="AC26" s="15">
        <f>'3-2'!AC26+'3-3'!AC26</f>
        <v>9</v>
      </c>
      <c r="AD26" s="15">
        <f>'3-2'!AD26+'3-3'!AD26</f>
        <v>0</v>
      </c>
      <c r="AE26" s="8" t="s">
        <v>110</v>
      </c>
    </row>
    <row r="27" spans="1:31" ht="23.25" customHeight="1">
      <c r="A27" s="65" t="s">
        <v>100</v>
      </c>
      <c r="B27" s="65"/>
      <c r="C27" s="60">
        <f>'3-2'!C27+'3-3'!C27</f>
        <v>563</v>
      </c>
      <c r="D27" s="61">
        <f>'3-2'!D27+'3-3'!D27</f>
        <v>0</v>
      </c>
      <c r="E27" s="61">
        <f>'3-2'!E27+'3-3'!E27</f>
        <v>0</v>
      </c>
      <c r="F27" s="61">
        <f>'3-2'!F27+'3-3'!F27</f>
        <v>0</v>
      </c>
      <c r="G27" s="61">
        <f>'3-2'!G27+'3-3'!G27</f>
        <v>0</v>
      </c>
      <c r="H27" s="60">
        <f>'3-2'!H27+'3-3'!H27</f>
        <v>0</v>
      </c>
      <c r="I27" s="61">
        <f>'3-2'!I27+'3-3'!I27</f>
        <v>0</v>
      </c>
      <c r="J27" s="60">
        <f>'3-2'!J27+'3-3'!J27</f>
        <v>0</v>
      </c>
      <c r="K27" s="61">
        <f>'3-2'!K27+'3-3'!K27</f>
        <v>0</v>
      </c>
      <c r="L27" s="60">
        <f>'3-2'!L27+'3-3'!L27</f>
        <v>0</v>
      </c>
      <c r="M27" s="61">
        <f>'3-2'!M27+'3-3'!M27</f>
        <v>1</v>
      </c>
      <c r="N27" s="60">
        <f>'3-2'!N27+'3-3'!N27</f>
        <v>0</v>
      </c>
      <c r="O27" s="61">
        <f>'3-2'!O27+'3-3'!O27</f>
        <v>2</v>
      </c>
      <c r="P27" s="60">
        <f>'3-2'!P27+'3-3'!P27</f>
        <v>0</v>
      </c>
      <c r="Q27" s="61">
        <f>'3-2'!Q27+'3-3'!Q27</f>
        <v>2</v>
      </c>
      <c r="R27" s="60">
        <f>'3-2'!R27+'3-3'!R27</f>
        <v>5</v>
      </c>
      <c r="S27" s="61">
        <f>'3-2'!S27+'3-3'!S27</f>
        <v>6</v>
      </c>
      <c r="T27" s="60">
        <f>'3-2'!T27+'3-3'!T27</f>
        <v>9</v>
      </c>
      <c r="U27" s="61">
        <f>'3-2'!U27+'3-3'!U27</f>
        <v>23</v>
      </c>
      <c r="V27" s="60">
        <f>'3-2'!V27+'3-3'!V27</f>
        <v>12</v>
      </c>
      <c r="W27" s="61">
        <f>'3-2'!W27+'3-3'!W27</f>
        <v>38</v>
      </c>
      <c r="X27" s="60">
        <f>'3-2'!X27+'3-3'!X27</f>
        <v>52</v>
      </c>
      <c r="Y27" s="61">
        <f>'3-2'!Y27+'3-3'!Y27</f>
        <v>112</v>
      </c>
      <c r="Z27" s="60">
        <f>'3-2'!Z27+'3-3'!Z27</f>
        <v>150</v>
      </c>
      <c r="AA27" s="61">
        <f>'3-2'!AA27+'3-3'!AA27</f>
        <v>89</v>
      </c>
      <c r="AB27" s="60">
        <f>'3-2'!AB27+'3-3'!AB27</f>
        <v>49</v>
      </c>
      <c r="AC27" s="61">
        <f>'3-2'!AC27+'3-3'!AC27</f>
        <v>13</v>
      </c>
      <c r="AD27" s="61">
        <f>'3-2'!AD27+'3-3'!AD27</f>
        <v>0</v>
      </c>
      <c r="AE27" s="66" t="s">
        <v>31</v>
      </c>
    </row>
    <row r="28" spans="1:31" ht="15" customHeight="1">
      <c r="A28" s="42"/>
      <c r="B28" s="42"/>
      <c r="C28" s="56"/>
      <c r="D28" s="15"/>
      <c r="E28" s="15"/>
      <c r="F28" s="15"/>
      <c r="G28" s="15"/>
      <c r="H28" s="56"/>
      <c r="I28" s="15"/>
      <c r="J28" s="56"/>
      <c r="K28" s="15"/>
      <c r="L28" s="56"/>
      <c r="M28" s="15"/>
      <c r="N28" s="56"/>
      <c r="O28" s="15"/>
      <c r="P28" s="56"/>
      <c r="Q28" s="15"/>
      <c r="R28" s="56"/>
      <c r="S28" s="15"/>
      <c r="T28" s="56"/>
      <c r="U28" s="15"/>
      <c r="V28" s="56"/>
      <c r="W28" s="15"/>
      <c r="X28" s="56"/>
      <c r="Y28" s="15"/>
      <c r="Z28" s="56"/>
      <c r="AA28" s="15"/>
      <c r="AB28" s="56"/>
      <c r="AC28" s="15"/>
      <c r="AD28" s="15"/>
      <c r="AE28" s="8"/>
    </row>
    <row r="29" spans="1:31" ht="23.25" customHeight="1">
      <c r="A29" s="49" t="s">
        <v>14</v>
      </c>
      <c r="B29" s="49"/>
      <c r="C29" s="56">
        <f>C30</f>
        <v>40</v>
      </c>
      <c r="D29" s="15">
        <f aca="true" t="shared" si="0" ref="D29:AD29">D30</f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56">
        <f t="shared" si="0"/>
        <v>0</v>
      </c>
      <c r="I29" s="15">
        <f t="shared" si="0"/>
        <v>0</v>
      </c>
      <c r="J29" s="56">
        <f t="shared" si="0"/>
        <v>0</v>
      </c>
      <c r="K29" s="15">
        <f t="shared" si="0"/>
        <v>0</v>
      </c>
      <c r="L29" s="56">
        <f t="shared" si="0"/>
        <v>0</v>
      </c>
      <c r="M29" s="15">
        <f t="shared" si="0"/>
        <v>0</v>
      </c>
      <c r="N29" s="56">
        <f t="shared" si="0"/>
        <v>0</v>
      </c>
      <c r="O29" s="15">
        <f t="shared" si="0"/>
        <v>0</v>
      </c>
      <c r="P29" s="56">
        <f t="shared" si="0"/>
        <v>0</v>
      </c>
      <c r="Q29" s="15">
        <f t="shared" si="0"/>
        <v>0</v>
      </c>
      <c r="R29" s="56">
        <f t="shared" si="0"/>
        <v>0</v>
      </c>
      <c r="S29" s="15">
        <f t="shared" si="0"/>
        <v>1</v>
      </c>
      <c r="T29" s="56">
        <f t="shared" si="0"/>
        <v>4</v>
      </c>
      <c r="U29" s="15">
        <f t="shared" si="0"/>
        <v>0</v>
      </c>
      <c r="V29" s="56">
        <f t="shared" si="0"/>
        <v>2</v>
      </c>
      <c r="W29" s="15">
        <f t="shared" si="0"/>
        <v>2</v>
      </c>
      <c r="X29" s="56">
        <f t="shared" si="0"/>
        <v>2</v>
      </c>
      <c r="Y29" s="15">
        <f t="shared" si="0"/>
        <v>7</v>
      </c>
      <c r="Z29" s="56">
        <f t="shared" si="0"/>
        <v>10</v>
      </c>
      <c r="AA29" s="15">
        <f t="shared" si="0"/>
        <v>6</v>
      </c>
      <c r="AB29" s="56">
        <f t="shared" si="0"/>
        <v>4</v>
      </c>
      <c r="AC29" s="15">
        <f t="shared" si="0"/>
        <v>2</v>
      </c>
      <c r="AD29" s="15">
        <f t="shared" si="0"/>
        <v>0</v>
      </c>
      <c r="AE29" s="9" t="s">
        <v>27</v>
      </c>
    </row>
    <row r="30" spans="1:31" ht="23.25" customHeight="1">
      <c r="A30" s="67"/>
      <c r="B30" s="68" t="s">
        <v>32</v>
      </c>
      <c r="C30" s="60">
        <f>'3-2'!C30+'3-3'!C30</f>
        <v>40</v>
      </c>
      <c r="D30" s="61">
        <f>'3-2'!D30+'3-3'!D30</f>
        <v>0</v>
      </c>
      <c r="E30" s="61">
        <f>'3-2'!E30+'3-3'!E30</f>
        <v>0</v>
      </c>
      <c r="F30" s="61">
        <f>'3-2'!F30+'3-3'!F30</f>
        <v>0</v>
      </c>
      <c r="G30" s="61">
        <f>'3-2'!G30+'3-3'!G30</f>
        <v>0</v>
      </c>
      <c r="H30" s="60">
        <f>'3-2'!H30+'3-3'!H30</f>
        <v>0</v>
      </c>
      <c r="I30" s="61">
        <f>'3-2'!I30+'3-3'!I30</f>
        <v>0</v>
      </c>
      <c r="J30" s="60">
        <f>'3-2'!J30+'3-3'!J30</f>
        <v>0</v>
      </c>
      <c r="K30" s="61">
        <f>'3-2'!K30+'3-3'!K30</f>
        <v>0</v>
      </c>
      <c r="L30" s="60">
        <f>'3-2'!L30+'3-3'!L30</f>
        <v>0</v>
      </c>
      <c r="M30" s="61">
        <f>'3-2'!M30+'3-3'!M30</f>
        <v>0</v>
      </c>
      <c r="N30" s="60">
        <f>'3-2'!N30+'3-3'!N30</f>
        <v>0</v>
      </c>
      <c r="O30" s="61">
        <f>'3-2'!O30+'3-3'!O30</f>
        <v>0</v>
      </c>
      <c r="P30" s="60">
        <f>'3-2'!P30+'3-3'!P30</f>
        <v>0</v>
      </c>
      <c r="Q30" s="61">
        <f>'3-2'!Q30+'3-3'!Q30</f>
        <v>0</v>
      </c>
      <c r="R30" s="60">
        <f>'3-2'!R30+'3-3'!R30</f>
        <v>0</v>
      </c>
      <c r="S30" s="61">
        <f>'3-2'!S30+'3-3'!S30</f>
        <v>1</v>
      </c>
      <c r="T30" s="60">
        <f>'3-2'!T30+'3-3'!T30</f>
        <v>4</v>
      </c>
      <c r="U30" s="61">
        <f>'3-2'!U30+'3-3'!U30</f>
        <v>0</v>
      </c>
      <c r="V30" s="60">
        <f>'3-2'!V30+'3-3'!V30</f>
        <v>2</v>
      </c>
      <c r="W30" s="61">
        <f>'3-2'!W30+'3-3'!W30</f>
        <v>2</v>
      </c>
      <c r="X30" s="60">
        <f>'3-2'!X30+'3-3'!X30</f>
        <v>2</v>
      </c>
      <c r="Y30" s="61">
        <f>'3-2'!Y30+'3-3'!Y30</f>
        <v>7</v>
      </c>
      <c r="Z30" s="60">
        <f>'3-2'!Z30+'3-3'!Z30</f>
        <v>10</v>
      </c>
      <c r="AA30" s="61">
        <f>'3-2'!AA30+'3-3'!AA30</f>
        <v>6</v>
      </c>
      <c r="AB30" s="60">
        <f>'3-2'!AB30+'3-3'!AB30</f>
        <v>4</v>
      </c>
      <c r="AC30" s="61">
        <f>'3-2'!AC30+'3-3'!AC30</f>
        <v>2</v>
      </c>
      <c r="AD30" s="61">
        <f>'3-2'!AD30+'3-3'!AD30</f>
        <v>0</v>
      </c>
      <c r="AE30" s="69" t="s">
        <v>33</v>
      </c>
    </row>
    <row r="31" spans="1:31" ht="23.25" customHeight="1">
      <c r="A31" s="49" t="s">
        <v>15</v>
      </c>
      <c r="B31" s="49"/>
      <c r="C31" s="56">
        <f>C32</f>
        <v>302</v>
      </c>
      <c r="D31" s="15">
        <f aca="true" t="shared" si="1" ref="D31:AD31">D32</f>
        <v>1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56">
        <f t="shared" si="1"/>
        <v>0</v>
      </c>
      <c r="I31" s="15">
        <f t="shared" si="1"/>
        <v>1</v>
      </c>
      <c r="J31" s="56">
        <f t="shared" si="1"/>
        <v>0</v>
      </c>
      <c r="K31" s="15">
        <f t="shared" si="1"/>
        <v>0</v>
      </c>
      <c r="L31" s="56">
        <f t="shared" si="1"/>
        <v>0</v>
      </c>
      <c r="M31" s="15">
        <f t="shared" si="1"/>
        <v>1</v>
      </c>
      <c r="N31" s="56">
        <f t="shared" si="1"/>
        <v>1</v>
      </c>
      <c r="O31" s="15">
        <f t="shared" si="1"/>
        <v>1</v>
      </c>
      <c r="P31" s="56">
        <f t="shared" si="1"/>
        <v>0</v>
      </c>
      <c r="Q31" s="15">
        <f t="shared" si="1"/>
        <v>1</v>
      </c>
      <c r="R31" s="56">
        <f t="shared" si="1"/>
        <v>5</v>
      </c>
      <c r="S31" s="15">
        <f t="shared" si="1"/>
        <v>5</v>
      </c>
      <c r="T31" s="56">
        <f t="shared" si="1"/>
        <v>8</v>
      </c>
      <c r="U31" s="15">
        <f t="shared" si="1"/>
        <v>17</v>
      </c>
      <c r="V31" s="56">
        <f t="shared" si="1"/>
        <v>19</v>
      </c>
      <c r="W31" s="15">
        <f t="shared" si="1"/>
        <v>22</v>
      </c>
      <c r="X31" s="56">
        <f t="shared" si="1"/>
        <v>37</v>
      </c>
      <c r="Y31" s="15">
        <f t="shared" si="1"/>
        <v>45</v>
      </c>
      <c r="Z31" s="56">
        <f t="shared" si="1"/>
        <v>62</v>
      </c>
      <c r="AA31" s="15">
        <f t="shared" si="1"/>
        <v>47</v>
      </c>
      <c r="AB31" s="56">
        <f t="shared" si="1"/>
        <v>20</v>
      </c>
      <c r="AC31" s="15">
        <f t="shared" si="1"/>
        <v>10</v>
      </c>
      <c r="AD31" s="15">
        <f t="shared" si="1"/>
        <v>0</v>
      </c>
      <c r="AE31" s="9" t="s">
        <v>28</v>
      </c>
    </row>
    <row r="32" spans="1:31" ht="23.25" customHeight="1">
      <c r="A32" s="67"/>
      <c r="B32" s="68" t="s">
        <v>34</v>
      </c>
      <c r="C32" s="60">
        <f>'3-2'!C32+'3-3'!C32</f>
        <v>302</v>
      </c>
      <c r="D32" s="61">
        <f>'3-2'!D32+'3-3'!D32</f>
        <v>1</v>
      </c>
      <c r="E32" s="61">
        <f>'3-2'!E32+'3-3'!E32</f>
        <v>0</v>
      </c>
      <c r="F32" s="61">
        <f>'3-2'!F32+'3-3'!F32</f>
        <v>0</v>
      </c>
      <c r="G32" s="61">
        <f>'3-2'!G32+'3-3'!G32</f>
        <v>0</v>
      </c>
      <c r="H32" s="60">
        <f>'3-2'!H32+'3-3'!H32</f>
        <v>0</v>
      </c>
      <c r="I32" s="61">
        <f>'3-2'!I32+'3-3'!I32</f>
        <v>1</v>
      </c>
      <c r="J32" s="60">
        <f>'3-2'!J32+'3-3'!J32</f>
        <v>0</v>
      </c>
      <c r="K32" s="61">
        <f>'3-2'!K32+'3-3'!K32</f>
        <v>0</v>
      </c>
      <c r="L32" s="60">
        <f>'3-2'!L32+'3-3'!L32</f>
        <v>0</v>
      </c>
      <c r="M32" s="61">
        <f>'3-2'!M32+'3-3'!M32</f>
        <v>1</v>
      </c>
      <c r="N32" s="60">
        <f>'3-2'!N32+'3-3'!N32</f>
        <v>1</v>
      </c>
      <c r="O32" s="61">
        <f>'3-2'!O32+'3-3'!O32</f>
        <v>1</v>
      </c>
      <c r="P32" s="60">
        <f>'3-2'!P32+'3-3'!P32</f>
        <v>0</v>
      </c>
      <c r="Q32" s="61">
        <f>'3-2'!Q32+'3-3'!Q32</f>
        <v>1</v>
      </c>
      <c r="R32" s="60">
        <f>'3-2'!R32+'3-3'!R32</f>
        <v>5</v>
      </c>
      <c r="S32" s="61">
        <f>'3-2'!S32+'3-3'!S32</f>
        <v>5</v>
      </c>
      <c r="T32" s="60">
        <f>'3-2'!T32+'3-3'!T32</f>
        <v>8</v>
      </c>
      <c r="U32" s="61">
        <f>'3-2'!U32+'3-3'!U32</f>
        <v>17</v>
      </c>
      <c r="V32" s="60">
        <f>'3-2'!V32+'3-3'!V32</f>
        <v>19</v>
      </c>
      <c r="W32" s="61">
        <f>'3-2'!W32+'3-3'!W32</f>
        <v>22</v>
      </c>
      <c r="X32" s="60">
        <f>'3-2'!X32+'3-3'!X32</f>
        <v>37</v>
      </c>
      <c r="Y32" s="61">
        <f>'3-2'!Y32+'3-3'!Y32</f>
        <v>45</v>
      </c>
      <c r="Z32" s="60">
        <f>'3-2'!Z32+'3-3'!Z32</f>
        <v>62</v>
      </c>
      <c r="AA32" s="61">
        <f>'3-2'!AA32+'3-3'!AA32</f>
        <v>47</v>
      </c>
      <c r="AB32" s="60">
        <f>'3-2'!AB32+'3-3'!AB32</f>
        <v>20</v>
      </c>
      <c r="AC32" s="61">
        <f>'3-2'!AC32+'3-3'!AC32</f>
        <v>10</v>
      </c>
      <c r="AD32" s="61">
        <f>'3-2'!AD32+'3-3'!AD32</f>
        <v>0</v>
      </c>
      <c r="AE32" s="69" t="s">
        <v>21</v>
      </c>
    </row>
    <row r="33" spans="1:31" ht="23.25" customHeight="1">
      <c r="A33" s="49" t="s">
        <v>101</v>
      </c>
      <c r="B33" s="49"/>
      <c r="C33" s="56">
        <f>C34+C35</f>
        <v>419</v>
      </c>
      <c r="D33" s="15">
        <f aca="true" t="shared" si="2" ref="D33:AD33">D34+D35</f>
        <v>0</v>
      </c>
      <c r="E33" s="15">
        <f t="shared" si="2"/>
        <v>0</v>
      </c>
      <c r="F33" s="15">
        <f t="shared" si="2"/>
        <v>0</v>
      </c>
      <c r="G33" s="15">
        <f t="shared" si="2"/>
        <v>0</v>
      </c>
      <c r="H33" s="56">
        <f t="shared" si="2"/>
        <v>0</v>
      </c>
      <c r="I33" s="15">
        <f t="shared" si="2"/>
        <v>0</v>
      </c>
      <c r="J33" s="56">
        <f t="shared" si="2"/>
        <v>0</v>
      </c>
      <c r="K33" s="15">
        <f t="shared" si="2"/>
        <v>0</v>
      </c>
      <c r="L33" s="56">
        <f t="shared" si="2"/>
        <v>1</v>
      </c>
      <c r="M33" s="15">
        <f t="shared" si="2"/>
        <v>0</v>
      </c>
      <c r="N33" s="56">
        <f t="shared" si="2"/>
        <v>1</v>
      </c>
      <c r="O33" s="15">
        <f t="shared" si="2"/>
        <v>1</v>
      </c>
      <c r="P33" s="56">
        <f t="shared" si="2"/>
        <v>2</v>
      </c>
      <c r="Q33" s="15">
        <f t="shared" si="2"/>
        <v>1</v>
      </c>
      <c r="R33" s="56">
        <f t="shared" si="2"/>
        <v>5</v>
      </c>
      <c r="S33" s="15">
        <f t="shared" si="2"/>
        <v>7</v>
      </c>
      <c r="T33" s="56">
        <f t="shared" si="2"/>
        <v>7</v>
      </c>
      <c r="U33" s="15">
        <f t="shared" si="2"/>
        <v>15</v>
      </c>
      <c r="V33" s="56">
        <f t="shared" si="2"/>
        <v>11</v>
      </c>
      <c r="W33" s="15">
        <f t="shared" si="2"/>
        <v>25</v>
      </c>
      <c r="X33" s="56">
        <f t="shared" si="2"/>
        <v>50</v>
      </c>
      <c r="Y33" s="15">
        <f t="shared" si="2"/>
        <v>84</v>
      </c>
      <c r="Z33" s="56">
        <f t="shared" si="2"/>
        <v>83</v>
      </c>
      <c r="AA33" s="15">
        <f t="shared" si="2"/>
        <v>90</v>
      </c>
      <c r="AB33" s="56">
        <f t="shared" si="2"/>
        <v>30</v>
      </c>
      <c r="AC33" s="15">
        <f t="shared" si="2"/>
        <v>6</v>
      </c>
      <c r="AD33" s="15">
        <f t="shared" si="2"/>
        <v>0</v>
      </c>
      <c r="AE33" s="9" t="s">
        <v>104</v>
      </c>
    </row>
    <row r="34" spans="1:31" ht="23.25" customHeight="1">
      <c r="A34" s="10"/>
      <c r="B34" s="7" t="s">
        <v>102</v>
      </c>
      <c r="C34" s="56">
        <f>'3-2'!C34+'3-3'!C34</f>
        <v>156</v>
      </c>
      <c r="D34" s="15">
        <f>'3-2'!D34+'3-3'!D34</f>
        <v>0</v>
      </c>
      <c r="E34" s="15">
        <f>'3-2'!E34+'3-3'!E34</f>
        <v>0</v>
      </c>
      <c r="F34" s="15">
        <f>'3-2'!F34+'3-3'!F34</f>
        <v>0</v>
      </c>
      <c r="G34" s="15">
        <f>'3-2'!G34+'3-3'!G34</f>
        <v>0</v>
      </c>
      <c r="H34" s="56">
        <f>'3-2'!H34+'3-3'!H34</f>
        <v>0</v>
      </c>
      <c r="I34" s="15">
        <f>'3-2'!I34+'3-3'!I34</f>
        <v>0</v>
      </c>
      <c r="J34" s="56">
        <f>'3-2'!J34+'3-3'!J34</f>
        <v>0</v>
      </c>
      <c r="K34" s="15">
        <f>'3-2'!K34+'3-3'!K34</f>
        <v>0</v>
      </c>
      <c r="L34" s="56">
        <f>'3-2'!L34+'3-3'!L34</f>
        <v>1</v>
      </c>
      <c r="M34" s="15">
        <f>'3-2'!M34+'3-3'!M34</f>
        <v>0</v>
      </c>
      <c r="N34" s="56">
        <f>'3-2'!N34+'3-3'!N34</f>
        <v>0</v>
      </c>
      <c r="O34" s="15">
        <f>'3-2'!O34+'3-3'!O34</f>
        <v>0</v>
      </c>
      <c r="P34" s="56">
        <f>'3-2'!P34+'3-3'!P34</f>
        <v>0</v>
      </c>
      <c r="Q34" s="15">
        <f>'3-2'!Q34+'3-3'!Q34</f>
        <v>0</v>
      </c>
      <c r="R34" s="56">
        <f>'3-2'!R34+'3-3'!R34</f>
        <v>0</v>
      </c>
      <c r="S34" s="15">
        <f>'3-2'!S34+'3-3'!S34</f>
        <v>2</v>
      </c>
      <c r="T34" s="56">
        <f>'3-2'!T34+'3-3'!T34</f>
        <v>2</v>
      </c>
      <c r="U34" s="15">
        <f>'3-2'!U34+'3-3'!U34</f>
        <v>6</v>
      </c>
      <c r="V34" s="56">
        <f>'3-2'!V34+'3-3'!V34</f>
        <v>4</v>
      </c>
      <c r="W34" s="15">
        <f>'3-2'!W34+'3-3'!W34</f>
        <v>9</v>
      </c>
      <c r="X34" s="56">
        <f>'3-2'!X34+'3-3'!X34</f>
        <v>18</v>
      </c>
      <c r="Y34" s="15">
        <f>'3-2'!Y34+'3-3'!Y34</f>
        <v>29</v>
      </c>
      <c r="Z34" s="56">
        <f>'3-2'!Z34+'3-3'!Z34</f>
        <v>35</v>
      </c>
      <c r="AA34" s="15">
        <f>'3-2'!AA34+'3-3'!AA34</f>
        <v>37</v>
      </c>
      <c r="AB34" s="56">
        <f>'3-2'!AB34+'3-3'!AB34</f>
        <v>11</v>
      </c>
      <c r="AC34" s="15">
        <f>'3-2'!AC34+'3-3'!AC34</f>
        <v>2</v>
      </c>
      <c r="AD34" s="15">
        <f>'3-2'!AD34+'3-3'!AD34</f>
        <v>0</v>
      </c>
      <c r="AE34" s="11" t="s">
        <v>105</v>
      </c>
    </row>
    <row r="35" spans="1:31" ht="23.25" customHeight="1">
      <c r="A35" s="12"/>
      <c r="B35" s="13" t="s">
        <v>103</v>
      </c>
      <c r="C35" s="57">
        <f>'3-2'!C35+'3-3'!C35</f>
        <v>263</v>
      </c>
      <c r="D35" s="23">
        <f>'3-2'!D35+'3-3'!D35</f>
        <v>0</v>
      </c>
      <c r="E35" s="23">
        <f>'3-2'!E35+'3-3'!E35</f>
        <v>0</v>
      </c>
      <c r="F35" s="23">
        <f>'3-2'!F35+'3-3'!F35</f>
        <v>0</v>
      </c>
      <c r="G35" s="23">
        <f>'3-2'!G35+'3-3'!G35</f>
        <v>0</v>
      </c>
      <c r="H35" s="58">
        <f>'3-2'!H35+'3-3'!H35</f>
        <v>0</v>
      </c>
      <c r="I35" s="23">
        <f>'3-2'!I35+'3-3'!I35</f>
        <v>0</v>
      </c>
      <c r="J35" s="58">
        <f>'3-2'!J35+'3-3'!J35</f>
        <v>0</v>
      </c>
      <c r="K35" s="23">
        <f>'3-2'!K35+'3-3'!K35</f>
        <v>0</v>
      </c>
      <c r="L35" s="58">
        <f>'3-2'!L35+'3-3'!L35</f>
        <v>0</v>
      </c>
      <c r="M35" s="23">
        <f>'3-2'!M35+'3-3'!M35</f>
        <v>0</v>
      </c>
      <c r="N35" s="58">
        <f>'3-2'!N35+'3-3'!N35</f>
        <v>1</v>
      </c>
      <c r="O35" s="23">
        <f>'3-2'!O35+'3-3'!O35</f>
        <v>1</v>
      </c>
      <c r="P35" s="58">
        <f>'3-2'!P35+'3-3'!P35</f>
        <v>2</v>
      </c>
      <c r="Q35" s="23">
        <f>'3-2'!Q35+'3-3'!Q35</f>
        <v>1</v>
      </c>
      <c r="R35" s="58">
        <f>'3-2'!R35+'3-3'!R35</f>
        <v>5</v>
      </c>
      <c r="S35" s="23">
        <f>'3-2'!S35+'3-3'!S35</f>
        <v>5</v>
      </c>
      <c r="T35" s="58">
        <f>'3-2'!T35+'3-3'!T35</f>
        <v>5</v>
      </c>
      <c r="U35" s="23">
        <f>'3-2'!U35+'3-3'!U35</f>
        <v>9</v>
      </c>
      <c r="V35" s="58">
        <f>'3-2'!V35+'3-3'!V35</f>
        <v>7</v>
      </c>
      <c r="W35" s="23">
        <f>'3-2'!W35+'3-3'!W35</f>
        <v>16</v>
      </c>
      <c r="X35" s="58">
        <f>'3-2'!X35+'3-3'!X35</f>
        <v>32</v>
      </c>
      <c r="Y35" s="23">
        <f>'3-2'!Y35+'3-3'!Y35</f>
        <v>55</v>
      </c>
      <c r="Z35" s="58">
        <f>'3-2'!Z35+'3-3'!Z35</f>
        <v>48</v>
      </c>
      <c r="AA35" s="23">
        <f>'3-2'!AA35+'3-3'!AA35</f>
        <v>53</v>
      </c>
      <c r="AB35" s="58">
        <f>'3-2'!AB35+'3-3'!AB35</f>
        <v>19</v>
      </c>
      <c r="AC35" s="23">
        <f>'3-2'!AC35+'3-3'!AC35</f>
        <v>4</v>
      </c>
      <c r="AD35" s="27">
        <f>'3-2'!AD35+'3-3'!AD35</f>
        <v>0</v>
      </c>
      <c r="AE35" s="14" t="s">
        <v>106</v>
      </c>
    </row>
    <row r="36" ht="13.5">
      <c r="B36" s="4"/>
    </row>
    <row r="37" ht="13.5">
      <c r="AD37" s="29">
        <f>SUM(I8:AD8)</f>
        <v>14050</v>
      </c>
    </row>
    <row r="38" ht="13.5">
      <c r="AD38" s="29">
        <f>SUM(I14:AD27)+SUM(I30:AD30)+SUM(I32:AD32)+SUM(I34:AD35)</f>
        <v>14050</v>
      </c>
    </row>
  </sheetData>
  <sheetProtection/>
  <mergeCells count="57">
    <mergeCell ref="A23:B23"/>
    <mergeCell ref="A33:B33"/>
    <mergeCell ref="A28:B28"/>
    <mergeCell ref="A29:B29"/>
    <mergeCell ref="A31:B31"/>
    <mergeCell ref="A27:B27"/>
    <mergeCell ref="A25:B25"/>
    <mergeCell ref="A26:B26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A22:B22"/>
    <mergeCell ref="A12:B12"/>
    <mergeCell ref="K5:K6"/>
    <mergeCell ref="L5:L6"/>
    <mergeCell ref="G5:G7"/>
    <mergeCell ref="H5:H7"/>
    <mergeCell ref="A13:B13"/>
    <mergeCell ref="A10:B10"/>
    <mergeCell ref="A8:B8"/>
    <mergeCell ref="J5:J6"/>
    <mergeCell ref="S5:S6"/>
    <mergeCell ref="T5:T6"/>
    <mergeCell ref="A11:B11"/>
    <mergeCell ref="U5:U6"/>
    <mergeCell ref="N5:N6"/>
    <mergeCell ref="O5:O6"/>
    <mergeCell ref="I5:I6"/>
    <mergeCell ref="E5:E7"/>
    <mergeCell ref="F5:F7"/>
    <mergeCell ref="A9:B9"/>
    <mergeCell ref="A1:C1"/>
    <mergeCell ref="A2:C2"/>
    <mergeCell ref="D5:D7"/>
    <mergeCell ref="A5:B7"/>
    <mergeCell ref="D1:AC2"/>
    <mergeCell ref="C5:C7"/>
    <mergeCell ref="X5:X6"/>
    <mergeCell ref="P5:P6"/>
    <mergeCell ref="Q5:Q6"/>
    <mergeCell ref="AA5:AA6"/>
    <mergeCell ref="M5:M6"/>
    <mergeCell ref="AE5:AE7"/>
    <mergeCell ref="AD5:AD7"/>
    <mergeCell ref="Y5:Y6"/>
    <mergeCell ref="Z5:Z6"/>
    <mergeCell ref="AB5:AB6"/>
    <mergeCell ref="V5:V6"/>
    <mergeCell ref="W5:W6"/>
    <mergeCell ref="R5:R6"/>
    <mergeCell ref="AC5:AC6"/>
  </mergeCells>
  <printOptions horizontalCentered="1" verticalCentered="1"/>
  <pageMargins left="0.5511811023622047" right="0.3937007874015748" top="0.5905511811023623" bottom="0.5905511811023623" header="0" footer="0"/>
  <pageSetup blackAndWhite="1" horizontalDpi="600" verticalDpi="600" orientation="landscape" paperSize="9" scale="55" r:id="rId1"/>
  <ignoredErrors>
    <ignoredError sqref="E5:AB7" numberStoredAsText="1"/>
    <ignoredError sqref="C30:AC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view="pageBreakPreview" zoomScale="70" zoomScaleNormal="70" zoomScaleSheetLayoutView="70" zoomScalePageLayoutView="0" workbookViewId="0" topLeftCell="A1">
      <selection activeCell="U20" sqref="U20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38" t="s">
        <v>0</v>
      </c>
      <c r="B1" s="38"/>
      <c r="C1" s="38"/>
      <c r="D1" s="45" t="s">
        <v>89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18"/>
      <c r="AE1" s="18"/>
    </row>
    <row r="2" spans="1:31" ht="17.25" customHeight="1">
      <c r="A2" s="38" t="s">
        <v>112</v>
      </c>
      <c r="B2" s="38"/>
      <c r="C2" s="38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2"/>
      <c r="AE2" s="22"/>
    </row>
    <row r="3" ht="14.25">
      <c r="B3" s="2"/>
    </row>
    <row r="4" spans="2:31" ht="23.25" customHeight="1" thickBot="1">
      <c r="B4" s="20" t="s">
        <v>35</v>
      </c>
      <c r="AD4" s="3"/>
      <c r="AE4" s="21" t="str">
        <f>+'3-1'!AE4</f>
        <v>平成24年</v>
      </c>
    </row>
    <row r="5" spans="1:31" ht="11.25" customHeight="1">
      <c r="A5" s="39" t="s">
        <v>29</v>
      </c>
      <c r="B5" s="40"/>
      <c r="C5" s="35" t="s">
        <v>1</v>
      </c>
      <c r="D5" s="35" t="s">
        <v>75</v>
      </c>
      <c r="E5" s="50" t="s">
        <v>91</v>
      </c>
      <c r="F5" s="50" t="s">
        <v>93</v>
      </c>
      <c r="G5" s="50" t="s">
        <v>95</v>
      </c>
      <c r="H5" s="50" t="s">
        <v>97</v>
      </c>
      <c r="I5" s="30" t="s">
        <v>80</v>
      </c>
      <c r="J5" s="30" t="s">
        <v>81</v>
      </c>
      <c r="K5" s="30" t="s">
        <v>38</v>
      </c>
      <c r="L5" s="30" t="s">
        <v>39</v>
      </c>
      <c r="M5" s="30" t="s">
        <v>40</v>
      </c>
      <c r="N5" s="30" t="s">
        <v>41</v>
      </c>
      <c r="O5" s="30" t="s">
        <v>42</v>
      </c>
      <c r="P5" s="30" t="s">
        <v>43</v>
      </c>
      <c r="Q5" s="30" t="s">
        <v>44</v>
      </c>
      <c r="R5" s="30" t="s">
        <v>45</v>
      </c>
      <c r="S5" s="30" t="s">
        <v>46</v>
      </c>
      <c r="T5" s="30" t="s">
        <v>47</v>
      </c>
      <c r="U5" s="30" t="s">
        <v>48</v>
      </c>
      <c r="V5" s="30" t="s">
        <v>49</v>
      </c>
      <c r="W5" s="30" t="s">
        <v>50</v>
      </c>
      <c r="X5" s="30" t="s">
        <v>51</v>
      </c>
      <c r="Y5" s="30" t="s">
        <v>52</v>
      </c>
      <c r="Z5" s="30" t="s">
        <v>53</v>
      </c>
      <c r="AA5" s="30" t="s">
        <v>54</v>
      </c>
      <c r="AB5" s="30" t="s">
        <v>55</v>
      </c>
      <c r="AC5" s="30" t="s">
        <v>87</v>
      </c>
      <c r="AD5" s="35" t="s">
        <v>74</v>
      </c>
      <c r="AE5" s="32" t="s">
        <v>30</v>
      </c>
    </row>
    <row r="6" spans="1:31" ht="10.5" customHeight="1">
      <c r="A6" s="41"/>
      <c r="B6" s="42"/>
      <c r="C6" s="53"/>
      <c r="D6" s="36"/>
      <c r="E6" s="36"/>
      <c r="F6" s="36"/>
      <c r="G6" s="36"/>
      <c r="H6" s="3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6"/>
      <c r="AE6" s="33"/>
    </row>
    <row r="7" spans="1:31" ht="22.5" customHeight="1">
      <c r="A7" s="43"/>
      <c r="B7" s="44"/>
      <c r="C7" s="54"/>
      <c r="D7" s="37"/>
      <c r="E7" s="37"/>
      <c r="F7" s="37"/>
      <c r="G7" s="37"/>
      <c r="H7" s="37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37"/>
      <c r="AE7" s="34"/>
    </row>
    <row r="8" spans="1:31" ht="23.25" customHeight="1">
      <c r="A8" s="79" t="s">
        <v>1</v>
      </c>
      <c r="B8" s="80"/>
      <c r="C8" s="63">
        <f>C10+C12</f>
        <v>6986</v>
      </c>
      <c r="D8" s="64">
        <f>SUM(D10,D12)</f>
        <v>13</v>
      </c>
      <c r="E8" s="64">
        <f aca="true" t="shared" si="0" ref="E8:AD8">SUM(E10,E12)</f>
        <v>0</v>
      </c>
      <c r="F8" s="64">
        <f t="shared" si="0"/>
        <v>3</v>
      </c>
      <c r="G8" s="64">
        <f t="shared" si="0"/>
        <v>1</v>
      </c>
      <c r="H8" s="64">
        <f t="shared" si="0"/>
        <v>0</v>
      </c>
      <c r="I8" s="82">
        <f t="shared" si="0"/>
        <v>17</v>
      </c>
      <c r="J8" s="63">
        <f t="shared" si="0"/>
        <v>1</v>
      </c>
      <c r="K8" s="64">
        <f t="shared" si="0"/>
        <v>2</v>
      </c>
      <c r="L8" s="64">
        <f t="shared" si="0"/>
        <v>10</v>
      </c>
      <c r="M8" s="82">
        <f t="shared" si="0"/>
        <v>14</v>
      </c>
      <c r="N8" s="63">
        <f t="shared" si="0"/>
        <v>21</v>
      </c>
      <c r="O8" s="64">
        <f t="shared" si="0"/>
        <v>21</v>
      </c>
      <c r="P8" s="64">
        <f t="shared" si="0"/>
        <v>46</v>
      </c>
      <c r="Q8" s="82">
        <f t="shared" si="0"/>
        <v>51</v>
      </c>
      <c r="R8" s="63">
        <f t="shared" si="0"/>
        <v>87</v>
      </c>
      <c r="S8" s="64">
        <f t="shared" si="0"/>
        <v>126</v>
      </c>
      <c r="T8" s="64">
        <f t="shared" si="0"/>
        <v>228</v>
      </c>
      <c r="U8" s="82">
        <f t="shared" si="0"/>
        <v>439</v>
      </c>
      <c r="V8" s="63">
        <f t="shared" si="0"/>
        <v>458</v>
      </c>
      <c r="W8" s="64">
        <f t="shared" si="0"/>
        <v>663</v>
      </c>
      <c r="X8" s="64">
        <f t="shared" si="0"/>
        <v>1054</v>
      </c>
      <c r="Y8" s="82">
        <f t="shared" si="0"/>
        <v>1462</v>
      </c>
      <c r="Z8" s="63">
        <f t="shared" si="0"/>
        <v>1313</v>
      </c>
      <c r="AA8" s="82">
        <f t="shared" si="0"/>
        <v>678</v>
      </c>
      <c r="AB8" s="63">
        <f t="shared" si="0"/>
        <v>250</v>
      </c>
      <c r="AC8" s="64">
        <f t="shared" si="0"/>
        <v>45</v>
      </c>
      <c r="AD8" s="64">
        <f t="shared" si="0"/>
        <v>0</v>
      </c>
      <c r="AE8" s="81" t="s">
        <v>16</v>
      </c>
    </row>
    <row r="9" spans="1:31" ht="15" customHeight="1">
      <c r="A9" s="71"/>
      <c r="B9" s="49"/>
      <c r="C9" s="56"/>
      <c r="D9" s="15"/>
      <c r="E9" s="15"/>
      <c r="F9" s="15"/>
      <c r="G9" s="15"/>
      <c r="H9" s="15"/>
      <c r="I9" s="83"/>
      <c r="J9" s="56"/>
      <c r="K9" s="15"/>
      <c r="L9" s="15"/>
      <c r="M9" s="83"/>
      <c r="N9" s="56"/>
      <c r="O9" s="15"/>
      <c r="P9" s="15"/>
      <c r="Q9" s="83"/>
      <c r="R9" s="56"/>
      <c r="S9" s="15"/>
      <c r="T9" s="15"/>
      <c r="U9" s="83"/>
      <c r="V9" s="56"/>
      <c r="W9" s="15"/>
      <c r="X9" s="15"/>
      <c r="Y9" s="83"/>
      <c r="Z9" s="56"/>
      <c r="AA9" s="83"/>
      <c r="AB9" s="56"/>
      <c r="AC9" s="15"/>
      <c r="AD9" s="15"/>
      <c r="AE9" s="6"/>
    </row>
    <row r="10" spans="1:31" ht="23.25" customHeight="1">
      <c r="A10" s="71" t="s">
        <v>2</v>
      </c>
      <c r="B10" s="49"/>
      <c r="C10" s="56">
        <f>SUM(I10:AD10)</f>
        <v>6608</v>
      </c>
      <c r="D10" s="15">
        <f aca="true" t="shared" si="1" ref="D10:AD10">SUM(D14:D27)</f>
        <v>12</v>
      </c>
      <c r="E10" s="15">
        <f t="shared" si="1"/>
        <v>0</v>
      </c>
      <c r="F10" s="15">
        <f t="shared" si="1"/>
        <v>3</v>
      </c>
      <c r="G10" s="15">
        <f t="shared" si="1"/>
        <v>1</v>
      </c>
      <c r="H10" s="15">
        <f t="shared" si="1"/>
        <v>0</v>
      </c>
      <c r="I10" s="83">
        <f t="shared" si="1"/>
        <v>16</v>
      </c>
      <c r="J10" s="56">
        <f t="shared" si="1"/>
        <v>1</v>
      </c>
      <c r="K10" s="15">
        <f t="shared" si="1"/>
        <v>2</v>
      </c>
      <c r="L10" s="15">
        <f t="shared" si="1"/>
        <v>9</v>
      </c>
      <c r="M10" s="83">
        <f t="shared" si="1"/>
        <v>14</v>
      </c>
      <c r="N10" s="56">
        <f t="shared" si="1"/>
        <v>20</v>
      </c>
      <c r="O10" s="15">
        <f t="shared" si="1"/>
        <v>19</v>
      </c>
      <c r="P10" s="15">
        <f t="shared" si="1"/>
        <v>45</v>
      </c>
      <c r="Q10" s="83">
        <f t="shared" si="1"/>
        <v>50</v>
      </c>
      <c r="R10" s="56">
        <f t="shared" si="1"/>
        <v>80</v>
      </c>
      <c r="S10" s="15">
        <f t="shared" si="1"/>
        <v>118</v>
      </c>
      <c r="T10" s="15">
        <f t="shared" si="1"/>
        <v>213</v>
      </c>
      <c r="U10" s="83">
        <f t="shared" si="1"/>
        <v>417</v>
      </c>
      <c r="V10" s="56">
        <f t="shared" si="1"/>
        <v>439</v>
      </c>
      <c r="W10" s="15">
        <f t="shared" si="1"/>
        <v>627</v>
      </c>
      <c r="X10" s="15">
        <f t="shared" si="1"/>
        <v>998</v>
      </c>
      <c r="Y10" s="83">
        <f t="shared" si="1"/>
        <v>1381</v>
      </c>
      <c r="Z10" s="56">
        <f t="shared" si="1"/>
        <v>1247</v>
      </c>
      <c r="AA10" s="83">
        <f t="shared" si="1"/>
        <v>631</v>
      </c>
      <c r="AB10" s="56">
        <f t="shared" si="1"/>
        <v>239</v>
      </c>
      <c r="AC10" s="15">
        <f t="shared" si="1"/>
        <v>42</v>
      </c>
      <c r="AD10" s="15">
        <f t="shared" si="1"/>
        <v>0</v>
      </c>
      <c r="AE10" s="6" t="s">
        <v>17</v>
      </c>
    </row>
    <row r="11" spans="1:31" ht="15" customHeight="1">
      <c r="A11" s="71"/>
      <c r="B11" s="49"/>
      <c r="C11" s="56"/>
      <c r="D11" s="15"/>
      <c r="E11" s="15"/>
      <c r="F11" s="15"/>
      <c r="G11" s="15"/>
      <c r="H11" s="15"/>
      <c r="I11" s="83"/>
      <c r="J11" s="56"/>
      <c r="K11" s="15"/>
      <c r="L11" s="15"/>
      <c r="M11" s="83"/>
      <c r="N11" s="56"/>
      <c r="O11" s="15"/>
      <c r="P11" s="15"/>
      <c r="Q11" s="83"/>
      <c r="R11" s="56"/>
      <c r="S11" s="15"/>
      <c r="T11" s="15"/>
      <c r="U11" s="83"/>
      <c r="V11" s="56"/>
      <c r="W11" s="15"/>
      <c r="X11" s="15"/>
      <c r="Y11" s="83"/>
      <c r="Z11" s="56"/>
      <c r="AA11" s="83"/>
      <c r="AB11" s="56"/>
      <c r="AC11" s="15"/>
      <c r="AD11" s="15"/>
      <c r="AE11" s="6"/>
    </row>
    <row r="12" spans="1:31" ht="23.25" customHeight="1">
      <c r="A12" s="72" t="s">
        <v>84</v>
      </c>
      <c r="B12" s="59"/>
      <c r="C12" s="60">
        <f>SUM(I12:AD12)</f>
        <v>378</v>
      </c>
      <c r="D12" s="61">
        <f>D29+D31+D33</f>
        <v>1</v>
      </c>
      <c r="E12" s="61">
        <f aca="true" t="shared" si="2" ref="E12:AD12">E29+E31+E33</f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84">
        <f>I29+I31+I33</f>
        <v>1</v>
      </c>
      <c r="J12" s="60">
        <f t="shared" si="2"/>
        <v>0</v>
      </c>
      <c r="K12" s="61">
        <f t="shared" si="2"/>
        <v>0</v>
      </c>
      <c r="L12" s="61">
        <f t="shared" si="2"/>
        <v>1</v>
      </c>
      <c r="M12" s="84">
        <f t="shared" si="2"/>
        <v>0</v>
      </c>
      <c r="N12" s="60">
        <f t="shared" si="2"/>
        <v>1</v>
      </c>
      <c r="O12" s="61">
        <f t="shared" si="2"/>
        <v>2</v>
      </c>
      <c r="P12" s="61">
        <f t="shared" si="2"/>
        <v>1</v>
      </c>
      <c r="Q12" s="84">
        <f t="shared" si="2"/>
        <v>1</v>
      </c>
      <c r="R12" s="60">
        <f t="shared" si="2"/>
        <v>7</v>
      </c>
      <c r="S12" s="61">
        <f t="shared" si="2"/>
        <v>8</v>
      </c>
      <c r="T12" s="61">
        <f t="shared" si="2"/>
        <v>15</v>
      </c>
      <c r="U12" s="84">
        <f t="shared" si="2"/>
        <v>22</v>
      </c>
      <c r="V12" s="60">
        <f t="shared" si="2"/>
        <v>19</v>
      </c>
      <c r="W12" s="61">
        <f t="shared" si="2"/>
        <v>36</v>
      </c>
      <c r="X12" s="61">
        <f t="shared" si="2"/>
        <v>56</v>
      </c>
      <c r="Y12" s="84">
        <f t="shared" si="2"/>
        <v>81</v>
      </c>
      <c r="Z12" s="60">
        <f t="shared" si="2"/>
        <v>66</v>
      </c>
      <c r="AA12" s="84">
        <f t="shared" si="2"/>
        <v>47</v>
      </c>
      <c r="AB12" s="60">
        <f t="shared" si="2"/>
        <v>11</v>
      </c>
      <c r="AC12" s="61">
        <f t="shared" si="2"/>
        <v>3</v>
      </c>
      <c r="AD12" s="61">
        <f t="shared" si="2"/>
        <v>0</v>
      </c>
      <c r="AE12" s="62" t="s">
        <v>86</v>
      </c>
    </row>
    <row r="13" spans="1:31" ht="15" customHeight="1">
      <c r="A13" s="71"/>
      <c r="B13" s="49"/>
      <c r="C13" s="56"/>
      <c r="D13" s="15"/>
      <c r="E13" s="15"/>
      <c r="F13" s="15"/>
      <c r="G13" s="15"/>
      <c r="H13" s="15"/>
      <c r="I13" s="83"/>
      <c r="J13" s="56"/>
      <c r="K13" s="15"/>
      <c r="L13" s="15"/>
      <c r="M13" s="83"/>
      <c r="N13" s="56"/>
      <c r="O13" s="15"/>
      <c r="P13" s="15"/>
      <c r="Q13" s="83"/>
      <c r="R13" s="56"/>
      <c r="S13" s="15"/>
      <c r="T13" s="15"/>
      <c r="U13" s="83"/>
      <c r="V13" s="56"/>
      <c r="W13" s="15"/>
      <c r="X13" s="15"/>
      <c r="Y13" s="83"/>
      <c r="Z13" s="56"/>
      <c r="AA13" s="83"/>
      <c r="AB13" s="56"/>
      <c r="AC13" s="15"/>
      <c r="AD13" s="15"/>
      <c r="AE13" s="6"/>
    </row>
    <row r="14" spans="1:31" ht="23.25" customHeight="1">
      <c r="A14" s="70" t="s">
        <v>3</v>
      </c>
      <c r="B14" s="51"/>
      <c r="C14" s="56">
        <f aca="true" t="shared" si="3" ref="C14:C27">SUM(I14:AD14)</f>
        <v>1995</v>
      </c>
      <c r="D14" s="16">
        <v>4</v>
      </c>
      <c r="E14" s="16">
        <v>0</v>
      </c>
      <c r="F14" s="16">
        <v>1</v>
      </c>
      <c r="G14" s="16">
        <v>0</v>
      </c>
      <c r="H14" s="16">
        <v>0</v>
      </c>
      <c r="I14" s="85">
        <v>5</v>
      </c>
      <c r="J14" s="76">
        <v>1</v>
      </c>
      <c r="K14" s="16">
        <v>1</v>
      </c>
      <c r="L14" s="16">
        <v>5</v>
      </c>
      <c r="M14" s="85">
        <v>5</v>
      </c>
      <c r="N14" s="76">
        <v>7</v>
      </c>
      <c r="O14" s="16">
        <v>7</v>
      </c>
      <c r="P14" s="16">
        <v>25</v>
      </c>
      <c r="Q14" s="85">
        <v>21</v>
      </c>
      <c r="R14" s="76">
        <v>25</v>
      </c>
      <c r="S14" s="16">
        <v>51</v>
      </c>
      <c r="T14" s="16">
        <v>80</v>
      </c>
      <c r="U14" s="85">
        <v>157</v>
      </c>
      <c r="V14" s="76">
        <v>159</v>
      </c>
      <c r="W14" s="16">
        <v>207</v>
      </c>
      <c r="X14" s="16">
        <v>290</v>
      </c>
      <c r="Y14" s="85">
        <v>380</v>
      </c>
      <c r="Z14" s="76">
        <v>331</v>
      </c>
      <c r="AA14" s="85">
        <v>165</v>
      </c>
      <c r="AB14" s="76">
        <v>66</v>
      </c>
      <c r="AC14" s="16">
        <v>7</v>
      </c>
      <c r="AD14" s="16">
        <v>0</v>
      </c>
      <c r="AE14" s="8" t="s">
        <v>18</v>
      </c>
    </row>
    <row r="15" spans="1:31" ht="23.25" customHeight="1">
      <c r="A15" s="70" t="s">
        <v>4</v>
      </c>
      <c r="B15" s="51"/>
      <c r="C15" s="56">
        <f t="shared" si="3"/>
        <v>761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85">
        <v>3</v>
      </c>
      <c r="J15" s="76">
        <v>0</v>
      </c>
      <c r="K15" s="16">
        <v>1</v>
      </c>
      <c r="L15" s="16">
        <v>0</v>
      </c>
      <c r="M15" s="85">
        <v>2</v>
      </c>
      <c r="N15" s="76">
        <v>1</v>
      </c>
      <c r="O15" s="16">
        <v>3</v>
      </c>
      <c r="P15" s="16">
        <v>4</v>
      </c>
      <c r="Q15" s="85">
        <v>7</v>
      </c>
      <c r="R15" s="76">
        <v>12</v>
      </c>
      <c r="S15" s="16">
        <v>15</v>
      </c>
      <c r="T15" s="16">
        <v>24</v>
      </c>
      <c r="U15" s="85">
        <v>50</v>
      </c>
      <c r="V15" s="76">
        <v>64</v>
      </c>
      <c r="W15" s="16">
        <v>78</v>
      </c>
      <c r="X15" s="16">
        <v>112</v>
      </c>
      <c r="Y15" s="85">
        <v>163</v>
      </c>
      <c r="Z15" s="76">
        <v>121</v>
      </c>
      <c r="AA15" s="85">
        <v>68</v>
      </c>
      <c r="AB15" s="76">
        <v>27</v>
      </c>
      <c r="AC15" s="16">
        <v>6</v>
      </c>
      <c r="AD15" s="16">
        <v>0</v>
      </c>
      <c r="AE15" s="8" t="s">
        <v>19</v>
      </c>
    </row>
    <row r="16" spans="1:31" ht="23.25" customHeight="1">
      <c r="A16" s="70" t="s">
        <v>5</v>
      </c>
      <c r="B16" s="51"/>
      <c r="C16" s="56">
        <f t="shared" si="3"/>
        <v>489</v>
      </c>
      <c r="D16" s="16">
        <v>0</v>
      </c>
      <c r="E16" s="16">
        <v>0</v>
      </c>
      <c r="F16" s="16">
        <v>1</v>
      </c>
      <c r="G16" s="16">
        <v>0</v>
      </c>
      <c r="H16" s="16">
        <v>0</v>
      </c>
      <c r="I16" s="85">
        <v>1</v>
      </c>
      <c r="J16" s="76">
        <v>0</v>
      </c>
      <c r="K16" s="16">
        <v>0</v>
      </c>
      <c r="L16" s="16">
        <v>0</v>
      </c>
      <c r="M16" s="85">
        <v>1</v>
      </c>
      <c r="N16" s="76">
        <v>1</v>
      </c>
      <c r="O16" s="16">
        <v>0</v>
      </c>
      <c r="P16" s="16">
        <v>1</v>
      </c>
      <c r="Q16" s="85">
        <v>4</v>
      </c>
      <c r="R16" s="76">
        <v>6</v>
      </c>
      <c r="S16" s="16">
        <v>5</v>
      </c>
      <c r="T16" s="16">
        <v>12</v>
      </c>
      <c r="U16" s="85">
        <v>37</v>
      </c>
      <c r="V16" s="76">
        <v>36</v>
      </c>
      <c r="W16" s="16">
        <v>42</v>
      </c>
      <c r="X16" s="16">
        <v>83</v>
      </c>
      <c r="Y16" s="85">
        <v>96</v>
      </c>
      <c r="Z16" s="76">
        <v>97</v>
      </c>
      <c r="AA16" s="85">
        <v>50</v>
      </c>
      <c r="AB16" s="76">
        <v>13</v>
      </c>
      <c r="AC16" s="16">
        <v>4</v>
      </c>
      <c r="AD16" s="16">
        <v>0</v>
      </c>
      <c r="AE16" s="8" t="s">
        <v>20</v>
      </c>
    </row>
    <row r="17" spans="1:31" ht="23.25" customHeight="1">
      <c r="A17" s="70" t="s">
        <v>6</v>
      </c>
      <c r="B17" s="51"/>
      <c r="C17" s="56">
        <f t="shared" si="3"/>
        <v>468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85">
        <v>1</v>
      </c>
      <c r="J17" s="76">
        <v>0</v>
      </c>
      <c r="K17" s="16">
        <v>0</v>
      </c>
      <c r="L17" s="16">
        <v>0</v>
      </c>
      <c r="M17" s="85">
        <v>0</v>
      </c>
      <c r="N17" s="76">
        <v>1</v>
      </c>
      <c r="O17" s="16">
        <v>0</v>
      </c>
      <c r="P17" s="16">
        <v>2</v>
      </c>
      <c r="Q17" s="85">
        <v>3</v>
      </c>
      <c r="R17" s="76">
        <v>9</v>
      </c>
      <c r="S17" s="16">
        <v>8</v>
      </c>
      <c r="T17" s="16">
        <v>16</v>
      </c>
      <c r="U17" s="85">
        <v>27</v>
      </c>
      <c r="V17" s="76">
        <v>34</v>
      </c>
      <c r="W17" s="16">
        <v>59</v>
      </c>
      <c r="X17" s="16">
        <v>60</v>
      </c>
      <c r="Y17" s="85">
        <v>93</v>
      </c>
      <c r="Z17" s="76">
        <v>93</v>
      </c>
      <c r="AA17" s="85">
        <v>39</v>
      </c>
      <c r="AB17" s="76">
        <v>19</v>
      </c>
      <c r="AC17" s="16">
        <v>4</v>
      </c>
      <c r="AD17" s="16">
        <v>0</v>
      </c>
      <c r="AE17" s="8" t="s">
        <v>21</v>
      </c>
    </row>
    <row r="18" spans="1:31" ht="23.25" customHeight="1">
      <c r="A18" s="70" t="s">
        <v>7</v>
      </c>
      <c r="B18" s="51"/>
      <c r="C18" s="56">
        <f t="shared" si="3"/>
        <v>544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85">
        <v>0</v>
      </c>
      <c r="J18" s="76">
        <v>0</v>
      </c>
      <c r="K18" s="16">
        <v>0</v>
      </c>
      <c r="L18" s="16">
        <v>2</v>
      </c>
      <c r="M18" s="85">
        <v>2</v>
      </c>
      <c r="N18" s="76">
        <v>4</v>
      </c>
      <c r="O18" s="16">
        <v>3</v>
      </c>
      <c r="P18" s="16">
        <v>4</v>
      </c>
      <c r="Q18" s="85">
        <v>1</v>
      </c>
      <c r="R18" s="76">
        <v>2</v>
      </c>
      <c r="S18" s="16">
        <v>5</v>
      </c>
      <c r="T18" s="16">
        <v>20</v>
      </c>
      <c r="U18" s="85">
        <v>24</v>
      </c>
      <c r="V18" s="76">
        <v>30</v>
      </c>
      <c r="W18" s="16">
        <v>59</v>
      </c>
      <c r="X18" s="16">
        <v>101</v>
      </c>
      <c r="Y18" s="85">
        <v>121</v>
      </c>
      <c r="Z18" s="76">
        <v>92</v>
      </c>
      <c r="AA18" s="85">
        <v>50</v>
      </c>
      <c r="AB18" s="76">
        <v>19</v>
      </c>
      <c r="AC18" s="16">
        <v>5</v>
      </c>
      <c r="AD18" s="16">
        <v>0</v>
      </c>
      <c r="AE18" s="8" t="s">
        <v>22</v>
      </c>
    </row>
    <row r="19" spans="1:31" ht="23.25" customHeight="1">
      <c r="A19" s="70" t="s">
        <v>8</v>
      </c>
      <c r="B19" s="51"/>
      <c r="C19" s="56">
        <f t="shared" si="3"/>
        <v>326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85">
        <v>1</v>
      </c>
      <c r="J19" s="76">
        <v>0</v>
      </c>
      <c r="K19" s="16">
        <v>0</v>
      </c>
      <c r="L19" s="16">
        <v>0</v>
      </c>
      <c r="M19" s="85">
        <v>2</v>
      </c>
      <c r="N19" s="76">
        <v>0</v>
      </c>
      <c r="O19" s="16">
        <v>0</v>
      </c>
      <c r="P19" s="16">
        <v>1</v>
      </c>
      <c r="Q19" s="85">
        <v>4</v>
      </c>
      <c r="R19" s="76">
        <v>6</v>
      </c>
      <c r="S19" s="16">
        <v>4</v>
      </c>
      <c r="T19" s="16">
        <v>10</v>
      </c>
      <c r="U19" s="85">
        <v>19</v>
      </c>
      <c r="V19" s="76">
        <v>21</v>
      </c>
      <c r="W19" s="16">
        <v>28</v>
      </c>
      <c r="X19" s="16">
        <v>43</v>
      </c>
      <c r="Y19" s="85">
        <v>82</v>
      </c>
      <c r="Z19" s="76">
        <v>64</v>
      </c>
      <c r="AA19" s="85">
        <v>29</v>
      </c>
      <c r="AB19" s="76">
        <v>11</v>
      </c>
      <c r="AC19" s="16">
        <v>1</v>
      </c>
      <c r="AD19" s="16">
        <v>0</v>
      </c>
      <c r="AE19" s="8" t="s">
        <v>23</v>
      </c>
    </row>
    <row r="20" spans="1:31" ht="22.5" customHeight="1">
      <c r="A20" s="70" t="s">
        <v>9</v>
      </c>
      <c r="B20" s="51"/>
      <c r="C20" s="56">
        <f t="shared" si="3"/>
        <v>166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85">
        <v>0</v>
      </c>
      <c r="J20" s="76">
        <v>0</v>
      </c>
      <c r="K20" s="16">
        <v>0</v>
      </c>
      <c r="L20" s="16">
        <v>0</v>
      </c>
      <c r="M20" s="85">
        <v>0</v>
      </c>
      <c r="N20" s="76">
        <v>0</v>
      </c>
      <c r="O20" s="16">
        <v>0</v>
      </c>
      <c r="P20" s="16">
        <v>2</v>
      </c>
      <c r="Q20" s="85">
        <v>1</v>
      </c>
      <c r="R20" s="76">
        <v>1</v>
      </c>
      <c r="S20" s="16">
        <v>1</v>
      </c>
      <c r="T20" s="16">
        <v>7</v>
      </c>
      <c r="U20" s="85">
        <v>9</v>
      </c>
      <c r="V20" s="76">
        <v>9</v>
      </c>
      <c r="W20" s="16">
        <v>12</v>
      </c>
      <c r="X20" s="16">
        <v>26</v>
      </c>
      <c r="Y20" s="85">
        <v>33</v>
      </c>
      <c r="Z20" s="76">
        <v>42</v>
      </c>
      <c r="AA20" s="85">
        <v>16</v>
      </c>
      <c r="AB20" s="76">
        <v>4</v>
      </c>
      <c r="AC20" s="16">
        <v>3</v>
      </c>
      <c r="AD20" s="16">
        <v>0</v>
      </c>
      <c r="AE20" s="8" t="s">
        <v>24</v>
      </c>
    </row>
    <row r="21" spans="1:31" ht="23.25" customHeight="1">
      <c r="A21" s="70" t="s">
        <v>10</v>
      </c>
      <c r="B21" s="51"/>
      <c r="C21" s="56">
        <f t="shared" si="3"/>
        <v>222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85">
        <v>0</v>
      </c>
      <c r="J21" s="76">
        <v>0</v>
      </c>
      <c r="K21" s="16">
        <v>0</v>
      </c>
      <c r="L21" s="16">
        <v>0</v>
      </c>
      <c r="M21" s="85">
        <v>0</v>
      </c>
      <c r="N21" s="76">
        <v>0</v>
      </c>
      <c r="O21" s="16">
        <v>0</v>
      </c>
      <c r="P21" s="16">
        <v>0</v>
      </c>
      <c r="Q21" s="85">
        <v>1</v>
      </c>
      <c r="R21" s="76">
        <v>0</v>
      </c>
      <c r="S21" s="16">
        <v>3</v>
      </c>
      <c r="T21" s="16">
        <v>5</v>
      </c>
      <c r="U21" s="85">
        <v>10</v>
      </c>
      <c r="V21" s="76">
        <v>10</v>
      </c>
      <c r="W21" s="16">
        <v>12</v>
      </c>
      <c r="X21" s="16">
        <v>31</v>
      </c>
      <c r="Y21" s="85">
        <v>64</v>
      </c>
      <c r="Z21" s="76">
        <v>47</v>
      </c>
      <c r="AA21" s="85">
        <v>24</v>
      </c>
      <c r="AB21" s="76">
        <v>14</v>
      </c>
      <c r="AC21" s="16">
        <v>1</v>
      </c>
      <c r="AD21" s="16">
        <v>0</v>
      </c>
      <c r="AE21" s="8" t="s">
        <v>25</v>
      </c>
    </row>
    <row r="22" spans="1:31" ht="23.25" customHeight="1">
      <c r="A22" s="70" t="s">
        <v>11</v>
      </c>
      <c r="B22" s="51"/>
      <c r="C22" s="56">
        <f t="shared" si="3"/>
        <v>189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85">
        <v>0</v>
      </c>
      <c r="J22" s="76">
        <v>0</v>
      </c>
      <c r="K22" s="16">
        <v>0</v>
      </c>
      <c r="L22" s="16">
        <v>1</v>
      </c>
      <c r="M22" s="85">
        <v>0</v>
      </c>
      <c r="N22" s="76">
        <v>0</v>
      </c>
      <c r="O22" s="16">
        <v>1</v>
      </c>
      <c r="P22" s="16">
        <v>2</v>
      </c>
      <c r="Q22" s="85">
        <v>0</v>
      </c>
      <c r="R22" s="76">
        <v>1</v>
      </c>
      <c r="S22" s="16">
        <v>2</v>
      </c>
      <c r="T22" s="16">
        <v>3</v>
      </c>
      <c r="U22" s="85">
        <v>8</v>
      </c>
      <c r="V22" s="76">
        <v>14</v>
      </c>
      <c r="W22" s="16">
        <v>15</v>
      </c>
      <c r="X22" s="16">
        <v>33</v>
      </c>
      <c r="Y22" s="85">
        <v>39</v>
      </c>
      <c r="Z22" s="76">
        <v>38</v>
      </c>
      <c r="AA22" s="85">
        <v>25</v>
      </c>
      <c r="AB22" s="76">
        <v>7</v>
      </c>
      <c r="AC22" s="16">
        <v>0</v>
      </c>
      <c r="AD22" s="16">
        <v>0</v>
      </c>
      <c r="AE22" s="8" t="s">
        <v>108</v>
      </c>
    </row>
    <row r="23" spans="1:31" ht="23.25" customHeight="1">
      <c r="A23" s="70" t="s">
        <v>12</v>
      </c>
      <c r="B23" s="51"/>
      <c r="C23" s="56">
        <f t="shared" si="3"/>
        <v>241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85">
        <v>0</v>
      </c>
      <c r="J23" s="76">
        <v>0</v>
      </c>
      <c r="K23" s="16">
        <v>0</v>
      </c>
      <c r="L23" s="16">
        <v>1</v>
      </c>
      <c r="M23" s="85">
        <v>1</v>
      </c>
      <c r="N23" s="76">
        <v>1</v>
      </c>
      <c r="O23" s="16">
        <v>0</v>
      </c>
      <c r="P23" s="16">
        <v>1</v>
      </c>
      <c r="Q23" s="85">
        <v>1</v>
      </c>
      <c r="R23" s="76">
        <v>1</v>
      </c>
      <c r="S23" s="16">
        <v>3</v>
      </c>
      <c r="T23" s="16">
        <v>8</v>
      </c>
      <c r="U23" s="85">
        <v>10</v>
      </c>
      <c r="V23" s="76">
        <v>9</v>
      </c>
      <c r="W23" s="16">
        <v>18</v>
      </c>
      <c r="X23" s="16">
        <v>36</v>
      </c>
      <c r="Y23" s="85">
        <v>52</v>
      </c>
      <c r="Z23" s="76">
        <v>51</v>
      </c>
      <c r="AA23" s="85">
        <v>38</v>
      </c>
      <c r="AB23" s="76">
        <v>9</v>
      </c>
      <c r="AC23" s="16">
        <v>1</v>
      </c>
      <c r="AD23" s="16">
        <v>0</v>
      </c>
      <c r="AE23" s="8" t="s">
        <v>26</v>
      </c>
    </row>
    <row r="24" spans="1:31" ht="23.25" customHeight="1">
      <c r="A24" s="70" t="s">
        <v>13</v>
      </c>
      <c r="B24" s="51"/>
      <c r="C24" s="56">
        <f t="shared" si="3"/>
        <v>400</v>
      </c>
      <c r="D24" s="16">
        <v>3</v>
      </c>
      <c r="E24" s="16">
        <v>0</v>
      </c>
      <c r="F24" s="16">
        <v>0</v>
      </c>
      <c r="G24" s="16">
        <v>0</v>
      </c>
      <c r="H24" s="16">
        <v>0</v>
      </c>
      <c r="I24" s="85">
        <v>3</v>
      </c>
      <c r="J24" s="76">
        <v>0</v>
      </c>
      <c r="K24" s="16">
        <v>0</v>
      </c>
      <c r="L24" s="16">
        <v>0</v>
      </c>
      <c r="M24" s="85">
        <v>0</v>
      </c>
      <c r="N24" s="86">
        <v>3</v>
      </c>
      <c r="O24" s="16">
        <v>2</v>
      </c>
      <c r="P24" s="16">
        <v>1</v>
      </c>
      <c r="Q24" s="85">
        <v>4</v>
      </c>
      <c r="R24" s="76">
        <v>4</v>
      </c>
      <c r="S24" s="16">
        <v>7</v>
      </c>
      <c r="T24" s="16">
        <v>10</v>
      </c>
      <c r="U24" s="85">
        <v>27</v>
      </c>
      <c r="V24" s="76">
        <v>24</v>
      </c>
      <c r="W24" s="16">
        <v>36</v>
      </c>
      <c r="X24" s="16">
        <v>59</v>
      </c>
      <c r="Y24" s="85">
        <v>79</v>
      </c>
      <c r="Z24" s="76">
        <v>90</v>
      </c>
      <c r="AA24" s="85">
        <v>32</v>
      </c>
      <c r="AB24" s="76">
        <v>18</v>
      </c>
      <c r="AC24" s="16">
        <v>1</v>
      </c>
      <c r="AD24" s="16">
        <v>0</v>
      </c>
      <c r="AE24" s="8" t="s">
        <v>107</v>
      </c>
    </row>
    <row r="25" spans="1:31" ht="24" customHeight="1">
      <c r="A25" s="70" t="s">
        <v>98</v>
      </c>
      <c r="B25" s="51"/>
      <c r="C25" s="56">
        <f t="shared" si="3"/>
        <v>283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85">
        <v>0</v>
      </c>
      <c r="J25" s="86">
        <v>0</v>
      </c>
      <c r="K25" s="26">
        <v>0</v>
      </c>
      <c r="L25" s="26">
        <v>0</v>
      </c>
      <c r="M25" s="91">
        <v>0</v>
      </c>
      <c r="N25" s="86">
        <v>1</v>
      </c>
      <c r="O25" s="26">
        <v>0</v>
      </c>
      <c r="P25" s="26">
        <v>1</v>
      </c>
      <c r="Q25" s="91">
        <v>1</v>
      </c>
      <c r="R25" s="86">
        <v>3</v>
      </c>
      <c r="S25" s="26">
        <v>6</v>
      </c>
      <c r="T25" s="26">
        <v>8</v>
      </c>
      <c r="U25" s="91">
        <v>14</v>
      </c>
      <c r="V25" s="86">
        <v>11</v>
      </c>
      <c r="W25" s="26">
        <v>23</v>
      </c>
      <c r="X25" s="26">
        <v>47</v>
      </c>
      <c r="Y25" s="91">
        <v>61</v>
      </c>
      <c r="Z25" s="86">
        <v>53</v>
      </c>
      <c r="AA25" s="91">
        <v>39</v>
      </c>
      <c r="AB25" s="86">
        <v>11</v>
      </c>
      <c r="AC25" s="26">
        <v>4</v>
      </c>
      <c r="AD25" s="26">
        <v>0</v>
      </c>
      <c r="AE25" s="8" t="s">
        <v>109</v>
      </c>
    </row>
    <row r="26" spans="1:31" ht="23.25" customHeight="1">
      <c r="A26" s="70" t="s">
        <v>99</v>
      </c>
      <c r="B26" s="51"/>
      <c r="C26" s="56">
        <f t="shared" si="3"/>
        <v>253</v>
      </c>
      <c r="D26" s="16">
        <v>2</v>
      </c>
      <c r="E26" s="16">
        <v>0</v>
      </c>
      <c r="F26" s="16">
        <v>0</v>
      </c>
      <c r="G26" s="16">
        <v>0</v>
      </c>
      <c r="H26" s="16">
        <v>0</v>
      </c>
      <c r="I26" s="85">
        <v>2</v>
      </c>
      <c r="J26" s="86">
        <v>0</v>
      </c>
      <c r="K26" s="26">
        <v>0</v>
      </c>
      <c r="L26" s="26">
        <v>0</v>
      </c>
      <c r="M26" s="91">
        <v>0</v>
      </c>
      <c r="N26" s="76">
        <v>1</v>
      </c>
      <c r="O26" s="26">
        <v>1</v>
      </c>
      <c r="P26" s="26">
        <v>1</v>
      </c>
      <c r="Q26" s="91">
        <v>1</v>
      </c>
      <c r="R26" s="86">
        <v>5</v>
      </c>
      <c r="S26" s="26">
        <v>2</v>
      </c>
      <c r="T26" s="26">
        <v>5</v>
      </c>
      <c r="U26" s="91">
        <v>8</v>
      </c>
      <c r="V26" s="86">
        <v>10</v>
      </c>
      <c r="W26" s="26">
        <v>13</v>
      </c>
      <c r="X26" s="26">
        <v>47</v>
      </c>
      <c r="Y26" s="91">
        <v>49</v>
      </c>
      <c r="Z26" s="86">
        <v>63</v>
      </c>
      <c r="AA26" s="91">
        <v>30</v>
      </c>
      <c r="AB26" s="86">
        <v>12</v>
      </c>
      <c r="AC26" s="26">
        <v>3</v>
      </c>
      <c r="AD26" s="26">
        <v>0</v>
      </c>
      <c r="AE26" s="8" t="s">
        <v>110</v>
      </c>
    </row>
    <row r="27" spans="1:31" ht="23.25" customHeight="1">
      <c r="A27" s="73" t="s">
        <v>100</v>
      </c>
      <c r="B27" s="65"/>
      <c r="C27" s="60">
        <f t="shared" si="3"/>
        <v>271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87">
        <v>0</v>
      </c>
      <c r="J27" s="78">
        <v>0</v>
      </c>
      <c r="K27" s="75">
        <v>0</v>
      </c>
      <c r="L27" s="74">
        <v>0</v>
      </c>
      <c r="M27" s="87">
        <v>1</v>
      </c>
      <c r="N27" s="77">
        <v>0</v>
      </c>
      <c r="O27" s="74">
        <v>2</v>
      </c>
      <c r="P27" s="74">
        <v>0</v>
      </c>
      <c r="Q27" s="87">
        <v>1</v>
      </c>
      <c r="R27" s="77">
        <v>5</v>
      </c>
      <c r="S27" s="74">
        <v>6</v>
      </c>
      <c r="T27" s="74">
        <v>5</v>
      </c>
      <c r="U27" s="87">
        <v>17</v>
      </c>
      <c r="V27" s="77">
        <v>8</v>
      </c>
      <c r="W27" s="74">
        <v>25</v>
      </c>
      <c r="X27" s="74">
        <v>30</v>
      </c>
      <c r="Y27" s="87">
        <v>69</v>
      </c>
      <c r="Z27" s="77">
        <v>65</v>
      </c>
      <c r="AA27" s="87">
        <v>26</v>
      </c>
      <c r="AB27" s="77">
        <v>9</v>
      </c>
      <c r="AC27" s="74">
        <v>2</v>
      </c>
      <c r="AD27" s="74">
        <v>0</v>
      </c>
      <c r="AE27" s="66" t="s">
        <v>31</v>
      </c>
    </row>
    <row r="28" spans="1:31" ht="23.25" customHeight="1">
      <c r="A28" s="41"/>
      <c r="B28" s="42"/>
      <c r="C28" s="56"/>
      <c r="D28" s="16"/>
      <c r="E28" s="16"/>
      <c r="F28" s="16"/>
      <c r="G28" s="16"/>
      <c r="H28" s="16"/>
      <c r="I28" s="88"/>
      <c r="J28" s="76"/>
      <c r="K28" s="16"/>
      <c r="L28" s="16"/>
      <c r="M28" s="85"/>
      <c r="N28" s="92"/>
      <c r="O28" s="16"/>
      <c r="P28" s="16"/>
      <c r="Q28" s="85"/>
      <c r="R28" s="76"/>
      <c r="S28" s="16"/>
      <c r="T28" s="16"/>
      <c r="U28" s="85"/>
      <c r="V28" s="76"/>
      <c r="W28" s="16"/>
      <c r="X28" s="16"/>
      <c r="Y28" s="85"/>
      <c r="Z28" s="76"/>
      <c r="AA28" s="85"/>
      <c r="AB28" s="76"/>
      <c r="AC28" s="16"/>
      <c r="AD28" s="16"/>
      <c r="AE28" s="8"/>
    </row>
    <row r="29" spans="1:31" ht="23.25" customHeight="1">
      <c r="A29" s="71" t="s">
        <v>14</v>
      </c>
      <c r="B29" s="49"/>
      <c r="C29" s="56">
        <f aca="true" t="shared" si="4" ref="C29:C35">SUM(I29:AD29)</f>
        <v>19</v>
      </c>
      <c r="D29" s="15">
        <f>D30</f>
        <v>0</v>
      </c>
      <c r="E29" s="15">
        <f aca="true" t="shared" si="5" ref="E29:AD29">E30</f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83">
        <f t="shared" si="5"/>
        <v>0</v>
      </c>
      <c r="J29" s="56">
        <f t="shared" si="5"/>
        <v>0</v>
      </c>
      <c r="K29" s="15">
        <f t="shared" si="5"/>
        <v>0</v>
      </c>
      <c r="L29" s="15">
        <f t="shared" si="5"/>
        <v>0</v>
      </c>
      <c r="M29" s="83">
        <f t="shared" si="5"/>
        <v>0</v>
      </c>
      <c r="N29" s="56">
        <f t="shared" si="5"/>
        <v>0</v>
      </c>
      <c r="O29" s="15">
        <f t="shared" si="5"/>
        <v>0</v>
      </c>
      <c r="P29" s="15">
        <f t="shared" si="5"/>
        <v>0</v>
      </c>
      <c r="Q29" s="83">
        <f t="shared" si="5"/>
        <v>0</v>
      </c>
      <c r="R29" s="56">
        <f t="shared" si="5"/>
        <v>0</v>
      </c>
      <c r="S29" s="15">
        <f t="shared" si="5"/>
        <v>1</v>
      </c>
      <c r="T29" s="15">
        <f t="shared" si="5"/>
        <v>2</v>
      </c>
      <c r="U29" s="83">
        <f t="shared" si="5"/>
        <v>0</v>
      </c>
      <c r="V29" s="56">
        <f t="shared" si="5"/>
        <v>2</v>
      </c>
      <c r="W29" s="15">
        <f t="shared" si="5"/>
        <v>1</v>
      </c>
      <c r="X29" s="15">
        <f t="shared" si="5"/>
        <v>2</v>
      </c>
      <c r="Y29" s="83">
        <f t="shared" si="5"/>
        <v>4</v>
      </c>
      <c r="Z29" s="56">
        <f t="shared" si="5"/>
        <v>3</v>
      </c>
      <c r="AA29" s="83">
        <f t="shared" si="5"/>
        <v>2</v>
      </c>
      <c r="AB29" s="56">
        <f t="shared" si="5"/>
        <v>1</v>
      </c>
      <c r="AC29" s="15">
        <f t="shared" si="5"/>
        <v>1</v>
      </c>
      <c r="AD29" s="15">
        <f t="shared" si="5"/>
        <v>0</v>
      </c>
      <c r="AE29" s="9" t="s">
        <v>27</v>
      </c>
    </row>
    <row r="30" spans="1:31" ht="23.25" customHeight="1">
      <c r="A30" s="67"/>
      <c r="B30" s="68" t="s">
        <v>32</v>
      </c>
      <c r="C30" s="60">
        <f t="shared" si="4"/>
        <v>19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87">
        <v>0</v>
      </c>
      <c r="J30" s="78">
        <v>0</v>
      </c>
      <c r="K30" s="75">
        <v>0</v>
      </c>
      <c r="L30" s="75">
        <v>0</v>
      </c>
      <c r="M30" s="93">
        <v>0</v>
      </c>
      <c r="N30" s="78">
        <v>0</v>
      </c>
      <c r="O30" s="75">
        <v>0</v>
      </c>
      <c r="P30" s="75">
        <v>0</v>
      </c>
      <c r="Q30" s="93">
        <v>0</v>
      </c>
      <c r="R30" s="78">
        <v>0</v>
      </c>
      <c r="S30" s="75">
        <v>1</v>
      </c>
      <c r="T30" s="75">
        <v>2</v>
      </c>
      <c r="U30" s="93">
        <v>0</v>
      </c>
      <c r="V30" s="78">
        <v>2</v>
      </c>
      <c r="W30" s="75">
        <v>1</v>
      </c>
      <c r="X30" s="75">
        <v>2</v>
      </c>
      <c r="Y30" s="93">
        <v>4</v>
      </c>
      <c r="Z30" s="78">
        <v>3</v>
      </c>
      <c r="AA30" s="93">
        <v>2</v>
      </c>
      <c r="AB30" s="78">
        <v>1</v>
      </c>
      <c r="AC30" s="75">
        <v>1</v>
      </c>
      <c r="AD30" s="75">
        <v>0</v>
      </c>
      <c r="AE30" s="69" t="s">
        <v>33</v>
      </c>
    </row>
    <row r="31" spans="1:31" ht="23.25" customHeight="1">
      <c r="A31" s="71" t="s">
        <v>15</v>
      </c>
      <c r="B31" s="49"/>
      <c r="C31" s="56">
        <f t="shared" si="4"/>
        <v>158</v>
      </c>
      <c r="D31" s="15">
        <f>D32</f>
        <v>1</v>
      </c>
      <c r="E31" s="15">
        <f aca="true" t="shared" si="6" ref="E31:AD31">E32</f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83">
        <f t="shared" si="6"/>
        <v>1</v>
      </c>
      <c r="J31" s="56">
        <f t="shared" si="6"/>
        <v>0</v>
      </c>
      <c r="K31" s="15">
        <f t="shared" si="6"/>
        <v>0</v>
      </c>
      <c r="L31" s="15">
        <f t="shared" si="6"/>
        <v>0</v>
      </c>
      <c r="M31" s="83">
        <f t="shared" si="6"/>
        <v>0</v>
      </c>
      <c r="N31" s="56">
        <f t="shared" si="6"/>
        <v>0</v>
      </c>
      <c r="O31" s="15">
        <f t="shared" si="6"/>
        <v>1</v>
      </c>
      <c r="P31" s="15">
        <f t="shared" si="6"/>
        <v>0</v>
      </c>
      <c r="Q31" s="83">
        <f t="shared" si="6"/>
        <v>0</v>
      </c>
      <c r="R31" s="56">
        <f t="shared" si="6"/>
        <v>5</v>
      </c>
      <c r="S31" s="15">
        <f t="shared" si="6"/>
        <v>4</v>
      </c>
      <c r="T31" s="15">
        <f t="shared" si="6"/>
        <v>7</v>
      </c>
      <c r="U31" s="83">
        <f t="shared" si="6"/>
        <v>13</v>
      </c>
      <c r="V31" s="56">
        <f t="shared" si="6"/>
        <v>13</v>
      </c>
      <c r="W31" s="15">
        <f t="shared" si="6"/>
        <v>18</v>
      </c>
      <c r="X31" s="15">
        <f t="shared" si="6"/>
        <v>26</v>
      </c>
      <c r="Y31" s="83">
        <f t="shared" si="6"/>
        <v>24</v>
      </c>
      <c r="Z31" s="56">
        <f t="shared" si="6"/>
        <v>24</v>
      </c>
      <c r="AA31" s="83">
        <f t="shared" si="6"/>
        <v>17</v>
      </c>
      <c r="AB31" s="56">
        <f t="shared" si="6"/>
        <v>4</v>
      </c>
      <c r="AC31" s="15">
        <f t="shared" si="6"/>
        <v>1</v>
      </c>
      <c r="AD31" s="15">
        <f t="shared" si="6"/>
        <v>0</v>
      </c>
      <c r="AE31" s="9" t="s">
        <v>28</v>
      </c>
    </row>
    <row r="32" spans="1:31" ht="23.25" customHeight="1">
      <c r="A32" s="67"/>
      <c r="B32" s="68" t="s">
        <v>34</v>
      </c>
      <c r="C32" s="60">
        <f t="shared" si="4"/>
        <v>158</v>
      </c>
      <c r="D32" s="75">
        <v>1</v>
      </c>
      <c r="E32" s="75">
        <v>0</v>
      </c>
      <c r="F32" s="75">
        <v>0</v>
      </c>
      <c r="G32" s="75">
        <v>0</v>
      </c>
      <c r="H32" s="75">
        <v>0</v>
      </c>
      <c r="I32" s="87">
        <v>1</v>
      </c>
      <c r="J32" s="78">
        <v>0</v>
      </c>
      <c r="K32" s="75">
        <v>0</v>
      </c>
      <c r="L32" s="74">
        <v>0</v>
      </c>
      <c r="M32" s="87">
        <v>0</v>
      </c>
      <c r="N32" s="77">
        <v>0</v>
      </c>
      <c r="O32" s="74">
        <v>1</v>
      </c>
      <c r="P32" s="74">
        <v>0</v>
      </c>
      <c r="Q32" s="87">
        <v>0</v>
      </c>
      <c r="R32" s="77">
        <v>5</v>
      </c>
      <c r="S32" s="74">
        <v>4</v>
      </c>
      <c r="T32" s="74">
        <v>7</v>
      </c>
      <c r="U32" s="87">
        <v>13</v>
      </c>
      <c r="V32" s="77">
        <v>13</v>
      </c>
      <c r="W32" s="74">
        <v>18</v>
      </c>
      <c r="X32" s="74">
        <v>26</v>
      </c>
      <c r="Y32" s="87">
        <v>24</v>
      </c>
      <c r="Z32" s="77">
        <v>24</v>
      </c>
      <c r="AA32" s="87">
        <v>17</v>
      </c>
      <c r="AB32" s="77">
        <v>4</v>
      </c>
      <c r="AC32" s="74">
        <v>1</v>
      </c>
      <c r="AD32" s="74">
        <v>0</v>
      </c>
      <c r="AE32" s="69" t="s">
        <v>21</v>
      </c>
    </row>
    <row r="33" spans="1:31" ht="23.25" customHeight="1">
      <c r="A33" s="71" t="s">
        <v>101</v>
      </c>
      <c r="B33" s="49"/>
      <c r="C33" s="56">
        <f t="shared" si="4"/>
        <v>201</v>
      </c>
      <c r="D33" s="15">
        <f>SUM(D34:D35)</f>
        <v>0</v>
      </c>
      <c r="E33" s="15">
        <f aca="true" t="shared" si="7" ref="E33:AD33">SUM(E34:E35)</f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83">
        <f t="shared" si="7"/>
        <v>0</v>
      </c>
      <c r="J33" s="56">
        <f t="shared" si="7"/>
        <v>0</v>
      </c>
      <c r="K33" s="15">
        <f t="shared" si="7"/>
        <v>0</v>
      </c>
      <c r="L33" s="15">
        <f t="shared" si="7"/>
        <v>1</v>
      </c>
      <c r="M33" s="83">
        <f t="shared" si="7"/>
        <v>0</v>
      </c>
      <c r="N33" s="56">
        <f t="shared" si="7"/>
        <v>1</v>
      </c>
      <c r="O33" s="15">
        <f t="shared" si="7"/>
        <v>1</v>
      </c>
      <c r="P33" s="15">
        <f t="shared" si="7"/>
        <v>1</v>
      </c>
      <c r="Q33" s="83">
        <f t="shared" si="7"/>
        <v>1</v>
      </c>
      <c r="R33" s="56">
        <f t="shared" si="7"/>
        <v>2</v>
      </c>
      <c r="S33" s="15">
        <f t="shared" si="7"/>
        <v>3</v>
      </c>
      <c r="T33" s="15">
        <f t="shared" si="7"/>
        <v>6</v>
      </c>
      <c r="U33" s="83">
        <f t="shared" si="7"/>
        <v>9</v>
      </c>
      <c r="V33" s="56">
        <f t="shared" si="7"/>
        <v>4</v>
      </c>
      <c r="W33" s="15">
        <f t="shared" si="7"/>
        <v>17</v>
      </c>
      <c r="X33" s="15">
        <f t="shared" si="7"/>
        <v>28</v>
      </c>
      <c r="Y33" s="83">
        <f t="shared" si="7"/>
        <v>53</v>
      </c>
      <c r="Z33" s="56">
        <f t="shared" si="7"/>
        <v>39</v>
      </c>
      <c r="AA33" s="83">
        <f t="shared" si="7"/>
        <v>28</v>
      </c>
      <c r="AB33" s="56">
        <f t="shared" si="7"/>
        <v>6</v>
      </c>
      <c r="AC33" s="15">
        <f t="shared" si="7"/>
        <v>1</v>
      </c>
      <c r="AD33" s="15">
        <f t="shared" si="7"/>
        <v>0</v>
      </c>
      <c r="AE33" s="9" t="s">
        <v>104</v>
      </c>
    </row>
    <row r="34" spans="1:31" ht="23.25" customHeight="1">
      <c r="A34" s="10"/>
      <c r="B34" s="7" t="s">
        <v>102</v>
      </c>
      <c r="C34" s="56">
        <f t="shared" si="4"/>
        <v>82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85">
        <v>0</v>
      </c>
      <c r="J34" s="76">
        <v>0</v>
      </c>
      <c r="K34" s="16">
        <v>0</v>
      </c>
      <c r="L34" s="16">
        <v>1</v>
      </c>
      <c r="M34" s="85">
        <v>0</v>
      </c>
      <c r="N34" s="76">
        <v>0</v>
      </c>
      <c r="O34" s="16">
        <v>0</v>
      </c>
      <c r="P34" s="16">
        <v>0</v>
      </c>
      <c r="Q34" s="85">
        <v>0</v>
      </c>
      <c r="R34" s="76">
        <v>0</v>
      </c>
      <c r="S34" s="16">
        <v>1</v>
      </c>
      <c r="T34" s="16">
        <v>2</v>
      </c>
      <c r="U34" s="85">
        <v>4</v>
      </c>
      <c r="V34" s="76">
        <v>2</v>
      </c>
      <c r="W34" s="16">
        <v>7</v>
      </c>
      <c r="X34" s="16">
        <v>11</v>
      </c>
      <c r="Y34" s="85">
        <v>18</v>
      </c>
      <c r="Z34" s="76">
        <v>18</v>
      </c>
      <c r="AA34" s="85">
        <v>13</v>
      </c>
      <c r="AB34" s="76">
        <v>4</v>
      </c>
      <c r="AC34" s="16">
        <v>1</v>
      </c>
      <c r="AD34" s="24">
        <v>0</v>
      </c>
      <c r="AE34" s="11" t="s">
        <v>105</v>
      </c>
    </row>
    <row r="35" spans="1:31" ht="23.25" customHeight="1">
      <c r="A35" s="12"/>
      <c r="B35" s="13" t="s">
        <v>103</v>
      </c>
      <c r="C35" s="57">
        <f t="shared" si="4"/>
        <v>119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89">
        <v>0</v>
      </c>
      <c r="J35" s="90">
        <v>0</v>
      </c>
      <c r="K35" s="17">
        <v>0</v>
      </c>
      <c r="L35" s="17">
        <v>0</v>
      </c>
      <c r="M35" s="89">
        <v>0</v>
      </c>
      <c r="N35" s="90">
        <v>1</v>
      </c>
      <c r="O35" s="17">
        <v>1</v>
      </c>
      <c r="P35" s="17">
        <v>1</v>
      </c>
      <c r="Q35" s="89">
        <v>1</v>
      </c>
      <c r="R35" s="90">
        <v>2</v>
      </c>
      <c r="S35" s="17">
        <v>2</v>
      </c>
      <c r="T35" s="17">
        <v>4</v>
      </c>
      <c r="U35" s="89">
        <v>5</v>
      </c>
      <c r="V35" s="90">
        <v>2</v>
      </c>
      <c r="W35" s="17">
        <v>10</v>
      </c>
      <c r="X35" s="17">
        <v>17</v>
      </c>
      <c r="Y35" s="89">
        <v>35</v>
      </c>
      <c r="Z35" s="90">
        <v>21</v>
      </c>
      <c r="AA35" s="89">
        <v>15</v>
      </c>
      <c r="AB35" s="90">
        <v>2</v>
      </c>
      <c r="AC35" s="17">
        <v>0</v>
      </c>
      <c r="AD35" s="25">
        <v>0</v>
      </c>
      <c r="AE35" s="14" t="s">
        <v>106</v>
      </c>
    </row>
  </sheetData>
  <sheetProtection/>
  <mergeCells count="57">
    <mergeCell ref="V5:V6"/>
    <mergeCell ref="W5:W6"/>
    <mergeCell ref="X5:X6"/>
    <mergeCell ref="AC5:AC6"/>
    <mergeCell ref="Y5:Y6"/>
    <mergeCell ref="Z5:Z6"/>
    <mergeCell ref="AA5:AA6"/>
    <mergeCell ref="AB5:AB6"/>
    <mergeCell ref="P5:P6"/>
    <mergeCell ref="Q5:Q6"/>
    <mergeCell ref="R5:R6"/>
    <mergeCell ref="S5:S6"/>
    <mergeCell ref="T5:T6"/>
    <mergeCell ref="U5:U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13:B13"/>
    <mergeCell ref="A14:B14"/>
    <mergeCell ref="A15:B15"/>
    <mergeCell ref="A16:B16"/>
    <mergeCell ref="A9:B9"/>
    <mergeCell ref="A10:B10"/>
    <mergeCell ref="A11:B11"/>
    <mergeCell ref="A12:B12"/>
    <mergeCell ref="A17:B17"/>
    <mergeCell ref="A25:B25"/>
    <mergeCell ref="A26:B26"/>
    <mergeCell ref="A22:B22"/>
    <mergeCell ref="A23:B23"/>
    <mergeCell ref="A18:B18"/>
    <mergeCell ref="A19:B19"/>
    <mergeCell ref="A20:B20"/>
    <mergeCell ref="A21:B21"/>
    <mergeCell ref="A33:B33"/>
    <mergeCell ref="A27:B27"/>
    <mergeCell ref="A28:B28"/>
    <mergeCell ref="A29:B29"/>
    <mergeCell ref="A31:B31"/>
    <mergeCell ref="A24:B24"/>
  </mergeCells>
  <printOptions horizontalCentered="1" verticalCentered="1"/>
  <pageMargins left="0.54" right="0.48" top="0.54" bottom="0.62" header="0" footer="0"/>
  <pageSetup blackAndWhite="1" fitToHeight="1" fitToWidth="1" horizontalDpi="600" verticalDpi="600" orientation="landscape" paperSize="9" scale="54" r:id="rId1"/>
  <ignoredErrors>
    <ignoredError sqref="E5:AB7" numberStoredAsText="1"/>
    <ignoredError sqref="C11 C13 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view="pageBreakPreview" zoomScale="70" zoomScaleNormal="70" zoomScaleSheetLayoutView="70" zoomScalePageLayoutView="0" workbookViewId="0" topLeftCell="A1">
      <selection activeCell="V23" sqref="V2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38" t="s">
        <v>0</v>
      </c>
      <c r="B1" s="38"/>
      <c r="C1" s="38"/>
      <c r="D1" s="45" t="s">
        <v>89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18"/>
      <c r="AE1" s="18"/>
    </row>
    <row r="2" spans="1:31" ht="17.25" customHeight="1">
      <c r="A2" s="38" t="s">
        <v>114</v>
      </c>
      <c r="B2" s="38"/>
      <c r="C2" s="38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2"/>
      <c r="AE2" s="22"/>
    </row>
    <row r="3" ht="14.25">
      <c r="B3" s="2"/>
    </row>
    <row r="4" spans="2:31" ht="23.25" customHeight="1" thickBot="1">
      <c r="B4" s="20" t="s">
        <v>36</v>
      </c>
      <c r="AD4" s="55" t="str">
        <f>'3-1'!AE4</f>
        <v>平成24年</v>
      </c>
      <c r="AE4" s="55"/>
    </row>
    <row r="5" spans="1:31" ht="11.25" customHeight="1">
      <c r="A5" s="39" t="s">
        <v>29</v>
      </c>
      <c r="B5" s="40"/>
      <c r="C5" s="35" t="s">
        <v>1</v>
      </c>
      <c r="D5" s="35" t="s">
        <v>75</v>
      </c>
      <c r="E5" s="50" t="s">
        <v>91</v>
      </c>
      <c r="F5" s="50" t="s">
        <v>93</v>
      </c>
      <c r="G5" s="50" t="s">
        <v>95</v>
      </c>
      <c r="H5" s="50" t="s">
        <v>97</v>
      </c>
      <c r="I5" s="30" t="s">
        <v>80</v>
      </c>
      <c r="J5" s="30" t="s">
        <v>81</v>
      </c>
      <c r="K5" s="30" t="s">
        <v>38</v>
      </c>
      <c r="L5" s="30" t="s">
        <v>39</v>
      </c>
      <c r="M5" s="30" t="s">
        <v>40</v>
      </c>
      <c r="N5" s="30" t="s">
        <v>41</v>
      </c>
      <c r="O5" s="30" t="s">
        <v>42</v>
      </c>
      <c r="P5" s="30" t="s">
        <v>43</v>
      </c>
      <c r="Q5" s="30" t="s">
        <v>44</v>
      </c>
      <c r="R5" s="30" t="s">
        <v>45</v>
      </c>
      <c r="S5" s="30" t="s">
        <v>46</v>
      </c>
      <c r="T5" s="30" t="s">
        <v>47</v>
      </c>
      <c r="U5" s="30" t="s">
        <v>48</v>
      </c>
      <c r="V5" s="30" t="s">
        <v>49</v>
      </c>
      <c r="W5" s="30" t="s">
        <v>50</v>
      </c>
      <c r="X5" s="30" t="s">
        <v>51</v>
      </c>
      <c r="Y5" s="30" t="s">
        <v>52</v>
      </c>
      <c r="Z5" s="30" t="s">
        <v>53</v>
      </c>
      <c r="AA5" s="30" t="s">
        <v>54</v>
      </c>
      <c r="AB5" s="30" t="s">
        <v>55</v>
      </c>
      <c r="AC5" s="30" t="s">
        <v>87</v>
      </c>
      <c r="AD5" s="35" t="s">
        <v>74</v>
      </c>
      <c r="AE5" s="32" t="s">
        <v>30</v>
      </c>
    </row>
    <row r="6" spans="1:31" ht="10.5" customHeight="1">
      <c r="A6" s="41"/>
      <c r="B6" s="42"/>
      <c r="C6" s="53"/>
      <c r="D6" s="36"/>
      <c r="E6" s="36"/>
      <c r="F6" s="36"/>
      <c r="G6" s="36"/>
      <c r="H6" s="3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6"/>
      <c r="AE6" s="33"/>
    </row>
    <row r="7" spans="1:31" ht="22.5" customHeight="1">
      <c r="A7" s="43"/>
      <c r="B7" s="44"/>
      <c r="C7" s="54"/>
      <c r="D7" s="37"/>
      <c r="E7" s="37"/>
      <c r="F7" s="37"/>
      <c r="G7" s="37"/>
      <c r="H7" s="37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37"/>
      <c r="AE7" s="34"/>
    </row>
    <row r="8" spans="1:31" ht="23.25" customHeight="1">
      <c r="A8" s="59" t="s">
        <v>1</v>
      </c>
      <c r="B8" s="59"/>
      <c r="C8" s="94">
        <f>C10+C12</f>
        <v>7064</v>
      </c>
      <c r="D8" s="61">
        <f>SUM(D10,D12)</f>
        <v>11</v>
      </c>
      <c r="E8" s="61">
        <f aca="true" t="shared" si="0" ref="E8:AD8">SUM(E10,E12)</f>
        <v>1</v>
      </c>
      <c r="F8" s="61">
        <f t="shared" si="0"/>
        <v>1</v>
      </c>
      <c r="G8" s="61">
        <f t="shared" si="0"/>
        <v>0</v>
      </c>
      <c r="H8" s="61">
        <f t="shared" si="0"/>
        <v>1</v>
      </c>
      <c r="I8" s="84">
        <f>SUM(I10,I12)</f>
        <v>14</v>
      </c>
      <c r="J8" s="60">
        <f t="shared" si="0"/>
        <v>0</v>
      </c>
      <c r="K8" s="61">
        <f t="shared" si="0"/>
        <v>6</v>
      </c>
      <c r="L8" s="61">
        <f t="shared" si="0"/>
        <v>1</v>
      </c>
      <c r="M8" s="84">
        <f t="shared" si="0"/>
        <v>7</v>
      </c>
      <c r="N8" s="60">
        <f t="shared" si="0"/>
        <v>7</v>
      </c>
      <c r="O8" s="61">
        <f t="shared" si="0"/>
        <v>11</v>
      </c>
      <c r="P8" s="61">
        <f t="shared" si="0"/>
        <v>17</v>
      </c>
      <c r="Q8" s="84">
        <f t="shared" si="0"/>
        <v>32</v>
      </c>
      <c r="R8" s="60">
        <f t="shared" si="0"/>
        <v>44</v>
      </c>
      <c r="S8" s="61">
        <f t="shared" si="0"/>
        <v>74</v>
      </c>
      <c r="T8" s="61">
        <f t="shared" si="0"/>
        <v>95</v>
      </c>
      <c r="U8" s="84">
        <f t="shared" si="0"/>
        <v>221</v>
      </c>
      <c r="V8" s="60">
        <f t="shared" si="0"/>
        <v>213</v>
      </c>
      <c r="W8" s="61">
        <f t="shared" si="0"/>
        <v>357</v>
      </c>
      <c r="X8" s="61">
        <f t="shared" si="0"/>
        <v>652</v>
      </c>
      <c r="Y8" s="84">
        <f t="shared" si="0"/>
        <v>1130</v>
      </c>
      <c r="Z8" s="60">
        <f t="shared" si="0"/>
        <v>1634</v>
      </c>
      <c r="AA8" s="84">
        <f t="shared" si="0"/>
        <v>1520</v>
      </c>
      <c r="AB8" s="60">
        <f t="shared" si="0"/>
        <v>821</v>
      </c>
      <c r="AC8" s="61">
        <f t="shared" si="0"/>
        <v>208</v>
      </c>
      <c r="AD8" s="61">
        <f t="shared" si="0"/>
        <v>0</v>
      </c>
      <c r="AE8" s="62" t="s">
        <v>16</v>
      </c>
    </row>
    <row r="9" spans="1:31" ht="15" customHeight="1">
      <c r="A9" s="49"/>
      <c r="B9" s="49"/>
      <c r="C9" s="95"/>
      <c r="D9" s="15"/>
      <c r="E9" s="15"/>
      <c r="F9" s="15"/>
      <c r="G9" s="15"/>
      <c r="H9" s="15"/>
      <c r="I9" s="83"/>
      <c r="J9" s="56"/>
      <c r="K9" s="15"/>
      <c r="L9" s="15"/>
      <c r="M9" s="83"/>
      <c r="N9" s="56"/>
      <c r="O9" s="15"/>
      <c r="P9" s="15"/>
      <c r="Q9" s="83"/>
      <c r="R9" s="56"/>
      <c r="S9" s="15"/>
      <c r="T9" s="15"/>
      <c r="U9" s="83"/>
      <c r="V9" s="56"/>
      <c r="W9" s="15"/>
      <c r="X9" s="15"/>
      <c r="Y9" s="83"/>
      <c r="Z9" s="56"/>
      <c r="AA9" s="83"/>
      <c r="AB9" s="56"/>
      <c r="AC9" s="15"/>
      <c r="AD9" s="15"/>
      <c r="AE9" s="6"/>
    </row>
    <row r="10" spans="1:31" ht="23.25" customHeight="1">
      <c r="A10" s="49" t="s">
        <v>2</v>
      </c>
      <c r="B10" s="49"/>
      <c r="C10" s="95">
        <f>SUM(I10:AD10)</f>
        <v>6681</v>
      </c>
      <c r="D10" s="15">
        <f>SUM(D14:D27)</f>
        <v>11</v>
      </c>
      <c r="E10" s="15">
        <f aca="true" t="shared" si="1" ref="E10:AD10">SUM(E14:E27)</f>
        <v>1</v>
      </c>
      <c r="F10" s="15">
        <f t="shared" si="1"/>
        <v>1</v>
      </c>
      <c r="G10" s="15">
        <f t="shared" si="1"/>
        <v>0</v>
      </c>
      <c r="H10" s="15">
        <f t="shared" si="1"/>
        <v>1</v>
      </c>
      <c r="I10" s="83">
        <f>SUM(I14:I27)</f>
        <v>14</v>
      </c>
      <c r="J10" s="56">
        <f t="shared" si="1"/>
        <v>0</v>
      </c>
      <c r="K10" s="15">
        <f t="shared" si="1"/>
        <v>6</v>
      </c>
      <c r="L10" s="15">
        <f>SUM(L14:L27)</f>
        <v>1</v>
      </c>
      <c r="M10" s="83">
        <f t="shared" si="1"/>
        <v>6</v>
      </c>
      <c r="N10" s="56">
        <f t="shared" si="1"/>
        <v>6</v>
      </c>
      <c r="O10" s="15">
        <f t="shared" si="1"/>
        <v>11</v>
      </c>
      <c r="P10" s="15">
        <f t="shared" si="1"/>
        <v>16</v>
      </c>
      <c r="Q10" s="83">
        <f t="shared" si="1"/>
        <v>31</v>
      </c>
      <c r="R10" s="56">
        <f t="shared" si="1"/>
        <v>41</v>
      </c>
      <c r="S10" s="15">
        <f t="shared" si="1"/>
        <v>69</v>
      </c>
      <c r="T10" s="15">
        <f t="shared" si="1"/>
        <v>91</v>
      </c>
      <c r="U10" s="83">
        <f t="shared" si="1"/>
        <v>211</v>
      </c>
      <c r="V10" s="56">
        <f t="shared" si="1"/>
        <v>200</v>
      </c>
      <c r="W10" s="15">
        <f t="shared" si="1"/>
        <v>344</v>
      </c>
      <c r="X10" s="15">
        <f t="shared" si="1"/>
        <v>619</v>
      </c>
      <c r="Y10" s="83">
        <f t="shared" si="1"/>
        <v>1075</v>
      </c>
      <c r="Z10" s="56">
        <f t="shared" si="1"/>
        <v>1545</v>
      </c>
      <c r="AA10" s="83">
        <f t="shared" si="1"/>
        <v>1424</v>
      </c>
      <c r="AB10" s="56">
        <f t="shared" si="1"/>
        <v>778</v>
      </c>
      <c r="AC10" s="15">
        <f t="shared" si="1"/>
        <v>193</v>
      </c>
      <c r="AD10" s="15">
        <f t="shared" si="1"/>
        <v>0</v>
      </c>
      <c r="AE10" s="6" t="s">
        <v>17</v>
      </c>
    </row>
    <row r="11" spans="1:31" ht="15" customHeight="1">
      <c r="A11" s="49"/>
      <c r="B11" s="49"/>
      <c r="C11" s="95"/>
      <c r="D11" s="15"/>
      <c r="E11" s="15"/>
      <c r="F11" s="15"/>
      <c r="G11" s="15"/>
      <c r="H11" s="15"/>
      <c r="I11" s="83"/>
      <c r="J11" s="56"/>
      <c r="K11" s="15"/>
      <c r="L11" s="15"/>
      <c r="M11" s="83"/>
      <c r="N11" s="56"/>
      <c r="O11" s="15"/>
      <c r="P11" s="15"/>
      <c r="Q11" s="83"/>
      <c r="R11" s="56"/>
      <c r="S11" s="15"/>
      <c r="T11" s="15"/>
      <c r="U11" s="83"/>
      <c r="V11" s="56"/>
      <c r="W11" s="15"/>
      <c r="X11" s="15"/>
      <c r="Y11" s="83"/>
      <c r="Z11" s="56"/>
      <c r="AA11" s="83"/>
      <c r="AB11" s="56"/>
      <c r="AC11" s="15"/>
      <c r="AD11" s="15"/>
      <c r="AE11" s="6"/>
    </row>
    <row r="12" spans="1:31" ht="23.25" customHeight="1">
      <c r="A12" s="59" t="s">
        <v>84</v>
      </c>
      <c r="B12" s="59"/>
      <c r="C12" s="96">
        <f>SUM(I12:AD12)</f>
        <v>383</v>
      </c>
      <c r="D12" s="61">
        <f>D29+D31+D33</f>
        <v>0</v>
      </c>
      <c r="E12" s="61">
        <f aca="true" t="shared" si="2" ref="E12:AD12">E29+E31+E33</f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84">
        <f>I29+I31+I33</f>
        <v>0</v>
      </c>
      <c r="J12" s="60">
        <f t="shared" si="2"/>
        <v>0</v>
      </c>
      <c r="K12" s="61">
        <f t="shared" si="2"/>
        <v>0</v>
      </c>
      <c r="L12" s="61">
        <f t="shared" si="2"/>
        <v>0</v>
      </c>
      <c r="M12" s="84">
        <f t="shared" si="2"/>
        <v>1</v>
      </c>
      <c r="N12" s="60">
        <f t="shared" si="2"/>
        <v>1</v>
      </c>
      <c r="O12" s="61">
        <f t="shared" si="2"/>
        <v>0</v>
      </c>
      <c r="P12" s="61">
        <f t="shared" si="2"/>
        <v>1</v>
      </c>
      <c r="Q12" s="84">
        <f t="shared" si="2"/>
        <v>1</v>
      </c>
      <c r="R12" s="60">
        <f t="shared" si="2"/>
        <v>3</v>
      </c>
      <c r="S12" s="61">
        <f t="shared" si="2"/>
        <v>5</v>
      </c>
      <c r="T12" s="61">
        <f t="shared" si="2"/>
        <v>4</v>
      </c>
      <c r="U12" s="84">
        <f t="shared" si="2"/>
        <v>10</v>
      </c>
      <c r="V12" s="60">
        <f t="shared" si="2"/>
        <v>13</v>
      </c>
      <c r="W12" s="61">
        <f t="shared" si="2"/>
        <v>13</v>
      </c>
      <c r="X12" s="61">
        <f t="shared" si="2"/>
        <v>33</v>
      </c>
      <c r="Y12" s="84">
        <f t="shared" si="2"/>
        <v>55</v>
      </c>
      <c r="Z12" s="60">
        <f t="shared" si="2"/>
        <v>89</v>
      </c>
      <c r="AA12" s="84">
        <f t="shared" si="2"/>
        <v>96</v>
      </c>
      <c r="AB12" s="60">
        <f t="shared" si="2"/>
        <v>43</v>
      </c>
      <c r="AC12" s="61">
        <f t="shared" si="2"/>
        <v>15</v>
      </c>
      <c r="AD12" s="61">
        <f t="shared" si="2"/>
        <v>0</v>
      </c>
      <c r="AE12" s="62" t="s">
        <v>86</v>
      </c>
    </row>
    <row r="13" spans="1:31" ht="15" customHeight="1">
      <c r="A13" s="49"/>
      <c r="B13" s="49"/>
      <c r="C13" s="95"/>
      <c r="D13" s="15"/>
      <c r="E13" s="15"/>
      <c r="F13" s="15"/>
      <c r="G13" s="15"/>
      <c r="H13" s="15"/>
      <c r="I13" s="83"/>
      <c r="J13" s="56"/>
      <c r="K13" s="15"/>
      <c r="L13" s="15"/>
      <c r="M13" s="83"/>
      <c r="N13" s="56"/>
      <c r="O13" s="15"/>
      <c r="P13" s="15"/>
      <c r="Q13" s="83"/>
      <c r="R13" s="56"/>
      <c r="S13" s="15"/>
      <c r="T13" s="15"/>
      <c r="U13" s="83"/>
      <c r="V13" s="56"/>
      <c r="W13" s="15"/>
      <c r="X13" s="15"/>
      <c r="Y13" s="83"/>
      <c r="Z13" s="56"/>
      <c r="AA13" s="83"/>
      <c r="AB13" s="56"/>
      <c r="AC13" s="15"/>
      <c r="AD13" s="15"/>
      <c r="AE13" s="6"/>
    </row>
    <row r="14" spans="1:31" ht="23.25" customHeight="1">
      <c r="A14" s="51" t="s">
        <v>3</v>
      </c>
      <c r="B14" s="51"/>
      <c r="C14" s="95">
        <f aca="true" t="shared" si="3" ref="C14:C27">SUM(I14:AD14)</f>
        <v>1904</v>
      </c>
      <c r="D14" s="16">
        <v>8</v>
      </c>
      <c r="E14" s="16">
        <v>0</v>
      </c>
      <c r="F14" s="16">
        <v>1</v>
      </c>
      <c r="G14" s="16">
        <v>0</v>
      </c>
      <c r="H14" s="16">
        <v>0</v>
      </c>
      <c r="I14" s="85">
        <v>9</v>
      </c>
      <c r="J14" s="76">
        <v>0</v>
      </c>
      <c r="K14" s="16">
        <v>4</v>
      </c>
      <c r="L14" s="16">
        <v>1</v>
      </c>
      <c r="M14" s="85">
        <v>2</v>
      </c>
      <c r="N14" s="76">
        <v>4</v>
      </c>
      <c r="O14" s="16">
        <v>7</v>
      </c>
      <c r="P14" s="16">
        <v>7</v>
      </c>
      <c r="Q14" s="85">
        <v>18</v>
      </c>
      <c r="R14" s="76">
        <v>16</v>
      </c>
      <c r="S14" s="16">
        <v>29</v>
      </c>
      <c r="T14" s="16">
        <v>33</v>
      </c>
      <c r="U14" s="85">
        <v>77</v>
      </c>
      <c r="V14" s="76">
        <v>67</v>
      </c>
      <c r="W14" s="16">
        <v>99</v>
      </c>
      <c r="X14" s="16">
        <v>180</v>
      </c>
      <c r="Y14" s="85">
        <v>301</v>
      </c>
      <c r="Z14" s="76">
        <v>416</v>
      </c>
      <c r="AA14" s="85">
        <v>386</v>
      </c>
      <c r="AB14" s="76">
        <v>200</v>
      </c>
      <c r="AC14" s="16">
        <v>48</v>
      </c>
      <c r="AD14" s="16">
        <v>0</v>
      </c>
      <c r="AE14" s="8" t="s">
        <v>18</v>
      </c>
    </row>
    <row r="15" spans="1:31" ht="23.25" customHeight="1">
      <c r="A15" s="51" t="s">
        <v>4</v>
      </c>
      <c r="B15" s="51"/>
      <c r="C15" s="95">
        <f t="shared" si="3"/>
        <v>789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85">
        <v>2</v>
      </c>
      <c r="J15" s="76">
        <v>0</v>
      </c>
      <c r="K15" s="16">
        <v>0</v>
      </c>
      <c r="L15" s="16">
        <v>0</v>
      </c>
      <c r="M15" s="85">
        <v>3</v>
      </c>
      <c r="N15" s="76">
        <v>0</v>
      </c>
      <c r="O15" s="16">
        <v>1</v>
      </c>
      <c r="P15" s="16">
        <v>4</v>
      </c>
      <c r="Q15" s="85">
        <v>5</v>
      </c>
      <c r="R15" s="76">
        <v>9</v>
      </c>
      <c r="S15" s="16">
        <v>10</v>
      </c>
      <c r="T15" s="16">
        <v>7</v>
      </c>
      <c r="U15" s="85">
        <v>21</v>
      </c>
      <c r="V15" s="76">
        <v>26</v>
      </c>
      <c r="W15" s="16">
        <v>44</v>
      </c>
      <c r="X15" s="16">
        <v>90</v>
      </c>
      <c r="Y15" s="85">
        <v>139</v>
      </c>
      <c r="Z15" s="76">
        <v>177</v>
      </c>
      <c r="AA15" s="85">
        <v>162</v>
      </c>
      <c r="AB15" s="76">
        <v>73</v>
      </c>
      <c r="AC15" s="16">
        <v>16</v>
      </c>
      <c r="AD15" s="16">
        <v>0</v>
      </c>
      <c r="AE15" s="8" t="s">
        <v>19</v>
      </c>
    </row>
    <row r="16" spans="1:31" ht="23.25" customHeight="1">
      <c r="A16" s="51" t="s">
        <v>5</v>
      </c>
      <c r="B16" s="51"/>
      <c r="C16" s="95">
        <f t="shared" si="3"/>
        <v>505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85">
        <v>1</v>
      </c>
      <c r="J16" s="76">
        <v>0</v>
      </c>
      <c r="K16" s="16">
        <v>1</v>
      </c>
      <c r="L16" s="16">
        <v>0</v>
      </c>
      <c r="M16" s="85">
        <v>0</v>
      </c>
      <c r="N16" s="76">
        <v>1</v>
      </c>
      <c r="O16" s="16">
        <v>1</v>
      </c>
      <c r="P16" s="16">
        <v>0</v>
      </c>
      <c r="Q16" s="85">
        <v>2</v>
      </c>
      <c r="R16" s="76">
        <v>3</v>
      </c>
      <c r="S16" s="16">
        <v>7</v>
      </c>
      <c r="T16" s="16">
        <v>7</v>
      </c>
      <c r="U16" s="85">
        <v>14</v>
      </c>
      <c r="V16" s="76">
        <v>10</v>
      </c>
      <c r="W16" s="16">
        <v>20</v>
      </c>
      <c r="X16" s="16">
        <v>45</v>
      </c>
      <c r="Y16" s="85">
        <v>97</v>
      </c>
      <c r="Z16" s="76">
        <v>109</v>
      </c>
      <c r="AA16" s="85">
        <v>112</v>
      </c>
      <c r="AB16" s="76">
        <v>61</v>
      </c>
      <c r="AC16" s="16">
        <v>14</v>
      </c>
      <c r="AD16" s="16">
        <v>0</v>
      </c>
      <c r="AE16" s="8" t="s">
        <v>20</v>
      </c>
    </row>
    <row r="17" spans="1:31" ht="23.25" customHeight="1">
      <c r="A17" s="51" t="s">
        <v>6</v>
      </c>
      <c r="B17" s="51"/>
      <c r="C17" s="95">
        <f t="shared" si="3"/>
        <v>511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85">
        <v>0</v>
      </c>
      <c r="J17" s="76">
        <v>0</v>
      </c>
      <c r="K17" s="16">
        <v>0</v>
      </c>
      <c r="L17" s="16">
        <v>0</v>
      </c>
      <c r="M17" s="85">
        <v>0</v>
      </c>
      <c r="N17" s="76">
        <v>0</v>
      </c>
      <c r="O17" s="16">
        <v>0</v>
      </c>
      <c r="P17" s="16">
        <v>1</v>
      </c>
      <c r="Q17" s="85">
        <v>0</v>
      </c>
      <c r="R17" s="76">
        <v>4</v>
      </c>
      <c r="S17" s="16">
        <v>4</v>
      </c>
      <c r="T17" s="16">
        <v>8</v>
      </c>
      <c r="U17" s="85">
        <v>23</v>
      </c>
      <c r="V17" s="76">
        <v>16</v>
      </c>
      <c r="W17" s="16">
        <v>31</v>
      </c>
      <c r="X17" s="16">
        <v>46</v>
      </c>
      <c r="Y17" s="85">
        <v>81</v>
      </c>
      <c r="Z17" s="76">
        <v>115</v>
      </c>
      <c r="AA17" s="85">
        <v>110</v>
      </c>
      <c r="AB17" s="76">
        <v>53</v>
      </c>
      <c r="AC17" s="16">
        <v>19</v>
      </c>
      <c r="AD17" s="16">
        <v>0</v>
      </c>
      <c r="AE17" s="8" t="s">
        <v>21</v>
      </c>
    </row>
    <row r="18" spans="1:31" ht="23.25" customHeight="1">
      <c r="A18" s="51" t="s">
        <v>7</v>
      </c>
      <c r="B18" s="51"/>
      <c r="C18" s="95">
        <f t="shared" si="3"/>
        <v>579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85">
        <v>1</v>
      </c>
      <c r="J18" s="76">
        <v>0</v>
      </c>
      <c r="K18" s="16">
        <v>0</v>
      </c>
      <c r="L18" s="16">
        <v>0</v>
      </c>
      <c r="M18" s="85">
        <v>0</v>
      </c>
      <c r="N18" s="76">
        <v>0</v>
      </c>
      <c r="O18" s="16">
        <v>1</v>
      </c>
      <c r="P18" s="16">
        <v>2</v>
      </c>
      <c r="Q18" s="85">
        <v>1</v>
      </c>
      <c r="R18" s="76">
        <v>1</v>
      </c>
      <c r="S18" s="16">
        <v>3</v>
      </c>
      <c r="T18" s="16">
        <v>9</v>
      </c>
      <c r="U18" s="85">
        <v>17</v>
      </c>
      <c r="V18" s="76">
        <v>19</v>
      </c>
      <c r="W18" s="16">
        <v>35</v>
      </c>
      <c r="X18" s="16">
        <v>51</v>
      </c>
      <c r="Y18" s="85">
        <v>97</v>
      </c>
      <c r="Z18" s="76">
        <v>130</v>
      </c>
      <c r="AA18" s="85">
        <v>125</v>
      </c>
      <c r="AB18" s="76">
        <v>71</v>
      </c>
      <c r="AC18" s="16">
        <v>16</v>
      </c>
      <c r="AD18" s="16">
        <v>0</v>
      </c>
      <c r="AE18" s="8" t="s">
        <v>22</v>
      </c>
    </row>
    <row r="19" spans="1:31" ht="23.25" customHeight="1">
      <c r="A19" s="51" t="s">
        <v>8</v>
      </c>
      <c r="B19" s="51"/>
      <c r="C19" s="95">
        <f t="shared" si="3"/>
        <v>297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85">
        <v>0</v>
      </c>
      <c r="J19" s="76">
        <v>0</v>
      </c>
      <c r="K19" s="16">
        <v>0</v>
      </c>
      <c r="L19" s="16">
        <v>0</v>
      </c>
      <c r="M19" s="85">
        <v>0</v>
      </c>
      <c r="N19" s="76">
        <v>0</v>
      </c>
      <c r="O19" s="16">
        <v>0</v>
      </c>
      <c r="P19" s="16">
        <v>0</v>
      </c>
      <c r="Q19" s="85">
        <v>0</v>
      </c>
      <c r="R19" s="76">
        <v>1</v>
      </c>
      <c r="S19" s="16">
        <v>3</v>
      </c>
      <c r="T19" s="16">
        <v>1</v>
      </c>
      <c r="U19" s="85">
        <v>11</v>
      </c>
      <c r="V19" s="76">
        <v>7</v>
      </c>
      <c r="W19" s="16">
        <v>15</v>
      </c>
      <c r="X19" s="16">
        <v>36</v>
      </c>
      <c r="Y19" s="85">
        <v>51</v>
      </c>
      <c r="Z19" s="76">
        <v>61</v>
      </c>
      <c r="AA19" s="85">
        <v>71</v>
      </c>
      <c r="AB19" s="76">
        <v>35</v>
      </c>
      <c r="AC19" s="16">
        <v>5</v>
      </c>
      <c r="AD19" s="16">
        <v>0</v>
      </c>
      <c r="AE19" s="8" t="s">
        <v>23</v>
      </c>
    </row>
    <row r="20" spans="1:31" ht="22.5" customHeight="1">
      <c r="A20" s="51" t="s">
        <v>9</v>
      </c>
      <c r="B20" s="51"/>
      <c r="C20" s="95">
        <f t="shared" si="3"/>
        <v>135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85">
        <v>0</v>
      </c>
      <c r="J20" s="76">
        <v>0</v>
      </c>
      <c r="K20" s="16">
        <v>1</v>
      </c>
      <c r="L20" s="16">
        <v>0</v>
      </c>
      <c r="M20" s="85">
        <v>0</v>
      </c>
      <c r="N20" s="76">
        <v>0</v>
      </c>
      <c r="O20" s="16">
        <v>0</v>
      </c>
      <c r="P20" s="16">
        <v>0</v>
      </c>
      <c r="Q20" s="85">
        <v>0</v>
      </c>
      <c r="R20" s="76">
        <v>1</v>
      </c>
      <c r="S20" s="16">
        <v>0</v>
      </c>
      <c r="T20" s="16">
        <v>1</v>
      </c>
      <c r="U20" s="85">
        <v>2</v>
      </c>
      <c r="V20" s="76">
        <v>3</v>
      </c>
      <c r="W20" s="16">
        <v>8</v>
      </c>
      <c r="X20" s="16">
        <v>10</v>
      </c>
      <c r="Y20" s="85">
        <v>26</v>
      </c>
      <c r="Z20" s="76">
        <v>32</v>
      </c>
      <c r="AA20" s="85">
        <v>31</v>
      </c>
      <c r="AB20" s="76">
        <v>17</v>
      </c>
      <c r="AC20" s="16">
        <v>3</v>
      </c>
      <c r="AD20" s="16">
        <v>0</v>
      </c>
      <c r="AE20" s="8" t="s">
        <v>24</v>
      </c>
    </row>
    <row r="21" spans="1:31" ht="23.25" customHeight="1">
      <c r="A21" s="51" t="s">
        <v>10</v>
      </c>
      <c r="B21" s="51"/>
      <c r="C21" s="95">
        <f t="shared" si="3"/>
        <v>232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85">
        <v>0</v>
      </c>
      <c r="J21" s="76">
        <v>0</v>
      </c>
      <c r="K21" s="16">
        <v>0</v>
      </c>
      <c r="L21" s="16">
        <v>0</v>
      </c>
      <c r="M21" s="85">
        <v>0</v>
      </c>
      <c r="N21" s="76">
        <v>1</v>
      </c>
      <c r="O21" s="16">
        <v>0</v>
      </c>
      <c r="P21" s="16">
        <v>0</v>
      </c>
      <c r="Q21" s="85">
        <v>0</v>
      </c>
      <c r="R21" s="76">
        <v>0</v>
      </c>
      <c r="S21" s="16">
        <v>1</v>
      </c>
      <c r="T21" s="16">
        <v>2</v>
      </c>
      <c r="U21" s="85">
        <v>6</v>
      </c>
      <c r="V21" s="76">
        <v>9</v>
      </c>
      <c r="W21" s="16">
        <v>8</v>
      </c>
      <c r="X21" s="16">
        <v>19</v>
      </c>
      <c r="Y21" s="85">
        <v>34</v>
      </c>
      <c r="Z21" s="76">
        <v>62</v>
      </c>
      <c r="AA21" s="85">
        <v>46</v>
      </c>
      <c r="AB21" s="76">
        <v>34</v>
      </c>
      <c r="AC21" s="16">
        <v>10</v>
      </c>
      <c r="AD21" s="16">
        <v>0</v>
      </c>
      <c r="AE21" s="8" t="s">
        <v>25</v>
      </c>
    </row>
    <row r="22" spans="1:31" ht="23.25" customHeight="1">
      <c r="A22" s="51" t="s">
        <v>11</v>
      </c>
      <c r="B22" s="51"/>
      <c r="C22" s="95">
        <f t="shared" si="3"/>
        <v>209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85">
        <v>0</v>
      </c>
      <c r="J22" s="76">
        <v>0</v>
      </c>
      <c r="K22" s="16">
        <v>0</v>
      </c>
      <c r="L22" s="16">
        <v>0</v>
      </c>
      <c r="M22" s="85">
        <v>0</v>
      </c>
      <c r="N22" s="76">
        <v>0</v>
      </c>
      <c r="O22" s="16">
        <v>0</v>
      </c>
      <c r="P22" s="16">
        <v>1</v>
      </c>
      <c r="Q22" s="85">
        <v>0</v>
      </c>
      <c r="R22" s="76">
        <v>0</v>
      </c>
      <c r="S22" s="16">
        <v>1</v>
      </c>
      <c r="T22" s="16">
        <v>2</v>
      </c>
      <c r="U22" s="85">
        <v>6</v>
      </c>
      <c r="V22" s="76">
        <v>4</v>
      </c>
      <c r="W22" s="16">
        <v>6</v>
      </c>
      <c r="X22" s="16">
        <v>26</v>
      </c>
      <c r="Y22" s="85">
        <v>28</v>
      </c>
      <c r="Z22" s="76">
        <v>51</v>
      </c>
      <c r="AA22" s="85">
        <v>43</v>
      </c>
      <c r="AB22" s="76">
        <v>34</v>
      </c>
      <c r="AC22" s="16">
        <v>7</v>
      </c>
      <c r="AD22" s="16">
        <v>0</v>
      </c>
      <c r="AE22" s="8" t="s">
        <v>108</v>
      </c>
    </row>
    <row r="23" spans="1:31" ht="23.25" customHeight="1">
      <c r="A23" s="51" t="s">
        <v>12</v>
      </c>
      <c r="B23" s="51"/>
      <c r="C23" s="95">
        <f t="shared" si="3"/>
        <v>212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85">
        <v>0</v>
      </c>
      <c r="J23" s="76">
        <v>0</v>
      </c>
      <c r="K23" s="16">
        <v>0</v>
      </c>
      <c r="L23" s="16">
        <v>0</v>
      </c>
      <c r="M23" s="85">
        <v>0</v>
      </c>
      <c r="N23" s="76">
        <v>0</v>
      </c>
      <c r="O23" s="16">
        <v>1</v>
      </c>
      <c r="P23" s="16">
        <v>0</v>
      </c>
      <c r="Q23" s="85">
        <v>1</v>
      </c>
      <c r="R23" s="76">
        <v>0</v>
      </c>
      <c r="S23" s="16">
        <v>0</v>
      </c>
      <c r="T23" s="16">
        <v>2</v>
      </c>
      <c r="U23" s="85">
        <v>2</v>
      </c>
      <c r="V23" s="76">
        <v>7</v>
      </c>
      <c r="W23" s="16">
        <v>16</v>
      </c>
      <c r="X23" s="16">
        <v>15</v>
      </c>
      <c r="Y23" s="85">
        <v>31</v>
      </c>
      <c r="Z23" s="76">
        <v>44</v>
      </c>
      <c r="AA23" s="85">
        <v>56</v>
      </c>
      <c r="AB23" s="76">
        <v>33</v>
      </c>
      <c r="AC23" s="16">
        <v>4</v>
      </c>
      <c r="AD23" s="16">
        <v>0</v>
      </c>
      <c r="AE23" s="8" t="s">
        <v>26</v>
      </c>
    </row>
    <row r="24" spans="1:31" ht="23.25" customHeight="1">
      <c r="A24" s="51" t="s">
        <v>13</v>
      </c>
      <c r="B24" s="51"/>
      <c r="C24" s="95">
        <f t="shared" si="3"/>
        <v>474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85">
        <v>0</v>
      </c>
      <c r="J24" s="76">
        <v>0</v>
      </c>
      <c r="K24" s="16">
        <v>0</v>
      </c>
      <c r="L24" s="16">
        <v>0</v>
      </c>
      <c r="M24" s="85">
        <v>0</v>
      </c>
      <c r="N24" s="76">
        <v>0</v>
      </c>
      <c r="O24" s="16">
        <v>0</v>
      </c>
      <c r="P24" s="16">
        <v>1</v>
      </c>
      <c r="Q24" s="85">
        <v>3</v>
      </c>
      <c r="R24" s="76">
        <v>3</v>
      </c>
      <c r="S24" s="16">
        <v>6</v>
      </c>
      <c r="T24" s="16">
        <v>10</v>
      </c>
      <c r="U24" s="85">
        <v>16</v>
      </c>
      <c r="V24" s="76">
        <v>10</v>
      </c>
      <c r="W24" s="16">
        <v>22</v>
      </c>
      <c r="X24" s="16">
        <v>40</v>
      </c>
      <c r="Y24" s="85">
        <v>73</v>
      </c>
      <c r="Z24" s="76">
        <v>119</v>
      </c>
      <c r="AA24" s="85">
        <v>101</v>
      </c>
      <c r="AB24" s="76">
        <v>51</v>
      </c>
      <c r="AC24" s="16">
        <v>19</v>
      </c>
      <c r="AD24" s="16">
        <v>0</v>
      </c>
      <c r="AE24" s="8" t="s">
        <v>107</v>
      </c>
    </row>
    <row r="25" spans="1:31" ht="24" customHeight="1">
      <c r="A25" s="51" t="s">
        <v>98</v>
      </c>
      <c r="B25" s="51"/>
      <c r="C25" s="95">
        <f t="shared" si="3"/>
        <v>318</v>
      </c>
      <c r="D25" s="26">
        <v>1</v>
      </c>
      <c r="E25" s="26">
        <v>0</v>
      </c>
      <c r="F25" s="26">
        <v>0</v>
      </c>
      <c r="G25" s="26">
        <v>0</v>
      </c>
      <c r="H25" s="26">
        <v>0</v>
      </c>
      <c r="I25" s="85">
        <v>1</v>
      </c>
      <c r="J25" s="86">
        <v>0</v>
      </c>
      <c r="K25" s="26">
        <v>0</v>
      </c>
      <c r="L25" s="16">
        <v>0</v>
      </c>
      <c r="M25" s="85">
        <v>1</v>
      </c>
      <c r="N25" s="86">
        <v>0</v>
      </c>
      <c r="O25" s="26">
        <v>0</v>
      </c>
      <c r="P25" s="26">
        <v>0</v>
      </c>
      <c r="Q25" s="91">
        <v>0</v>
      </c>
      <c r="R25" s="86">
        <v>0</v>
      </c>
      <c r="S25" s="26">
        <v>0</v>
      </c>
      <c r="T25" s="26">
        <v>2</v>
      </c>
      <c r="U25" s="91">
        <v>7</v>
      </c>
      <c r="V25" s="86">
        <v>8</v>
      </c>
      <c r="W25" s="26">
        <v>14</v>
      </c>
      <c r="X25" s="26">
        <v>19</v>
      </c>
      <c r="Y25" s="91">
        <v>46</v>
      </c>
      <c r="Z25" s="86">
        <v>90</v>
      </c>
      <c r="AA25" s="91">
        <v>70</v>
      </c>
      <c r="AB25" s="86">
        <v>45</v>
      </c>
      <c r="AC25" s="26">
        <v>15</v>
      </c>
      <c r="AD25" s="16">
        <v>0</v>
      </c>
      <c r="AE25" s="8" t="s">
        <v>109</v>
      </c>
    </row>
    <row r="26" spans="1:31" ht="23.25" customHeight="1">
      <c r="A26" s="51" t="s">
        <v>99</v>
      </c>
      <c r="B26" s="51"/>
      <c r="C26" s="95">
        <f t="shared" si="3"/>
        <v>224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85">
        <v>0</v>
      </c>
      <c r="J26" s="86">
        <v>0</v>
      </c>
      <c r="K26" s="26">
        <v>0</v>
      </c>
      <c r="L26" s="16">
        <v>0</v>
      </c>
      <c r="M26" s="85">
        <v>0</v>
      </c>
      <c r="N26" s="86">
        <v>0</v>
      </c>
      <c r="O26" s="26">
        <v>0</v>
      </c>
      <c r="P26" s="26">
        <v>0</v>
      </c>
      <c r="Q26" s="91">
        <v>0</v>
      </c>
      <c r="R26" s="86">
        <v>3</v>
      </c>
      <c r="S26" s="26">
        <v>5</v>
      </c>
      <c r="T26" s="26">
        <v>3</v>
      </c>
      <c r="U26" s="91">
        <v>3</v>
      </c>
      <c r="V26" s="86">
        <v>10</v>
      </c>
      <c r="W26" s="26">
        <v>13</v>
      </c>
      <c r="X26" s="26">
        <v>20</v>
      </c>
      <c r="Y26" s="91">
        <v>28</v>
      </c>
      <c r="Z26" s="86">
        <v>54</v>
      </c>
      <c r="AA26" s="91">
        <v>48</v>
      </c>
      <c r="AB26" s="86">
        <v>31</v>
      </c>
      <c r="AC26" s="26">
        <v>6</v>
      </c>
      <c r="AD26" s="16">
        <v>0</v>
      </c>
      <c r="AE26" s="8" t="s">
        <v>110</v>
      </c>
    </row>
    <row r="27" spans="1:31" ht="23.25" customHeight="1">
      <c r="A27" s="65" t="s">
        <v>100</v>
      </c>
      <c r="B27" s="65"/>
      <c r="C27" s="96">
        <f t="shared" si="3"/>
        <v>292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87">
        <v>0</v>
      </c>
      <c r="J27" s="77">
        <v>0</v>
      </c>
      <c r="K27" s="74">
        <v>0</v>
      </c>
      <c r="L27" s="74">
        <v>0</v>
      </c>
      <c r="M27" s="87">
        <v>0</v>
      </c>
      <c r="N27" s="77">
        <v>0</v>
      </c>
      <c r="O27" s="74">
        <v>0</v>
      </c>
      <c r="P27" s="74">
        <v>0</v>
      </c>
      <c r="Q27" s="87">
        <v>1</v>
      </c>
      <c r="R27" s="77">
        <v>0</v>
      </c>
      <c r="S27" s="74">
        <v>0</v>
      </c>
      <c r="T27" s="74">
        <v>4</v>
      </c>
      <c r="U27" s="87">
        <v>6</v>
      </c>
      <c r="V27" s="77">
        <v>4</v>
      </c>
      <c r="W27" s="74">
        <v>13</v>
      </c>
      <c r="X27" s="74">
        <v>22</v>
      </c>
      <c r="Y27" s="87">
        <v>43</v>
      </c>
      <c r="Z27" s="77">
        <v>85</v>
      </c>
      <c r="AA27" s="87">
        <v>63</v>
      </c>
      <c r="AB27" s="77">
        <v>40</v>
      </c>
      <c r="AC27" s="74">
        <v>11</v>
      </c>
      <c r="AD27" s="74">
        <v>0</v>
      </c>
      <c r="AE27" s="66" t="s">
        <v>31</v>
      </c>
    </row>
    <row r="28" spans="1:31" ht="23.25" customHeight="1">
      <c r="A28" s="42"/>
      <c r="B28" s="42"/>
      <c r="C28" s="95"/>
      <c r="D28" s="16"/>
      <c r="E28" s="16"/>
      <c r="F28" s="16"/>
      <c r="G28" s="16"/>
      <c r="H28" s="16"/>
      <c r="I28" s="88"/>
      <c r="J28" s="76"/>
      <c r="K28" s="16"/>
      <c r="L28" s="16"/>
      <c r="M28" s="85"/>
      <c r="N28" s="76"/>
      <c r="O28" s="16"/>
      <c r="P28" s="16"/>
      <c r="Q28" s="85"/>
      <c r="R28" s="76"/>
      <c r="S28" s="16"/>
      <c r="T28" s="16"/>
      <c r="U28" s="85"/>
      <c r="V28" s="76"/>
      <c r="W28" s="16"/>
      <c r="X28" s="16"/>
      <c r="Y28" s="85"/>
      <c r="Z28" s="76"/>
      <c r="AA28" s="85"/>
      <c r="AB28" s="76"/>
      <c r="AC28" s="16"/>
      <c r="AD28" s="16"/>
      <c r="AE28" s="8"/>
    </row>
    <row r="29" spans="1:31" ht="23.25" customHeight="1">
      <c r="A29" s="49" t="s">
        <v>14</v>
      </c>
      <c r="B29" s="49"/>
      <c r="C29" s="95">
        <f aca="true" t="shared" si="4" ref="C29:C35">SUM(I29:AD29)</f>
        <v>21</v>
      </c>
      <c r="D29" s="15">
        <f>D30</f>
        <v>0</v>
      </c>
      <c r="E29" s="15">
        <f aca="true" t="shared" si="5" ref="E29:AD29">E30</f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83">
        <f>I30</f>
        <v>0</v>
      </c>
      <c r="J29" s="56">
        <f t="shared" si="5"/>
        <v>0</v>
      </c>
      <c r="K29" s="15">
        <f t="shared" si="5"/>
        <v>0</v>
      </c>
      <c r="L29" s="15">
        <f t="shared" si="5"/>
        <v>0</v>
      </c>
      <c r="M29" s="83">
        <f t="shared" si="5"/>
        <v>0</v>
      </c>
      <c r="N29" s="56">
        <f t="shared" si="5"/>
        <v>0</v>
      </c>
      <c r="O29" s="15">
        <f t="shared" si="5"/>
        <v>0</v>
      </c>
      <c r="P29" s="15">
        <f t="shared" si="5"/>
        <v>0</v>
      </c>
      <c r="Q29" s="83">
        <f t="shared" si="5"/>
        <v>0</v>
      </c>
      <c r="R29" s="56">
        <f t="shared" si="5"/>
        <v>0</v>
      </c>
      <c r="S29" s="15">
        <f t="shared" si="5"/>
        <v>0</v>
      </c>
      <c r="T29" s="15">
        <f t="shared" si="5"/>
        <v>2</v>
      </c>
      <c r="U29" s="83">
        <f t="shared" si="5"/>
        <v>0</v>
      </c>
      <c r="V29" s="56">
        <f t="shared" si="5"/>
        <v>0</v>
      </c>
      <c r="W29" s="15">
        <f t="shared" si="5"/>
        <v>1</v>
      </c>
      <c r="X29" s="15">
        <f t="shared" si="5"/>
        <v>0</v>
      </c>
      <c r="Y29" s="83">
        <f t="shared" si="5"/>
        <v>3</v>
      </c>
      <c r="Z29" s="56">
        <f t="shared" si="5"/>
        <v>7</v>
      </c>
      <c r="AA29" s="83">
        <f t="shared" si="5"/>
        <v>4</v>
      </c>
      <c r="AB29" s="56">
        <f t="shared" si="5"/>
        <v>3</v>
      </c>
      <c r="AC29" s="15">
        <f t="shared" si="5"/>
        <v>1</v>
      </c>
      <c r="AD29" s="15">
        <f t="shared" si="5"/>
        <v>0</v>
      </c>
      <c r="AE29" s="9" t="s">
        <v>27</v>
      </c>
    </row>
    <row r="30" spans="1:31" ht="23.25" customHeight="1">
      <c r="A30" s="67"/>
      <c r="B30" s="68" t="s">
        <v>32</v>
      </c>
      <c r="C30" s="96">
        <f t="shared" si="4"/>
        <v>21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87">
        <v>0</v>
      </c>
      <c r="J30" s="78">
        <v>0</v>
      </c>
      <c r="K30" s="75">
        <v>0</v>
      </c>
      <c r="L30" s="75">
        <v>0</v>
      </c>
      <c r="M30" s="93">
        <v>0</v>
      </c>
      <c r="N30" s="78">
        <v>0</v>
      </c>
      <c r="O30" s="75">
        <v>0</v>
      </c>
      <c r="P30" s="75">
        <v>0</v>
      </c>
      <c r="Q30" s="93">
        <v>0</v>
      </c>
      <c r="R30" s="78">
        <v>0</v>
      </c>
      <c r="S30" s="75">
        <v>0</v>
      </c>
      <c r="T30" s="75">
        <v>2</v>
      </c>
      <c r="U30" s="93">
        <v>0</v>
      </c>
      <c r="V30" s="78">
        <v>0</v>
      </c>
      <c r="W30" s="75">
        <v>1</v>
      </c>
      <c r="X30" s="75">
        <v>0</v>
      </c>
      <c r="Y30" s="93">
        <v>3</v>
      </c>
      <c r="Z30" s="78">
        <v>7</v>
      </c>
      <c r="AA30" s="93">
        <v>4</v>
      </c>
      <c r="AB30" s="78">
        <v>3</v>
      </c>
      <c r="AC30" s="75">
        <v>1</v>
      </c>
      <c r="AD30" s="75">
        <v>0</v>
      </c>
      <c r="AE30" s="69" t="s">
        <v>33</v>
      </c>
    </row>
    <row r="31" spans="1:31" ht="23.25" customHeight="1">
      <c r="A31" s="49" t="s">
        <v>15</v>
      </c>
      <c r="B31" s="49"/>
      <c r="C31" s="95">
        <f t="shared" si="4"/>
        <v>144</v>
      </c>
      <c r="D31" s="15">
        <f>D32</f>
        <v>0</v>
      </c>
      <c r="E31" s="15">
        <f aca="true" t="shared" si="6" ref="E31:AD31">E32</f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83">
        <f>I32</f>
        <v>0</v>
      </c>
      <c r="J31" s="56">
        <f t="shared" si="6"/>
        <v>0</v>
      </c>
      <c r="K31" s="15">
        <f t="shared" si="6"/>
        <v>0</v>
      </c>
      <c r="L31" s="15">
        <f t="shared" si="6"/>
        <v>0</v>
      </c>
      <c r="M31" s="83">
        <f t="shared" si="6"/>
        <v>1</v>
      </c>
      <c r="N31" s="56">
        <f t="shared" si="6"/>
        <v>1</v>
      </c>
      <c r="O31" s="15">
        <f t="shared" si="6"/>
        <v>0</v>
      </c>
      <c r="P31" s="15">
        <f t="shared" si="6"/>
        <v>0</v>
      </c>
      <c r="Q31" s="83">
        <f t="shared" si="6"/>
        <v>1</v>
      </c>
      <c r="R31" s="56">
        <f t="shared" si="6"/>
        <v>0</v>
      </c>
      <c r="S31" s="15">
        <f t="shared" si="6"/>
        <v>1</v>
      </c>
      <c r="T31" s="15">
        <f t="shared" si="6"/>
        <v>1</v>
      </c>
      <c r="U31" s="83">
        <f t="shared" si="6"/>
        <v>4</v>
      </c>
      <c r="V31" s="56">
        <f t="shared" si="6"/>
        <v>6</v>
      </c>
      <c r="W31" s="15">
        <f t="shared" si="6"/>
        <v>4</v>
      </c>
      <c r="X31" s="15">
        <f t="shared" si="6"/>
        <v>11</v>
      </c>
      <c r="Y31" s="83">
        <f t="shared" si="6"/>
        <v>21</v>
      </c>
      <c r="Z31" s="56">
        <f t="shared" si="6"/>
        <v>38</v>
      </c>
      <c r="AA31" s="83">
        <f t="shared" si="6"/>
        <v>30</v>
      </c>
      <c r="AB31" s="56">
        <f t="shared" si="6"/>
        <v>16</v>
      </c>
      <c r="AC31" s="15">
        <f t="shared" si="6"/>
        <v>9</v>
      </c>
      <c r="AD31" s="15">
        <f t="shared" si="6"/>
        <v>0</v>
      </c>
      <c r="AE31" s="9" t="s">
        <v>28</v>
      </c>
    </row>
    <row r="32" spans="1:31" ht="23.25" customHeight="1">
      <c r="A32" s="67"/>
      <c r="B32" s="68" t="s">
        <v>34</v>
      </c>
      <c r="C32" s="96">
        <f t="shared" si="4"/>
        <v>144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87">
        <v>0</v>
      </c>
      <c r="J32" s="77">
        <v>0</v>
      </c>
      <c r="K32" s="74">
        <v>0</v>
      </c>
      <c r="L32" s="74">
        <v>0</v>
      </c>
      <c r="M32" s="87">
        <v>1</v>
      </c>
      <c r="N32" s="77">
        <v>1</v>
      </c>
      <c r="O32" s="74">
        <v>0</v>
      </c>
      <c r="P32" s="74">
        <v>0</v>
      </c>
      <c r="Q32" s="87">
        <v>1</v>
      </c>
      <c r="R32" s="77">
        <v>0</v>
      </c>
      <c r="S32" s="74">
        <v>1</v>
      </c>
      <c r="T32" s="74">
        <v>1</v>
      </c>
      <c r="U32" s="87">
        <v>4</v>
      </c>
      <c r="V32" s="77">
        <v>6</v>
      </c>
      <c r="W32" s="74">
        <v>4</v>
      </c>
      <c r="X32" s="74">
        <v>11</v>
      </c>
      <c r="Y32" s="87">
        <v>21</v>
      </c>
      <c r="Z32" s="77">
        <v>38</v>
      </c>
      <c r="AA32" s="87">
        <v>30</v>
      </c>
      <c r="AB32" s="77">
        <v>16</v>
      </c>
      <c r="AC32" s="74">
        <v>9</v>
      </c>
      <c r="AD32" s="74">
        <v>0</v>
      </c>
      <c r="AE32" s="69" t="s">
        <v>21</v>
      </c>
    </row>
    <row r="33" spans="1:31" ht="23.25" customHeight="1">
      <c r="A33" s="49" t="s">
        <v>101</v>
      </c>
      <c r="B33" s="49"/>
      <c r="C33" s="95">
        <f t="shared" si="4"/>
        <v>218</v>
      </c>
      <c r="D33" s="15">
        <f>SUM(D34:D35)</f>
        <v>0</v>
      </c>
      <c r="E33" s="15">
        <f aca="true" t="shared" si="7" ref="E33:AD33">SUM(E34:E35)</f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83">
        <f>SUM(I34:I35)</f>
        <v>0</v>
      </c>
      <c r="J33" s="56">
        <f t="shared" si="7"/>
        <v>0</v>
      </c>
      <c r="K33" s="15">
        <f t="shared" si="7"/>
        <v>0</v>
      </c>
      <c r="L33" s="15">
        <f t="shared" si="7"/>
        <v>0</v>
      </c>
      <c r="M33" s="83">
        <f t="shared" si="7"/>
        <v>0</v>
      </c>
      <c r="N33" s="56">
        <f t="shared" si="7"/>
        <v>0</v>
      </c>
      <c r="O33" s="15">
        <f t="shared" si="7"/>
        <v>0</v>
      </c>
      <c r="P33" s="15">
        <f t="shared" si="7"/>
        <v>1</v>
      </c>
      <c r="Q33" s="83">
        <f t="shared" si="7"/>
        <v>0</v>
      </c>
      <c r="R33" s="56">
        <f t="shared" si="7"/>
        <v>3</v>
      </c>
      <c r="S33" s="15">
        <f t="shared" si="7"/>
        <v>4</v>
      </c>
      <c r="T33" s="15">
        <f t="shared" si="7"/>
        <v>1</v>
      </c>
      <c r="U33" s="83">
        <f t="shared" si="7"/>
        <v>6</v>
      </c>
      <c r="V33" s="56">
        <f t="shared" si="7"/>
        <v>7</v>
      </c>
      <c r="W33" s="15">
        <f t="shared" si="7"/>
        <v>8</v>
      </c>
      <c r="X33" s="15">
        <f t="shared" si="7"/>
        <v>22</v>
      </c>
      <c r="Y33" s="83">
        <f t="shared" si="7"/>
        <v>31</v>
      </c>
      <c r="Z33" s="56">
        <f t="shared" si="7"/>
        <v>44</v>
      </c>
      <c r="AA33" s="83">
        <f t="shared" si="7"/>
        <v>62</v>
      </c>
      <c r="AB33" s="56">
        <f t="shared" si="7"/>
        <v>24</v>
      </c>
      <c r="AC33" s="15">
        <f t="shared" si="7"/>
        <v>5</v>
      </c>
      <c r="AD33" s="15">
        <f t="shared" si="7"/>
        <v>0</v>
      </c>
      <c r="AE33" s="9" t="s">
        <v>104</v>
      </c>
    </row>
    <row r="34" spans="1:31" ht="23.25" customHeight="1">
      <c r="A34" s="10"/>
      <c r="B34" s="7" t="s">
        <v>102</v>
      </c>
      <c r="C34" s="95">
        <f t="shared" si="4"/>
        <v>74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85">
        <v>0</v>
      </c>
      <c r="J34" s="76">
        <v>0</v>
      </c>
      <c r="K34" s="16">
        <v>0</v>
      </c>
      <c r="L34" s="16">
        <v>0</v>
      </c>
      <c r="M34" s="85">
        <v>0</v>
      </c>
      <c r="N34" s="76">
        <v>0</v>
      </c>
      <c r="O34" s="16">
        <v>0</v>
      </c>
      <c r="P34" s="16">
        <v>0</v>
      </c>
      <c r="Q34" s="85">
        <v>0</v>
      </c>
      <c r="R34" s="76">
        <v>0</v>
      </c>
      <c r="S34" s="16">
        <v>1</v>
      </c>
      <c r="T34" s="16">
        <v>0</v>
      </c>
      <c r="U34" s="85">
        <v>2</v>
      </c>
      <c r="V34" s="76">
        <v>2</v>
      </c>
      <c r="W34" s="16">
        <v>2</v>
      </c>
      <c r="X34" s="16">
        <v>7</v>
      </c>
      <c r="Y34" s="85">
        <v>11</v>
      </c>
      <c r="Z34" s="76">
        <v>17</v>
      </c>
      <c r="AA34" s="85">
        <v>24</v>
      </c>
      <c r="AB34" s="76">
        <v>7</v>
      </c>
      <c r="AC34" s="16">
        <v>1</v>
      </c>
      <c r="AD34" s="24">
        <v>0</v>
      </c>
      <c r="AE34" s="11" t="s">
        <v>105</v>
      </c>
    </row>
    <row r="35" spans="1:31" ht="23.25" customHeight="1">
      <c r="A35" s="12"/>
      <c r="B35" s="13" t="s">
        <v>103</v>
      </c>
      <c r="C35" s="57">
        <f t="shared" si="4"/>
        <v>144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89">
        <v>0</v>
      </c>
      <c r="J35" s="90">
        <v>0</v>
      </c>
      <c r="K35" s="17">
        <v>0</v>
      </c>
      <c r="L35" s="17">
        <v>0</v>
      </c>
      <c r="M35" s="89">
        <v>0</v>
      </c>
      <c r="N35" s="90">
        <v>0</v>
      </c>
      <c r="O35" s="17">
        <v>0</v>
      </c>
      <c r="P35" s="17">
        <v>1</v>
      </c>
      <c r="Q35" s="89">
        <v>0</v>
      </c>
      <c r="R35" s="90">
        <v>3</v>
      </c>
      <c r="S35" s="17">
        <v>3</v>
      </c>
      <c r="T35" s="17">
        <v>1</v>
      </c>
      <c r="U35" s="89">
        <v>4</v>
      </c>
      <c r="V35" s="90">
        <v>5</v>
      </c>
      <c r="W35" s="17">
        <v>6</v>
      </c>
      <c r="X35" s="17">
        <v>15</v>
      </c>
      <c r="Y35" s="89">
        <v>20</v>
      </c>
      <c r="Z35" s="90">
        <v>27</v>
      </c>
      <c r="AA35" s="89">
        <v>38</v>
      </c>
      <c r="AB35" s="90">
        <v>17</v>
      </c>
      <c r="AC35" s="17">
        <v>4</v>
      </c>
      <c r="AD35" s="25">
        <v>0</v>
      </c>
      <c r="AE35" s="14" t="s">
        <v>106</v>
      </c>
    </row>
    <row r="36" ht="13.5">
      <c r="B36" s="4"/>
    </row>
  </sheetData>
  <sheetProtection/>
  <mergeCells count="58">
    <mergeCell ref="A22:B22"/>
    <mergeCell ref="A23:B23"/>
    <mergeCell ref="A29:B29"/>
    <mergeCell ref="A31:B31"/>
    <mergeCell ref="A25:B25"/>
    <mergeCell ref="A26:B26"/>
    <mergeCell ref="A27:B27"/>
    <mergeCell ref="A28:B28"/>
    <mergeCell ref="AB5:AB6"/>
    <mergeCell ref="A11:B11"/>
    <mergeCell ref="L5:L6"/>
    <mergeCell ref="A16:B16"/>
    <mergeCell ref="A24:B24"/>
    <mergeCell ref="A17:B17"/>
    <mergeCell ref="A18:B18"/>
    <mergeCell ref="A19:B19"/>
    <mergeCell ref="A20:B20"/>
    <mergeCell ref="A21:B21"/>
    <mergeCell ref="M5:M6"/>
    <mergeCell ref="A1:C1"/>
    <mergeCell ref="A2:C2"/>
    <mergeCell ref="D5:D7"/>
    <mergeCell ref="A5:B7"/>
    <mergeCell ref="D1:AC2"/>
    <mergeCell ref="C5:C7"/>
    <mergeCell ref="X5:X6"/>
    <mergeCell ref="AC5:AC6"/>
    <mergeCell ref="O5:O6"/>
    <mergeCell ref="A10:B10"/>
    <mergeCell ref="Y5:Y6"/>
    <mergeCell ref="AE5:AE7"/>
    <mergeCell ref="AD5:AD7"/>
    <mergeCell ref="E5:E7"/>
    <mergeCell ref="F5:F7"/>
    <mergeCell ref="G5:G7"/>
    <mergeCell ref="H5:H7"/>
    <mergeCell ref="I5:I6"/>
    <mergeCell ref="J5:J6"/>
    <mergeCell ref="S5:S6"/>
    <mergeCell ref="A33:B33"/>
    <mergeCell ref="T5:T6"/>
    <mergeCell ref="U5:U6"/>
    <mergeCell ref="V5:V6"/>
    <mergeCell ref="W5:W6"/>
    <mergeCell ref="P5:P6"/>
    <mergeCell ref="N5:N6"/>
    <mergeCell ref="A15:B15"/>
    <mergeCell ref="A9:B9"/>
    <mergeCell ref="AD4:AE4"/>
    <mergeCell ref="AA5:AA6"/>
    <mergeCell ref="A8:B8"/>
    <mergeCell ref="A12:B12"/>
    <mergeCell ref="A13:B13"/>
    <mergeCell ref="A14:B14"/>
    <mergeCell ref="Z5:Z6"/>
    <mergeCell ref="Q5:Q6"/>
    <mergeCell ref="R5:R6"/>
    <mergeCell ref="K5:K6"/>
  </mergeCells>
  <printOptions horizontalCentered="1" verticalCentered="1"/>
  <pageMargins left="0.52" right="0.44" top="0.54" bottom="0.6" header="0" footer="0"/>
  <pageSetup blackAndWhite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2014-10-20T05:18:49Z</cp:lastPrinted>
  <dcterms:created xsi:type="dcterms:W3CDTF">2001-12-10T01:48:28Z</dcterms:created>
  <dcterms:modified xsi:type="dcterms:W3CDTF">2014-10-20T05:22:33Z</dcterms:modified>
  <cp:category/>
  <cp:version/>
  <cp:contentType/>
  <cp:contentStatus/>
</cp:coreProperties>
</file>