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4" sheetId="1" r:id="rId1"/>
  </sheets>
  <externalReferences>
    <externalReference r:id="rId4"/>
  </externalReferences>
  <definedNames>
    <definedName name="_5６農家人口" localSheetId="0">'244'!$A$1:$A$47</definedName>
    <definedName name="_5６農家人口">#REF!</definedName>
    <definedName name="_Regression_Int" localSheetId="0" hidden="1">1</definedName>
    <definedName name="_xlnm.Print_Area" localSheetId="0">'244'!$A$1:$AB$58</definedName>
    <definedName name="Print_Area_MI" localSheetId="0">'244'!$A$2:$A$44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<sst xmlns="http://schemas.openxmlformats.org/spreadsheetml/2006/main" count="119" uniqueCount="96">
  <si>
    <t>（単位　人）</t>
  </si>
  <si>
    <t>年次および　　　　　市　 町 　村</t>
  </si>
  <si>
    <t>卒 業 者 総 数　　　　　　　　　</t>
  </si>
  <si>
    <t>進　学　者　　　　</t>
  </si>
  <si>
    <t>就　職　者</t>
  </si>
  <si>
    <t>就職進学者</t>
  </si>
  <si>
    <t>無職, その他　　　　</t>
  </si>
  <si>
    <t>比率（％）</t>
  </si>
  <si>
    <t>市　町　村</t>
  </si>
  <si>
    <t>卒 業 者 総 数　　　　　　　　　　</t>
  </si>
  <si>
    <t>就　職　者　　　　　</t>
  </si>
  <si>
    <t>無業，その他　　　　　</t>
  </si>
  <si>
    <t>総　数</t>
  </si>
  <si>
    <t>男</t>
  </si>
  <si>
    <t>女</t>
  </si>
  <si>
    <t>男</t>
  </si>
  <si>
    <t>進学率</t>
  </si>
  <si>
    <t>就職率</t>
  </si>
  <si>
    <t>昭和42年</t>
  </si>
  <si>
    <t>南 海 部 郡</t>
  </si>
  <si>
    <t xml:space="preserve">   43</t>
  </si>
  <si>
    <t>上  浦  町</t>
  </si>
  <si>
    <t xml:space="preserve">   44</t>
  </si>
  <si>
    <t>弥  生  町</t>
  </si>
  <si>
    <t>本  匠  村</t>
  </si>
  <si>
    <t xml:space="preserve">   45</t>
  </si>
  <si>
    <t>宇  目  町</t>
  </si>
  <si>
    <t>直  川  村</t>
  </si>
  <si>
    <t>市　　  部</t>
  </si>
  <si>
    <t>鶴  見  町</t>
  </si>
  <si>
    <t>米水津  村</t>
  </si>
  <si>
    <t>郡　　  部</t>
  </si>
  <si>
    <t>蒲  江  町</t>
  </si>
  <si>
    <t>大  分  市</t>
  </si>
  <si>
    <t>大　野　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</si>
  <si>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</si>
  <si>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</si>
  <si>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</si>
  <si>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</si>
  <si>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</si>
  <si>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</si>
  <si>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</si>
  <si>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</si>
  <si>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　杵　市</t>
  </si>
  <si>
    <t>朝  地  町</t>
  </si>
  <si>
    <t>津久見  市</t>
  </si>
  <si>
    <t>大  野  町</t>
  </si>
  <si>
    <t>竹  田  市</t>
  </si>
  <si>
    <t>千  歳  村</t>
  </si>
  <si>
    <t>豊後高田市</t>
  </si>
  <si>
    <t>犬  飼  町</t>
  </si>
  <si>
    <t>杵  築  市</t>
  </si>
  <si>
    <t>宇  佐  市</t>
  </si>
  <si>
    <t>直　入　郡</t>
  </si>
  <si>
    <t>荻      町</t>
  </si>
  <si>
    <t>西 国 東 郡</t>
  </si>
  <si>
    <t>久  住  町</t>
  </si>
  <si>
    <t>大  田  村</t>
  </si>
  <si>
    <t>直  入  町</t>
  </si>
  <si>
    <t>真  玉  町</t>
  </si>
  <si>
    <t>香々地  町</t>
  </si>
  <si>
    <t>玖　珠　郡</t>
  </si>
  <si>
    <t>九  重  町</t>
  </si>
  <si>
    <t>東 国 東 郡</t>
  </si>
  <si>
    <t>玖  珠  町</t>
  </si>
  <si>
    <t>国  見  町</t>
  </si>
  <si>
    <t>姫  島  村</t>
  </si>
  <si>
    <t>日　田　郡</t>
  </si>
  <si>
    <t>国  東  町</t>
  </si>
  <si>
    <t>前津江  村</t>
  </si>
  <si>
    <t>武  蔵  町</t>
  </si>
  <si>
    <t>中津江  村</t>
  </si>
  <si>
    <t>安  岐  町</t>
  </si>
  <si>
    <t>上津江  村</t>
  </si>
  <si>
    <t>大  山  町</t>
  </si>
  <si>
    <t>速　見　郡</t>
  </si>
  <si>
    <t>天  瀬  町</t>
  </si>
  <si>
    <t>日  出  町</t>
  </si>
  <si>
    <t>山  香  町</t>
  </si>
  <si>
    <t>下　毛　郡</t>
  </si>
  <si>
    <t>三  光  村</t>
  </si>
  <si>
    <t>大　分　郡</t>
  </si>
  <si>
    <t>本耶馬渓町</t>
  </si>
  <si>
    <t>野津原  町</t>
  </si>
  <si>
    <t>耶馬渓  町</t>
  </si>
  <si>
    <t>挾  間  町</t>
  </si>
  <si>
    <t>山  国  町</t>
  </si>
  <si>
    <t>庄  内  町</t>
  </si>
  <si>
    <t>湯布院  町</t>
  </si>
  <si>
    <t>宇　佐　郡</t>
  </si>
  <si>
    <t>院  内  町</t>
  </si>
  <si>
    <t>北 海 部 郡</t>
  </si>
  <si>
    <t>安心院  町</t>
  </si>
  <si>
    <t>佐賀関  町</t>
  </si>
  <si>
    <t>資料：県統計調査課「学校基本調査」</t>
  </si>
  <si>
    <t>　　　　　　244.　中　学　校　卒　業　者　 の　進　路　状　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</si>
</sst>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_ "/>
    <numFmt numFmtId="179" formatCode="#,##0.0_ "/>
    <numFmt numFmtId="180" formatCode="0_ "/>
    <numFmt numFmtId="181" formatCode="_ * #,##0.0_ ;_ * \-#,##0.0_ ;_ * &quot;-&quot;?_ ;_ @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horizontal="centerContinuous"/>
      <protection locked="0"/>
    </xf>
    <xf numFmtId="176" fontId="4" fillId="0" borderId="0" xfId="0" applyNumberFormat="1" applyFont="1" applyFill="1" applyAlignment="1" applyProtection="1">
      <alignment horizontal="centerContinuous"/>
      <protection locked="0"/>
    </xf>
    <xf numFmtId="176" fontId="4" fillId="0" borderId="0" xfId="0" applyNumberFormat="1" applyFont="1" applyFill="1" applyAlignment="1" applyProtection="1">
      <alignment/>
      <protection locked="0"/>
    </xf>
    <xf numFmtId="177" fontId="4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 applyProtection="1">
      <alignment/>
      <protection locked="0"/>
    </xf>
    <xf numFmtId="177" fontId="5" fillId="0" borderId="0" xfId="0" applyNumberFormat="1" applyFont="1" applyFill="1" applyAlignment="1" applyProtection="1">
      <alignment/>
      <protection locked="0"/>
    </xf>
    <xf numFmtId="176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horizontal="right"/>
    </xf>
    <xf numFmtId="176" fontId="4" fillId="0" borderId="10" xfId="0" applyNumberFormat="1" applyFont="1" applyFill="1" applyBorder="1" applyAlignment="1" applyProtection="1">
      <alignment horizontal="center"/>
      <protection locked="0"/>
    </xf>
    <xf numFmtId="176" fontId="4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right"/>
    </xf>
    <xf numFmtId="176" fontId="6" fillId="0" borderId="11" xfId="0" applyNumberFormat="1" applyFont="1" applyFill="1" applyBorder="1" applyAlignment="1" applyProtection="1">
      <alignment horizontal="center"/>
      <protection locked="0"/>
    </xf>
    <xf numFmtId="176" fontId="6" fillId="0" borderId="12" xfId="0" applyNumberFormat="1" applyFont="1" applyFill="1" applyBorder="1" applyAlignment="1" applyProtection="1">
      <alignment horizontal="center"/>
      <protection locked="0"/>
    </xf>
    <xf numFmtId="177" fontId="6" fillId="0" borderId="13" xfId="0" applyNumberFormat="1" applyFont="1" applyFill="1" applyBorder="1" applyAlignment="1" applyProtection="1">
      <alignment horizontal="center" vertical="center"/>
      <protection locked="0"/>
    </xf>
    <xf numFmtId="177" fontId="6" fillId="0" borderId="12" xfId="0" applyNumberFormat="1" applyFont="1" applyFill="1" applyBorder="1" applyAlignment="1" applyProtection="1">
      <alignment horizontal="center"/>
      <protection locked="0"/>
    </xf>
    <xf numFmtId="176" fontId="6" fillId="0" borderId="11" xfId="0" applyNumberFormat="1" applyFont="1" applyFill="1" applyBorder="1" applyAlignment="1" applyProtection="1">
      <alignment horizontal="center"/>
      <protection/>
    </xf>
    <xf numFmtId="176" fontId="6" fillId="0" borderId="12" xfId="0" applyNumberFormat="1" applyFont="1" applyFill="1" applyBorder="1" applyAlignment="1" applyProtection="1">
      <alignment horizontal="center"/>
      <protection/>
    </xf>
    <xf numFmtId="176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Fill="1" applyBorder="1" applyAlignment="1" applyProtection="1">
      <alignment horizont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 applyProtection="1">
      <alignment horizontal="center"/>
      <protection/>
    </xf>
    <xf numFmtId="176" fontId="6" fillId="0" borderId="17" xfId="0" applyNumberFormat="1" applyFont="1" applyFill="1" applyBorder="1" applyAlignment="1" applyProtection="1">
      <alignment horizontal="center"/>
      <protection/>
    </xf>
    <xf numFmtId="177" fontId="6" fillId="0" borderId="17" xfId="0" applyNumberFormat="1" applyFont="1" applyFill="1" applyBorder="1" applyAlignment="1" applyProtection="1">
      <alignment horizontal="center" vertical="center"/>
      <protection/>
    </xf>
    <xf numFmtId="177" fontId="6" fillId="0" borderId="17" xfId="0" applyNumberFormat="1" applyFont="1" applyFill="1" applyBorder="1" applyAlignment="1" applyProtection="1">
      <alignment horizontal="center"/>
      <protection/>
    </xf>
    <xf numFmtId="176" fontId="4" fillId="0" borderId="15" xfId="0" applyNumberFormat="1" applyFont="1" applyFill="1" applyBorder="1" applyAlignment="1">
      <alignment horizontal="distributed"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 locked="0"/>
    </xf>
    <xf numFmtId="178" fontId="4" fillId="0" borderId="0" xfId="0" applyNumberFormat="1" applyFont="1" applyFill="1" applyAlignment="1" applyProtection="1">
      <alignment/>
      <protection locked="0"/>
    </xf>
    <xf numFmtId="179" fontId="4" fillId="0" borderId="0" xfId="0" applyNumberFormat="1" applyFont="1" applyFill="1" applyAlignment="1" applyProtection="1">
      <alignment/>
      <protection locked="0"/>
    </xf>
    <xf numFmtId="176" fontId="7" fillId="0" borderId="15" xfId="0" applyNumberFormat="1" applyFont="1" applyFill="1" applyBorder="1" applyAlignment="1" applyProtection="1">
      <alignment horizontal="center"/>
      <protection/>
    </xf>
    <xf numFmtId="41" fontId="8" fillId="0" borderId="16" xfId="0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179" fontId="8" fillId="0" borderId="0" xfId="0" applyNumberFormat="1" applyFont="1" applyFill="1" applyBorder="1" applyAlignment="1" applyProtection="1">
      <alignment/>
      <protection/>
    </xf>
    <xf numFmtId="178" fontId="8" fillId="0" borderId="0" xfId="0" applyNumberFormat="1" applyFont="1" applyFill="1" applyBorder="1" applyAlignment="1" applyProtection="1">
      <alignment/>
      <protection/>
    </xf>
    <xf numFmtId="176" fontId="4" fillId="0" borderId="15" xfId="0" applyNumberFormat="1" applyFont="1" applyFill="1" applyBorder="1" applyAlignment="1" quotePrefix="1">
      <alignment horizontal="center"/>
    </xf>
    <xf numFmtId="176" fontId="4" fillId="0" borderId="15" xfId="0" applyNumberFormat="1" applyFont="1" applyFill="1" applyBorder="1" applyAlignment="1" applyProtection="1">
      <alignment horizontal="center"/>
      <protection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 applyProtection="1">
      <alignment/>
      <protection/>
    </xf>
    <xf numFmtId="176" fontId="4" fillId="0" borderId="15" xfId="0" applyNumberFormat="1" applyFont="1" applyFill="1" applyBorder="1" applyAlignment="1">
      <alignment horizontal="center"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Border="1" applyAlignment="1" applyProtection="1">
      <alignment/>
      <protection locked="0"/>
    </xf>
    <xf numFmtId="176" fontId="8" fillId="0" borderId="15" xfId="0" applyNumberFormat="1" applyFont="1" applyFill="1" applyBorder="1" applyAlignment="1" quotePrefix="1">
      <alignment horizontal="center"/>
    </xf>
    <xf numFmtId="41" fontId="8" fillId="0" borderId="0" xfId="0" applyNumberFormat="1" applyFont="1" applyFill="1" applyAlignment="1">
      <alignment/>
    </xf>
    <xf numFmtId="178" fontId="8" fillId="0" borderId="0" xfId="0" applyNumberFormat="1" applyFont="1" applyFill="1" applyAlignment="1" applyProtection="1">
      <alignment/>
      <protection locked="0"/>
    </xf>
    <xf numFmtId="179" fontId="8" fillId="0" borderId="0" xfId="0" applyNumberFormat="1" applyFont="1" applyFill="1" applyAlignment="1" applyProtection="1">
      <alignment/>
      <protection locked="0"/>
    </xf>
    <xf numFmtId="176" fontId="8" fillId="0" borderId="15" xfId="0" applyNumberFormat="1" applyFont="1" applyFill="1" applyBorder="1" applyAlignment="1" applyProtection="1" quotePrefix="1">
      <alignment horizontal="center"/>
      <protection locked="0"/>
    </xf>
    <xf numFmtId="41" fontId="8" fillId="0" borderId="0" xfId="0" applyNumberFormat="1" applyFont="1" applyFill="1" applyAlignment="1" applyProtection="1">
      <alignment/>
      <protection locked="0"/>
    </xf>
    <xf numFmtId="176" fontId="8" fillId="0" borderId="0" xfId="0" applyNumberFormat="1" applyFont="1" applyFill="1" applyAlignment="1">
      <alignment/>
    </xf>
    <xf numFmtId="176" fontId="7" fillId="0" borderId="15" xfId="0" applyNumberFormat="1" applyFont="1" applyFill="1" applyBorder="1" applyAlignment="1" applyProtection="1">
      <alignment horizontal="center"/>
      <protection locked="0"/>
    </xf>
    <xf numFmtId="178" fontId="8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176" fontId="8" fillId="0" borderId="15" xfId="0" applyNumberFormat="1" applyFont="1" applyFill="1" applyBorder="1" applyAlignment="1" applyProtection="1">
      <alignment horizontal="center"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178" fontId="8" fillId="0" borderId="0" xfId="0" applyNumberFormat="1" applyFont="1" applyFill="1" applyBorder="1" applyAlignment="1" applyProtection="1">
      <alignment/>
      <protection locked="0"/>
    </xf>
    <xf numFmtId="179" fontId="8" fillId="0" borderId="0" xfId="0" applyNumberFormat="1" applyFont="1" applyFill="1" applyBorder="1" applyAlignment="1" applyProtection="1">
      <alignment/>
      <protection locked="0"/>
    </xf>
    <xf numFmtId="41" fontId="4" fillId="0" borderId="0" xfId="0" applyNumberFormat="1" applyFont="1" applyFill="1" applyBorder="1" applyAlignment="1" applyProtection="1">
      <alignment/>
      <protection/>
    </xf>
    <xf numFmtId="178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 applyProtection="1">
      <alignment/>
      <protection locked="0"/>
    </xf>
    <xf numFmtId="41" fontId="4" fillId="0" borderId="16" xfId="0" applyNumberFormat="1" applyFont="1" applyFill="1" applyBorder="1" applyAlignment="1" applyProtection="1">
      <alignment/>
      <protection/>
    </xf>
    <xf numFmtId="176" fontId="4" fillId="0" borderId="15" xfId="0" applyNumberFormat="1" applyFont="1" applyFill="1" applyBorder="1" applyAlignment="1" applyProtection="1">
      <alignment horizontal="center"/>
      <protection locked="0"/>
    </xf>
    <xf numFmtId="180" fontId="4" fillId="0" borderId="0" xfId="0" applyNumberFormat="1" applyFont="1" applyFill="1" applyAlignment="1" applyProtection="1">
      <alignment/>
      <protection/>
    </xf>
    <xf numFmtId="178" fontId="4" fillId="0" borderId="0" xfId="0" applyNumberFormat="1" applyFont="1" applyFill="1" applyBorder="1" applyAlignment="1" applyProtection="1">
      <alignment/>
      <protection locked="0"/>
    </xf>
    <xf numFmtId="179" fontId="4" fillId="0" borderId="0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>
      <alignment/>
    </xf>
    <xf numFmtId="41" fontId="4" fillId="0" borderId="16" xfId="0" applyNumberFormat="1" applyFont="1" applyFill="1" applyBorder="1" applyAlignment="1" applyProtection="1">
      <alignment/>
      <protection locked="0"/>
    </xf>
    <xf numFmtId="41" fontId="8" fillId="0" borderId="16" xfId="0" applyNumberFormat="1" applyFont="1" applyFill="1" applyBorder="1" applyAlignment="1" applyProtection="1">
      <alignment/>
      <protection locked="0"/>
    </xf>
    <xf numFmtId="41" fontId="8" fillId="0" borderId="16" xfId="0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179" fontId="8" fillId="0" borderId="0" xfId="0" applyNumberFormat="1" applyFont="1" applyFill="1" applyBorder="1" applyAlignment="1" applyProtection="1">
      <alignment/>
      <protection/>
    </xf>
    <xf numFmtId="178" fontId="8" fillId="0" borderId="0" xfId="0" applyNumberFormat="1" applyFont="1" applyFill="1" applyBorder="1" applyAlignment="1" applyProtection="1">
      <alignment/>
      <protection/>
    </xf>
    <xf numFmtId="181" fontId="4" fillId="0" borderId="0" xfId="0" applyNumberFormat="1" applyFont="1" applyFill="1" applyAlignment="1" applyProtection="1">
      <alignment/>
      <protection locked="0"/>
    </xf>
    <xf numFmtId="178" fontId="4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 applyProtection="1">
      <alignment horizontal="center"/>
      <protection/>
    </xf>
    <xf numFmtId="176" fontId="7" fillId="0" borderId="0" xfId="0" applyNumberFormat="1" applyFont="1" applyFill="1" applyBorder="1" applyAlignment="1" applyProtection="1">
      <alignment horizontal="center"/>
      <protection/>
    </xf>
    <xf numFmtId="181" fontId="4" fillId="0" borderId="0" xfId="0" applyNumberFormat="1" applyFont="1" applyFill="1" applyBorder="1" applyAlignment="1" applyProtection="1">
      <alignment/>
      <protection locked="0"/>
    </xf>
    <xf numFmtId="179" fontId="4" fillId="0" borderId="0" xfId="0" applyNumberFormat="1" applyFont="1" applyFill="1" applyBorder="1" applyAlignment="1" applyProtection="1">
      <alignment/>
      <protection/>
    </xf>
    <xf numFmtId="178" fontId="8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8" xfId="0" applyNumberFormat="1" applyFont="1" applyFill="1" applyBorder="1" applyAlignment="1" applyProtection="1">
      <alignment horizontal="center"/>
      <protection locked="0"/>
    </xf>
    <xf numFmtId="41" fontId="4" fillId="0" borderId="19" xfId="0" applyNumberFormat="1" applyFont="1" applyFill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9" fontId="4" fillId="0" borderId="19" xfId="0" applyNumberFormat="1" applyFont="1" applyFill="1" applyBorder="1" applyAlignment="1" applyProtection="1">
      <alignment/>
      <protection locked="0"/>
    </xf>
    <xf numFmtId="177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 applyProtection="1">
      <alignment/>
      <protection locked="0"/>
    </xf>
    <xf numFmtId="176" fontId="4" fillId="0" borderId="17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6" fillId="0" borderId="20" xfId="0" applyNumberFormat="1" applyFont="1" applyFill="1" applyBorder="1" applyAlignment="1" applyProtection="1" quotePrefix="1">
      <alignment horizontal="center" vertical="center" wrapText="1"/>
      <protection locked="0"/>
    </xf>
    <xf numFmtId="17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76" fontId="6" fillId="0" borderId="20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22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21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6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0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5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2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9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8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0" xfId="0" applyNumberFormat="1" applyFont="1" applyFill="1" applyBorder="1" applyAlignment="1" applyProtection="1">
      <alignment horizontal="center" vertical="center"/>
      <protection locked="0"/>
    </xf>
    <xf numFmtId="176" fontId="6" fillId="0" borderId="21" xfId="0" applyNumberFormat="1" applyFont="1" applyFill="1" applyBorder="1" applyAlignment="1" applyProtection="1">
      <alignment horizontal="center" vertical="center"/>
      <protection locked="0"/>
    </xf>
    <xf numFmtId="176" fontId="6" fillId="0" borderId="16" xfId="0" applyNumberFormat="1" applyFont="1" applyFill="1" applyBorder="1" applyAlignment="1" applyProtection="1">
      <alignment horizontal="center" vertical="center"/>
      <protection locked="0"/>
    </xf>
    <xf numFmtId="176" fontId="6" fillId="0" borderId="15" xfId="0" applyNumberFormat="1" applyFont="1" applyFill="1" applyBorder="1" applyAlignment="1" applyProtection="1">
      <alignment horizontal="center" vertical="center"/>
      <protection locked="0"/>
    </xf>
    <xf numFmtId="176" fontId="6" fillId="0" borderId="12" xfId="0" applyNumberFormat="1" applyFont="1" applyFill="1" applyBorder="1" applyAlignment="1" applyProtection="1">
      <alignment horizontal="center" vertical="center"/>
      <protection locked="0"/>
    </xf>
    <xf numFmtId="176" fontId="6" fillId="0" borderId="18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1&#25945;&#32946;&#23447;&#25945;&#12362;&#12424;&#12403;&#25991;&#21270;232-2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2"/>
      <sheetName val="233"/>
      <sheetName val="233 (2)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8(2)"/>
      <sheetName val="248(3)"/>
      <sheetName val="248(4)"/>
      <sheetName val="249A"/>
      <sheetName val="249B"/>
      <sheetName val="249C"/>
      <sheetName val="250"/>
      <sheetName val="251A"/>
      <sheetName val="251B"/>
      <sheetName val="252"/>
      <sheetName val="253A"/>
      <sheetName val="25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75"/>
  <sheetViews>
    <sheetView tabSelected="1" zoomScalePageLayoutView="0" workbookViewId="0" topLeftCell="H28">
      <selection activeCell="AB53" sqref="AB53"/>
    </sheetView>
  </sheetViews>
  <sheetFormatPr defaultColWidth="13.5" defaultRowHeight="12" customHeight="1"/>
  <cols>
    <col min="1" max="1" width="10.5" style="5" customWidth="1"/>
    <col min="2" max="3" width="7.33203125" style="5" bestFit="1" customWidth="1"/>
    <col min="4" max="5" width="6.5" style="5" bestFit="1" customWidth="1"/>
    <col min="6" max="6" width="6.5" style="5" customWidth="1"/>
    <col min="7" max="8" width="5.91015625" style="5" bestFit="1" customWidth="1"/>
    <col min="9" max="10" width="5.83203125" style="5" customWidth="1"/>
    <col min="11" max="12" width="4.66015625" style="5" customWidth="1"/>
    <col min="13" max="13" width="5" style="89" customWidth="1"/>
    <col min="14" max="14" width="4.66015625" style="89" customWidth="1"/>
    <col min="15" max="15" width="13.5" style="5" customWidth="1"/>
    <col min="16" max="18" width="6.5" style="5" customWidth="1"/>
    <col min="19" max="20" width="5.83203125" style="5" customWidth="1"/>
    <col min="21" max="22" width="4.66015625" style="5" customWidth="1"/>
    <col min="23" max="24" width="5.83203125" style="5" customWidth="1"/>
    <col min="25" max="26" width="4.66015625" style="5" customWidth="1"/>
    <col min="27" max="27" width="5" style="5" customWidth="1"/>
    <col min="28" max="28" width="4.66015625" style="5" customWidth="1"/>
    <col min="29" max="16384" width="13.5" style="5" customWidth="1"/>
  </cols>
  <sheetData>
    <row r="1" spans="1:15" ht="19.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4"/>
      <c r="N1" s="4"/>
      <c r="O1" s="3"/>
    </row>
    <row r="2" spans="2:28" s="6" customFormat="1" ht="15.75" customHeight="1">
      <c r="B2" s="7"/>
      <c r="C2" s="7"/>
      <c r="D2" s="7"/>
      <c r="E2" s="7"/>
      <c r="F2" s="7"/>
      <c r="G2" s="7" t="s">
        <v>95</v>
      </c>
      <c r="H2" s="7"/>
      <c r="J2" s="7"/>
      <c r="K2" s="7"/>
      <c r="L2" s="7"/>
      <c r="M2" s="8"/>
      <c r="N2" s="8"/>
      <c r="O2" s="9"/>
      <c r="AA2" s="10"/>
      <c r="AB2" s="10"/>
    </row>
    <row r="3" spans="1:27" ht="12" customHeight="1" thickBot="1">
      <c r="A3" s="11" t="s">
        <v>0</v>
      </c>
      <c r="B3" s="12"/>
      <c r="C3" s="12"/>
      <c r="D3" s="12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AA3" s="13"/>
    </row>
    <row r="4" spans="1:28" ht="12" customHeight="1" thickTop="1">
      <c r="A4" s="107" t="s">
        <v>1</v>
      </c>
      <c r="B4" s="105" t="s">
        <v>2</v>
      </c>
      <c r="C4" s="106"/>
      <c r="D4" s="107"/>
      <c r="E4" s="114" t="s">
        <v>3</v>
      </c>
      <c r="F4" s="94"/>
      <c r="G4" s="114" t="s">
        <v>4</v>
      </c>
      <c r="H4" s="94"/>
      <c r="I4" s="115" t="s">
        <v>5</v>
      </c>
      <c r="J4" s="116"/>
      <c r="K4" s="114" t="s">
        <v>6</v>
      </c>
      <c r="L4" s="94"/>
      <c r="M4" s="99" t="s">
        <v>7</v>
      </c>
      <c r="N4" s="100"/>
      <c r="O4" s="94" t="s">
        <v>8</v>
      </c>
      <c r="P4" s="105" t="s">
        <v>9</v>
      </c>
      <c r="Q4" s="106"/>
      <c r="R4" s="107"/>
      <c r="S4" s="114" t="s">
        <v>3</v>
      </c>
      <c r="T4" s="94"/>
      <c r="U4" s="114" t="s">
        <v>10</v>
      </c>
      <c r="V4" s="94"/>
      <c r="W4" s="115" t="s">
        <v>5</v>
      </c>
      <c r="X4" s="116"/>
      <c r="Y4" s="93" t="s">
        <v>11</v>
      </c>
      <c r="Z4" s="94"/>
      <c r="AA4" s="99" t="s">
        <v>7</v>
      </c>
      <c r="AB4" s="100"/>
    </row>
    <row r="5" spans="1:28" ht="12" customHeight="1">
      <c r="A5" s="110"/>
      <c r="B5" s="108"/>
      <c r="C5" s="109"/>
      <c r="D5" s="110"/>
      <c r="E5" s="95"/>
      <c r="F5" s="96"/>
      <c r="G5" s="95"/>
      <c r="H5" s="96"/>
      <c r="I5" s="117"/>
      <c r="J5" s="118"/>
      <c r="K5" s="95"/>
      <c r="L5" s="96"/>
      <c r="M5" s="101"/>
      <c r="N5" s="102"/>
      <c r="O5" s="96"/>
      <c r="P5" s="108"/>
      <c r="Q5" s="109"/>
      <c r="R5" s="110"/>
      <c r="S5" s="95"/>
      <c r="T5" s="96"/>
      <c r="U5" s="95"/>
      <c r="V5" s="96"/>
      <c r="W5" s="117"/>
      <c r="X5" s="118"/>
      <c r="Y5" s="95"/>
      <c r="Z5" s="96"/>
      <c r="AA5" s="101"/>
      <c r="AB5" s="102"/>
    </row>
    <row r="6" spans="1:28" ht="12" customHeight="1">
      <c r="A6" s="110"/>
      <c r="B6" s="111"/>
      <c r="C6" s="112"/>
      <c r="D6" s="113"/>
      <c r="E6" s="97"/>
      <c r="F6" s="98"/>
      <c r="G6" s="97"/>
      <c r="H6" s="98"/>
      <c r="I6" s="119"/>
      <c r="J6" s="120"/>
      <c r="K6" s="97"/>
      <c r="L6" s="98"/>
      <c r="M6" s="103"/>
      <c r="N6" s="104"/>
      <c r="O6" s="96"/>
      <c r="P6" s="111"/>
      <c r="Q6" s="112"/>
      <c r="R6" s="113"/>
      <c r="S6" s="97"/>
      <c r="T6" s="98"/>
      <c r="U6" s="97"/>
      <c r="V6" s="98"/>
      <c r="W6" s="119"/>
      <c r="X6" s="120"/>
      <c r="Y6" s="97"/>
      <c r="Z6" s="98"/>
      <c r="AA6" s="103"/>
      <c r="AB6" s="104"/>
    </row>
    <row r="7" spans="1:28" ht="12" customHeight="1">
      <c r="A7" s="113"/>
      <c r="B7" s="14" t="s">
        <v>12</v>
      </c>
      <c r="C7" s="15" t="s">
        <v>13</v>
      </c>
      <c r="D7" s="15" t="s">
        <v>14</v>
      </c>
      <c r="E7" s="15" t="s">
        <v>13</v>
      </c>
      <c r="F7" s="15" t="s">
        <v>14</v>
      </c>
      <c r="G7" s="15" t="s">
        <v>13</v>
      </c>
      <c r="H7" s="15" t="s">
        <v>14</v>
      </c>
      <c r="I7" s="15" t="s">
        <v>15</v>
      </c>
      <c r="J7" s="15" t="s">
        <v>14</v>
      </c>
      <c r="K7" s="15" t="s">
        <v>13</v>
      </c>
      <c r="L7" s="15" t="s">
        <v>14</v>
      </c>
      <c r="M7" s="16" t="s">
        <v>16</v>
      </c>
      <c r="N7" s="17" t="s">
        <v>17</v>
      </c>
      <c r="O7" s="98"/>
      <c r="P7" s="18" t="s">
        <v>12</v>
      </c>
      <c r="Q7" s="19" t="s">
        <v>13</v>
      </c>
      <c r="R7" s="19" t="s">
        <v>14</v>
      </c>
      <c r="S7" s="19" t="s">
        <v>13</v>
      </c>
      <c r="T7" s="19" t="s">
        <v>14</v>
      </c>
      <c r="U7" s="19" t="s">
        <v>13</v>
      </c>
      <c r="V7" s="19" t="s">
        <v>14</v>
      </c>
      <c r="W7" s="19" t="s">
        <v>13</v>
      </c>
      <c r="X7" s="19" t="s">
        <v>14</v>
      </c>
      <c r="Y7" s="19" t="s">
        <v>13</v>
      </c>
      <c r="Z7" s="19" t="s">
        <v>14</v>
      </c>
      <c r="AA7" s="16" t="s">
        <v>16</v>
      </c>
      <c r="AB7" s="17" t="s">
        <v>17</v>
      </c>
    </row>
    <row r="8" spans="1:28" ht="12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23"/>
      <c r="O8" s="24"/>
      <c r="P8" s="25"/>
      <c r="Q8" s="26"/>
      <c r="R8" s="26"/>
      <c r="S8" s="26"/>
      <c r="T8" s="26"/>
      <c r="U8" s="26"/>
      <c r="V8" s="26"/>
      <c r="W8" s="26"/>
      <c r="X8" s="26"/>
      <c r="Y8" s="26"/>
      <c r="Z8" s="26"/>
      <c r="AA8" s="27"/>
      <c r="AB8" s="28"/>
    </row>
    <row r="9" spans="1:28" ht="12" customHeight="1">
      <c r="A9" s="29" t="s">
        <v>18</v>
      </c>
      <c r="B9" s="30">
        <f>C9+D9</f>
        <v>28761</v>
      </c>
      <c r="C9" s="30">
        <f aca="true" t="shared" si="0" ref="C9:D11">E9+G9+I9+K9</f>
        <v>14555</v>
      </c>
      <c r="D9" s="30">
        <f t="shared" si="0"/>
        <v>14206</v>
      </c>
      <c r="E9" s="31">
        <v>10787</v>
      </c>
      <c r="F9" s="31">
        <v>10646</v>
      </c>
      <c r="G9" s="31">
        <v>2478</v>
      </c>
      <c r="H9" s="31">
        <v>2278</v>
      </c>
      <c r="I9" s="31">
        <v>343</v>
      </c>
      <c r="J9" s="31">
        <v>319</v>
      </c>
      <c r="K9" s="31">
        <v>947</v>
      </c>
      <c r="L9" s="31">
        <v>963</v>
      </c>
      <c r="M9" s="32">
        <v>76.8</v>
      </c>
      <c r="N9" s="33">
        <v>18.8</v>
      </c>
      <c r="O9" s="34" t="s">
        <v>19</v>
      </c>
      <c r="P9" s="35">
        <f aca="true" t="shared" si="1" ref="P9:Z9">SUM(P10:P17)</f>
        <v>1276</v>
      </c>
      <c r="Q9" s="36">
        <f t="shared" si="1"/>
        <v>648</v>
      </c>
      <c r="R9" s="36">
        <f t="shared" si="1"/>
        <v>628</v>
      </c>
      <c r="S9" s="36">
        <f t="shared" si="1"/>
        <v>451</v>
      </c>
      <c r="T9" s="36">
        <f t="shared" si="1"/>
        <v>410</v>
      </c>
      <c r="U9" s="36">
        <f>SUM(U10:U17)</f>
        <v>130</v>
      </c>
      <c r="V9" s="36">
        <f>SUM(V10:V17)</f>
        <v>88</v>
      </c>
      <c r="W9" s="36">
        <f t="shared" si="1"/>
        <v>12</v>
      </c>
      <c r="X9" s="36">
        <f t="shared" si="1"/>
        <v>50</v>
      </c>
      <c r="Y9" s="36">
        <f t="shared" si="1"/>
        <v>55</v>
      </c>
      <c r="Z9" s="36">
        <f t="shared" si="1"/>
        <v>80</v>
      </c>
      <c r="AA9" s="37">
        <v>72.3</v>
      </c>
      <c r="AB9" s="38">
        <v>21.9</v>
      </c>
    </row>
    <row r="10" spans="1:28" ht="12" customHeight="1">
      <c r="A10" s="39" t="s">
        <v>20</v>
      </c>
      <c r="B10" s="30">
        <f>C10+D10</f>
        <v>26797</v>
      </c>
      <c r="C10" s="30">
        <f t="shared" si="0"/>
        <v>13728</v>
      </c>
      <c r="D10" s="30">
        <f t="shared" si="0"/>
        <v>13069</v>
      </c>
      <c r="E10" s="31">
        <v>10251</v>
      </c>
      <c r="F10" s="31">
        <v>9964</v>
      </c>
      <c r="G10" s="31">
        <v>2236</v>
      </c>
      <c r="H10" s="31">
        <v>1932</v>
      </c>
      <c r="I10" s="31">
        <v>304</v>
      </c>
      <c r="J10" s="31">
        <v>345</v>
      </c>
      <c r="K10" s="31">
        <v>937</v>
      </c>
      <c r="L10" s="31">
        <v>828</v>
      </c>
      <c r="M10" s="32">
        <v>77.8</v>
      </c>
      <c r="N10" s="33">
        <v>18</v>
      </c>
      <c r="O10" s="40" t="s">
        <v>21</v>
      </c>
      <c r="P10" s="30">
        <f aca="true" t="shared" si="2" ref="P10:P17">Q10+R10</f>
        <v>148</v>
      </c>
      <c r="Q10" s="30">
        <f aca="true" t="shared" si="3" ref="Q10:R17">S10+U10+W10+Y10</f>
        <v>83</v>
      </c>
      <c r="R10" s="30">
        <f t="shared" si="3"/>
        <v>65</v>
      </c>
      <c r="S10" s="30">
        <v>63</v>
      </c>
      <c r="T10" s="30">
        <v>52</v>
      </c>
      <c r="U10" s="30">
        <v>12</v>
      </c>
      <c r="V10" s="30">
        <v>6</v>
      </c>
      <c r="W10" s="30">
        <v>2</v>
      </c>
      <c r="X10" s="30">
        <v>0</v>
      </c>
      <c r="Y10" s="30">
        <v>6</v>
      </c>
      <c r="Z10" s="30">
        <v>7</v>
      </c>
      <c r="AA10" s="41">
        <v>79.1</v>
      </c>
      <c r="AB10" s="42">
        <v>13.5</v>
      </c>
    </row>
    <row r="11" spans="1:28" ht="12" customHeight="1">
      <c r="A11" s="39" t="s">
        <v>22</v>
      </c>
      <c r="B11" s="30">
        <f>C11+D11</f>
        <v>25470</v>
      </c>
      <c r="C11" s="30">
        <f t="shared" si="0"/>
        <v>13107</v>
      </c>
      <c r="D11" s="30">
        <f t="shared" si="0"/>
        <v>12363</v>
      </c>
      <c r="E11" s="31">
        <v>9976</v>
      </c>
      <c r="F11" s="31">
        <v>9592</v>
      </c>
      <c r="G11" s="31">
        <v>1986</v>
      </c>
      <c r="H11" s="31">
        <v>1650</v>
      </c>
      <c r="I11" s="31">
        <v>316</v>
      </c>
      <c r="J11" s="31">
        <v>384</v>
      </c>
      <c r="K11" s="31">
        <v>829</v>
      </c>
      <c r="L11" s="31">
        <v>737</v>
      </c>
      <c r="M11" s="32">
        <v>79.6</v>
      </c>
      <c r="N11" s="33">
        <v>17</v>
      </c>
      <c r="O11" s="40" t="s">
        <v>23</v>
      </c>
      <c r="P11" s="30">
        <f t="shared" si="2"/>
        <v>136</v>
      </c>
      <c r="Q11" s="30">
        <f t="shared" si="3"/>
        <v>68</v>
      </c>
      <c r="R11" s="30">
        <f t="shared" si="3"/>
        <v>68</v>
      </c>
      <c r="S11" s="30">
        <v>51</v>
      </c>
      <c r="T11" s="30">
        <v>45</v>
      </c>
      <c r="U11" s="30">
        <v>9</v>
      </c>
      <c r="V11" s="30">
        <v>5</v>
      </c>
      <c r="W11" s="30">
        <v>0</v>
      </c>
      <c r="X11" s="30">
        <v>0</v>
      </c>
      <c r="Y11" s="30">
        <v>8</v>
      </c>
      <c r="Z11" s="30">
        <v>18</v>
      </c>
      <c r="AA11" s="41">
        <v>70.6</v>
      </c>
      <c r="AB11" s="41">
        <v>10.3</v>
      </c>
    </row>
    <row r="12" spans="1:28" ht="12" customHeight="1">
      <c r="A12" s="43"/>
      <c r="B12" s="44"/>
      <c r="C12" s="45"/>
      <c r="D12" s="31"/>
      <c r="E12" s="31"/>
      <c r="F12" s="31"/>
      <c r="G12" s="31"/>
      <c r="H12" s="31"/>
      <c r="I12" s="31"/>
      <c r="J12" s="31"/>
      <c r="K12" s="31"/>
      <c r="L12" s="31"/>
      <c r="M12" s="32"/>
      <c r="N12" s="33"/>
      <c r="O12" s="40" t="s">
        <v>24</v>
      </c>
      <c r="P12" s="30">
        <f t="shared" si="2"/>
        <v>86</v>
      </c>
      <c r="Q12" s="30">
        <f t="shared" si="3"/>
        <v>45</v>
      </c>
      <c r="R12" s="30">
        <f t="shared" si="3"/>
        <v>41</v>
      </c>
      <c r="S12" s="30">
        <v>30</v>
      </c>
      <c r="T12" s="30">
        <v>26</v>
      </c>
      <c r="U12" s="30">
        <v>12</v>
      </c>
      <c r="V12" s="30">
        <v>9</v>
      </c>
      <c r="W12" s="30">
        <v>2</v>
      </c>
      <c r="X12" s="30">
        <v>0</v>
      </c>
      <c r="Y12" s="30">
        <v>1</v>
      </c>
      <c r="Z12" s="30">
        <v>6</v>
      </c>
      <c r="AA12" s="41">
        <v>67.4</v>
      </c>
      <c r="AB12" s="41">
        <v>26.7</v>
      </c>
    </row>
    <row r="13" spans="1:28" ht="12.75" customHeight="1">
      <c r="A13" s="46" t="s">
        <v>25</v>
      </c>
      <c r="B13" s="47">
        <f>B15+B17</f>
        <v>23566</v>
      </c>
      <c r="C13" s="47">
        <f>C15+C17</f>
        <v>11926</v>
      </c>
      <c r="D13" s="47">
        <f aca="true" t="shared" si="4" ref="D13:L13">D15+D17</f>
        <v>11640</v>
      </c>
      <c r="E13" s="47">
        <f t="shared" si="4"/>
        <v>9420</v>
      </c>
      <c r="F13" s="47">
        <f t="shared" si="4"/>
        <v>9323</v>
      </c>
      <c r="G13" s="47">
        <f t="shared" si="4"/>
        <v>1476</v>
      </c>
      <c r="H13" s="47">
        <f t="shared" si="4"/>
        <v>1318</v>
      </c>
      <c r="I13" s="47">
        <f t="shared" si="4"/>
        <v>324</v>
      </c>
      <c r="J13" s="47">
        <f t="shared" si="4"/>
        <v>399</v>
      </c>
      <c r="K13" s="47">
        <f t="shared" si="4"/>
        <v>706</v>
      </c>
      <c r="L13" s="47">
        <f t="shared" si="4"/>
        <v>600</v>
      </c>
      <c r="M13" s="48">
        <v>82.6</v>
      </c>
      <c r="N13" s="49">
        <v>14.9</v>
      </c>
      <c r="O13" s="40" t="s">
        <v>26</v>
      </c>
      <c r="P13" s="30">
        <f t="shared" si="2"/>
        <v>146</v>
      </c>
      <c r="Q13" s="30">
        <f t="shared" si="3"/>
        <v>81</v>
      </c>
      <c r="R13" s="30">
        <f t="shared" si="3"/>
        <v>65</v>
      </c>
      <c r="S13" s="30">
        <v>69</v>
      </c>
      <c r="T13" s="30">
        <v>41</v>
      </c>
      <c r="U13" s="30">
        <v>11</v>
      </c>
      <c r="V13" s="30">
        <v>16</v>
      </c>
      <c r="W13" s="30">
        <v>0</v>
      </c>
      <c r="X13" s="30">
        <v>7</v>
      </c>
      <c r="Y13" s="30">
        <v>1</v>
      </c>
      <c r="Z13" s="30">
        <v>1</v>
      </c>
      <c r="AA13" s="41">
        <v>80.1</v>
      </c>
      <c r="AB13" s="41">
        <v>23.3</v>
      </c>
    </row>
    <row r="14" spans="1:28" s="52" customFormat="1" ht="14.25" customHeight="1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48"/>
      <c r="N14" s="49"/>
      <c r="O14" s="40" t="s">
        <v>27</v>
      </c>
      <c r="P14" s="30">
        <f t="shared" si="2"/>
        <v>88</v>
      </c>
      <c r="Q14" s="30">
        <f t="shared" si="3"/>
        <v>43</v>
      </c>
      <c r="R14" s="30">
        <f t="shared" si="3"/>
        <v>45</v>
      </c>
      <c r="S14" s="30">
        <v>32</v>
      </c>
      <c r="T14" s="30">
        <v>36</v>
      </c>
      <c r="U14" s="30">
        <v>8</v>
      </c>
      <c r="V14" s="30">
        <v>3</v>
      </c>
      <c r="W14" s="30">
        <v>0</v>
      </c>
      <c r="X14" s="30">
        <v>1</v>
      </c>
      <c r="Y14" s="30">
        <v>3</v>
      </c>
      <c r="Z14" s="30">
        <v>5</v>
      </c>
      <c r="AA14" s="41">
        <v>78.4</v>
      </c>
      <c r="AB14" s="41">
        <v>13.6</v>
      </c>
    </row>
    <row r="15" spans="1:28" s="52" customFormat="1" ht="12" customHeight="1">
      <c r="A15" s="53" t="s">
        <v>28</v>
      </c>
      <c r="B15" s="47">
        <f>SUM(B19:B29)</f>
        <v>13414</v>
      </c>
      <c r="C15" s="47">
        <f aca="true" t="shared" si="5" ref="C15:L15">SUM(C19:C29)</f>
        <v>6833</v>
      </c>
      <c r="D15" s="47">
        <f t="shared" si="5"/>
        <v>6581</v>
      </c>
      <c r="E15" s="47">
        <f t="shared" si="5"/>
        <v>5571</v>
      </c>
      <c r="F15" s="47">
        <f t="shared" si="5"/>
        <v>5496</v>
      </c>
      <c r="G15" s="47">
        <f>SUM(G19:G29)</f>
        <v>684</v>
      </c>
      <c r="H15" s="47">
        <f>SUM(H19:H29)</f>
        <v>579</v>
      </c>
      <c r="I15" s="47">
        <f t="shared" si="5"/>
        <v>179</v>
      </c>
      <c r="J15" s="47">
        <f t="shared" si="5"/>
        <v>166</v>
      </c>
      <c r="K15" s="47">
        <f t="shared" si="5"/>
        <v>399</v>
      </c>
      <c r="L15" s="47">
        <f t="shared" si="5"/>
        <v>340</v>
      </c>
      <c r="M15" s="54">
        <v>85.1</v>
      </c>
      <c r="N15" s="55">
        <v>12</v>
      </c>
      <c r="O15" s="40" t="s">
        <v>29</v>
      </c>
      <c r="P15" s="30">
        <f t="shared" si="2"/>
        <v>188</v>
      </c>
      <c r="Q15" s="30">
        <f t="shared" si="3"/>
        <v>94</v>
      </c>
      <c r="R15" s="30">
        <f t="shared" si="3"/>
        <v>94</v>
      </c>
      <c r="S15" s="30">
        <v>52</v>
      </c>
      <c r="T15" s="30">
        <v>49</v>
      </c>
      <c r="U15" s="30">
        <v>21</v>
      </c>
      <c r="V15" s="30">
        <v>14</v>
      </c>
      <c r="W15" s="30">
        <v>3</v>
      </c>
      <c r="X15" s="30">
        <v>6</v>
      </c>
      <c r="Y15" s="30">
        <v>18</v>
      </c>
      <c r="Z15" s="30">
        <v>25</v>
      </c>
      <c r="AA15" s="41">
        <v>58.5</v>
      </c>
      <c r="AB15" s="41">
        <v>23.4</v>
      </c>
    </row>
    <row r="16" spans="1:28" s="52" customFormat="1" ht="12" customHeight="1">
      <c r="A16" s="5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54"/>
      <c r="N16" s="55"/>
      <c r="O16" s="40" t="s">
        <v>30</v>
      </c>
      <c r="P16" s="30">
        <f t="shared" si="2"/>
        <v>113</v>
      </c>
      <c r="Q16" s="30">
        <f t="shared" si="3"/>
        <v>47</v>
      </c>
      <c r="R16" s="30">
        <f t="shared" si="3"/>
        <v>66</v>
      </c>
      <c r="S16" s="30">
        <v>32</v>
      </c>
      <c r="T16" s="30">
        <v>42</v>
      </c>
      <c r="U16" s="30">
        <v>11</v>
      </c>
      <c r="V16" s="30">
        <v>11</v>
      </c>
      <c r="W16" s="30">
        <v>1</v>
      </c>
      <c r="X16" s="30">
        <v>6</v>
      </c>
      <c r="Y16" s="30">
        <v>3</v>
      </c>
      <c r="Z16" s="30">
        <v>7</v>
      </c>
      <c r="AA16" s="41">
        <v>71.7</v>
      </c>
      <c r="AB16" s="41">
        <v>25.7</v>
      </c>
    </row>
    <row r="17" spans="1:28" s="52" customFormat="1" ht="12" customHeight="1">
      <c r="A17" s="53" t="s">
        <v>31</v>
      </c>
      <c r="B17" s="57">
        <f aca="true" t="shared" si="6" ref="B17:L17">B31+B36+B43+B47+B53+P9+P19+P29+P34+P38+P45+P51</f>
        <v>10152</v>
      </c>
      <c r="C17" s="57">
        <f t="shared" si="6"/>
        <v>5093</v>
      </c>
      <c r="D17" s="57">
        <f t="shared" si="6"/>
        <v>5059</v>
      </c>
      <c r="E17" s="57">
        <f t="shared" si="6"/>
        <v>3849</v>
      </c>
      <c r="F17" s="57">
        <f t="shared" si="6"/>
        <v>3827</v>
      </c>
      <c r="G17" s="57">
        <f t="shared" si="6"/>
        <v>792</v>
      </c>
      <c r="H17" s="57">
        <f t="shared" si="6"/>
        <v>739</v>
      </c>
      <c r="I17" s="57">
        <f t="shared" si="6"/>
        <v>145</v>
      </c>
      <c r="J17" s="57">
        <f t="shared" si="6"/>
        <v>233</v>
      </c>
      <c r="K17" s="57">
        <f t="shared" si="6"/>
        <v>307</v>
      </c>
      <c r="L17" s="57">
        <f t="shared" si="6"/>
        <v>260</v>
      </c>
      <c r="M17" s="58">
        <v>79.3</v>
      </c>
      <c r="N17" s="59">
        <v>18.8</v>
      </c>
      <c r="O17" s="40" t="s">
        <v>32</v>
      </c>
      <c r="P17" s="30">
        <f t="shared" si="2"/>
        <v>371</v>
      </c>
      <c r="Q17" s="30">
        <f t="shared" si="3"/>
        <v>187</v>
      </c>
      <c r="R17" s="30">
        <f t="shared" si="3"/>
        <v>184</v>
      </c>
      <c r="S17" s="60">
        <v>122</v>
      </c>
      <c r="T17" s="60">
        <v>119</v>
      </c>
      <c r="U17" s="60">
        <v>46</v>
      </c>
      <c r="V17" s="60">
        <v>24</v>
      </c>
      <c r="W17" s="60">
        <v>4</v>
      </c>
      <c r="X17" s="60">
        <v>30</v>
      </c>
      <c r="Y17" s="60">
        <v>15</v>
      </c>
      <c r="Z17" s="60">
        <v>11</v>
      </c>
      <c r="AA17" s="61">
        <v>74.1</v>
      </c>
      <c r="AB17" s="61">
        <v>28</v>
      </c>
    </row>
    <row r="18" spans="1:28" ht="12" customHeight="1">
      <c r="A18" s="62"/>
      <c r="B18" s="45"/>
      <c r="C18" s="45"/>
      <c r="D18" s="45"/>
      <c r="E18" s="31"/>
      <c r="F18" s="31"/>
      <c r="G18" s="31"/>
      <c r="H18" s="31"/>
      <c r="I18" s="31"/>
      <c r="J18" s="31"/>
      <c r="K18" s="31"/>
      <c r="L18" s="31"/>
      <c r="M18" s="32"/>
      <c r="N18" s="33"/>
      <c r="O18" s="40"/>
      <c r="P18" s="63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1"/>
      <c r="AB18" s="61"/>
    </row>
    <row r="19" spans="1:28" ht="12" customHeight="1">
      <c r="A19" s="64" t="s">
        <v>33</v>
      </c>
      <c r="B19" s="30">
        <f aca="true" t="shared" si="7" ref="B19:B29">C19+D19</f>
        <v>3992</v>
      </c>
      <c r="C19" s="30">
        <f aca="true" t="shared" si="8" ref="C19:D29">E19+G19+I19+K19</f>
        <v>2056</v>
      </c>
      <c r="D19" s="30">
        <f t="shared" si="8"/>
        <v>1936</v>
      </c>
      <c r="E19" s="31">
        <v>1763</v>
      </c>
      <c r="F19" s="31">
        <v>1712</v>
      </c>
      <c r="G19" s="31">
        <v>103</v>
      </c>
      <c r="H19" s="31">
        <v>97</v>
      </c>
      <c r="I19" s="31">
        <v>53</v>
      </c>
      <c r="J19" s="31">
        <v>42</v>
      </c>
      <c r="K19" s="31">
        <v>137</v>
      </c>
      <c r="L19" s="31">
        <v>85</v>
      </c>
      <c r="M19" s="32">
        <v>89.4</v>
      </c>
      <c r="N19" s="33">
        <v>7.4</v>
      </c>
      <c r="O19" s="34" t="s">
        <v>34</v>
      </c>
      <c r="P19" s="35">
        <f>SUM(P20:P27)</f>
        <v>1798</v>
      </c>
      <c r="Q19" s="36">
        <f aca="true" t="shared" si="9" ref="Q19:Z19">SUM(Q20:Q27)</f>
        <v>871</v>
      </c>
      <c r="R19" s="36">
        <f t="shared" si="9"/>
        <v>927</v>
      </c>
      <c r="S19" s="36">
        <f t="shared" si="9"/>
        <v>685</v>
      </c>
      <c r="T19" s="36">
        <f t="shared" si="9"/>
        <v>751</v>
      </c>
      <c r="U19" s="36">
        <f>SUM(U20:U27)</f>
        <v>79</v>
      </c>
      <c r="V19" s="36">
        <f>SUM(V20:V27)</f>
        <v>106</v>
      </c>
      <c r="W19" s="36">
        <f t="shared" si="9"/>
        <v>32</v>
      </c>
      <c r="X19" s="36">
        <f t="shared" si="9"/>
        <v>36</v>
      </c>
      <c r="Y19" s="36">
        <f t="shared" si="9"/>
        <v>75</v>
      </c>
      <c r="Z19" s="36">
        <f t="shared" si="9"/>
        <v>34</v>
      </c>
      <c r="AA19" s="37">
        <v>83.6</v>
      </c>
      <c r="AB19" s="38">
        <v>14.1</v>
      </c>
    </row>
    <row r="20" spans="1:28" ht="12" customHeight="1">
      <c r="A20" s="64" t="s">
        <v>35</v>
      </c>
      <c r="B20" s="30">
        <f t="shared" si="7"/>
        <v>1661</v>
      </c>
      <c r="C20" s="30">
        <f t="shared" si="8"/>
        <v>835</v>
      </c>
      <c r="D20" s="30">
        <f t="shared" si="8"/>
        <v>826</v>
      </c>
      <c r="E20" s="31">
        <v>727</v>
      </c>
      <c r="F20" s="31">
        <v>719</v>
      </c>
      <c r="G20" s="31">
        <v>71</v>
      </c>
      <c r="H20" s="31">
        <v>75</v>
      </c>
      <c r="I20" s="31">
        <v>6</v>
      </c>
      <c r="J20" s="31">
        <v>7</v>
      </c>
      <c r="K20" s="31">
        <v>31</v>
      </c>
      <c r="L20" s="31">
        <v>25</v>
      </c>
      <c r="M20" s="32">
        <v>87.8</v>
      </c>
      <c r="N20" s="33">
        <v>9.6</v>
      </c>
      <c r="O20" s="40" t="s">
        <v>36</v>
      </c>
      <c r="P20" s="30">
        <f aca="true" t="shared" si="10" ref="P20:P27">Q20+R20</f>
        <v>322</v>
      </c>
      <c r="Q20" s="30">
        <f aca="true" t="shared" si="11" ref="Q20:R27">S20+U20+W20+Y20</f>
        <v>153</v>
      </c>
      <c r="R20" s="30">
        <f t="shared" si="11"/>
        <v>169</v>
      </c>
      <c r="S20" s="30">
        <v>127</v>
      </c>
      <c r="T20" s="30">
        <v>131</v>
      </c>
      <c r="U20" s="30">
        <v>17</v>
      </c>
      <c r="V20" s="30">
        <v>17</v>
      </c>
      <c r="W20" s="30">
        <v>3</v>
      </c>
      <c r="X20" s="30">
        <v>5</v>
      </c>
      <c r="Y20" s="30">
        <v>6</v>
      </c>
      <c r="Z20" s="30">
        <v>16</v>
      </c>
      <c r="AA20" s="41">
        <v>82.6</v>
      </c>
      <c r="AB20" s="41">
        <v>13</v>
      </c>
    </row>
    <row r="21" spans="1:28" ht="12" customHeight="1">
      <c r="A21" s="64" t="s">
        <v>37</v>
      </c>
      <c r="B21" s="30">
        <f t="shared" si="7"/>
        <v>1023</v>
      </c>
      <c r="C21" s="30">
        <f t="shared" si="8"/>
        <v>528</v>
      </c>
      <c r="D21" s="30">
        <f t="shared" si="8"/>
        <v>495</v>
      </c>
      <c r="E21" s="31">
        <v>437</v>
      </c>
      <c r="F21" s="31">
        <v>421</v>
      </c>
      <c r="G21" s="31">
        <v>41</v>
      </c>
      <c r="H21" s="31">
        <v>39</v>
      </c>
      <c r="I21" s="31">
        <v>27</v>
      </c>
      <c r="J21" s="31">
        <v>28</v>
      </c>
      <c r="K21" s="31">
        <v>23</v>
      </c>
      <c r="L21" s="31">
        <v>7</v>
      </c>
      <c r="M21" s="32">
        <v>89.2</v>
      </c>
      <c r="N21" s="33">
        <v>13.2</v>
      </c>
      <c r="O21" s="40" t="s">
        <v>38</v>
      </c>
      <c r="P21" s="30">
        <f t="shared" si="10"/>
        <v>456</v>
      </c>
      <c r="Q21" s="30">
        <f t="shared" si="11"/>
        <v>217</v>
      </c>
      <c r="R21" s="30">
        <f t="shared" si="11"/>
        <v>239</v>
      </c>
      <c r="S21" s="30">
        <v>162</v>
      </c>
      <c r="T21" s="30">
        <v>186</v>
      </c>
      <c r="U21" s="30">
        <v>20</v>
      </c>
      <c r="V21" s="30">
        <v>38</v>
      </c>
      <c r="W21" s="30">
        <v>10</v>
      </c>
      <c r="X21" s="30">
        <v>9</v>
      </c>
      <c r="Y21" s="30">
        <v>25</v>
      </c>
      <c r="Z21" s="30">
        <v>6</v>
      </c>
      <c r="AA21" s="41">
        <v>80.5</v>
      </c>
      <c r="AB21" s="41">
        <v>16.9</v>
      </c>
    </row>
    <row r="22" spans="1:28" ht="12" customHeight="1">
      <c r="A22" s="64" t="s">
        <v>39</v>
      </c>
      <c r="B22" s="30">
        <f t="shared" si="7"/>
        <v>1501</v>
      </c>
      <c r="C22" s="30">
        <f t="shared" si="8"/>
        <v>757</v>
      </c>
      <c r="D22" s="30">
        <f t="shared" si="8"/>
        <v>744</v>
      </c>
      <c r="E22" s="31">
        <v>604</v>
      </c>
      <c r="F22" s="31">
        <v>613</v>
      </c>
      <c r="G22" s="31">
        <v>134</v>
      </c>
      <c r="H22" s="31">
        <v>76</v>
      </c>
      <c r="I22" s="31">
        <v>13</v>
      </c>
      <c r="J22" s="31">
        <v>22</v>
      </c>
      <c r="K22" s="31">
        <v>6</v>
      </c>
      <c r="L22" s="31">
        <v>33</v>
      </c>
      <c r="M22" s="32">
        <v>83.4</v>
      </c>
      <c r="N22" s="33">
        <v>16.3</v>
      </c>
      <c r="O22" s="40" t="s">
        <v>40</v>
      </c>
      <c r="P22" s="30">
        <f t="shared" si="10"/>
        <v>100</v>
      </c>
      <c r="Q22" s="30">
        <f t="shared" si="11"/>
        <v>53</v>
      </c>
      <c r="R22" s="30">
        <f t="shared" si="11"/>
        <v>47</v>
      </c>
      <c r="S22" s="30">
        <v>38</v>
      </c>
      <c r="T22" s="30">
        <v>43</v>
      </c>
      <c r="U22" s="30">
        <v>5</v>
      </c>
      <c r="V22" s="30">
        <v>2</v>
      </c>
      <c r="W22" s="30">
        <v>7</v>
      </c>
      <c r="X22" s="30">
        <v>0</v>
      </c>
      <c r="Y22" s="30">
        <v>3</v>
      </c>
      <c r="Z22" s="30">
        <v>2</v>
      </c>
      <c r="AA22" s="41">
        <v>88</v>
      </c>
      <c r="AB22" s="41">
        <v>14</v>
      </c>
    </row>
    <row r="23" spans="1:28" ht="12" customHeight="1">
      <c r="A23" s="64" t="s">
        <v>41</v>
      </c>
      <c r="B23" s="30">
        <f t="shared" si="7"/>
        <v>885</v>
      </c>
      <c r="C23" s="30">
        <f t="shared" si="8"/>
        <v>465</v>
      </c>
      <c r="D23" s="30">
        <f t="shared" si="8"/>
        <v>420</v>
      </c>
      <c r="E23" s="31">
        <v>381</v>
      </c>
      <c r="F23" s="31">
        <v>336</v>
      </c>
      <c r="G23" s="31">
        <v>47</v>
      </c>
      <c r="H23" s="31">
        <v>33</v>
      </c>
      <c r="I23" s="31">
        <v>3</v>
      </c>
      <c r="J23" s="31">
        <v>4</v>
      </c>
      <c r="K23" s="31">
        <v>34</v>
      </c>
      <c r="L23" s="31">
        <v>47</v>
      </c>
      <c r="M23" s="32">
        <v>81.8</v>
      </c>
      <c r="N23" s="33">
        <v>9.8</v>
      </c>
      <c r="O23" s="40" t="s">
        <v>42</v>
      </c>
      <c r="P23" s="30">
        <f t="shared" si="10"/>
        <v>300</v>
      </c>
      <c r="Q23" s="30">
        <f t="shared" si="11"/>
        <v>142</v>
      </c>
      <c r="R23" s="30">
        <f t="shared" si="11"/>
        <v>158</v>
      </c>
      <c r="S23" s="30">
        <v>109</v>
      </c>
      <c r="T23" s="30">
        <v>126</v>
      </c>
      <c r="U23" s="30">
        <v>13</v>
      </c>
      <c r="V23" s="30">
        <v>21</v>
      </c>
      <c r="W23" s="30">
        <v>6</v>
      </c>
      <c r="X23" s="30">
        <v>8</v>
      </c>
      <c r="Y23" s="30">
        <v>14</v>
      </c>
      <c r="Z23" s="60">
        <v>3</v>
      </c>
      <c r="AA23" s="41">
        <v>83</v>
      </c>
      <c r="AB23" s="41">
        <v>16</v>
      </c>
    </row>
    <row r="24" spans="1:28" ht="12" customHeight="1">
      <c r="A24" s="64" t="s">
        <v>43</v>
      </c>
      <c r="B24" s="30">
        <f t="shared" si="7"/>
        <v>781</v>
      </c>
      <c r="C24" s="30">
        <f t="shared" si="8"/>
        <v>382</v>
      </c>
      <c r="D24" s="30">
        <f t="shared" si="8"/>
        <v>399</v>
      </c>
      <c r="E24" s="31">
        <v>263</v>
      </c>
      <c r="F24" s="31">
        <v>293</v>
      </c>
      <c r="G24" s="31">
        <v>53</v>
      </c>
      <c r="H24" s="31">
        <v>38</v>
      </c>
      <c r="I24" s="31">
        <v>28</v>
      </c>
      <c r="J24" s="31">
        <v>22</v>
      </c>
      <c r="K24" s="31">
        <v>38</v>
      </c>
      <c r="L24" s="31">
        <v>46</v>
      </c>
      <c r="M24" s="32">
        <v>77.6</v>
      </c>
      <c r="N24" s="33">
        <v>18.1</v>
      </c>
      <c r="O24" s="40" t="s">
        <v>44</v>
      </c>
      <c r="P24" s="30">
        <f t="shared" si="10"/>
        <v>167</v>
      </c>
      <c r="Q24" s="30">
        <f t="shared" si="11"/>
        <v>77</v>
      </c>
      <c r="R24" s="30">
        <f t="shared" si="11"/>
        <v>90</v>
      </c>
      <c r="S24" s="30">
        <v>62</v>
      </c>
      <c r="T24" s="30">
        <v>77</v>
      </c>
      <c r="U24" s="30">
        <v>3</v>
      </c>
      <c r="V24" s="30">
        <v>4</v>
      </c>
      <c r="W24" s="30">
        <v>3</v>
      </c>
      <c r="X24" s="30">
        <v>5</v>
      </c>
      <c r="Y24" s="30">
        <v>9</v>
      </c>
      <c r="Z24" s="65">
        <v>4</v>
      </c>
      <c r="AA24" s="41">
        <v>88</v>
      </c>
      <c r="AB24" s="41">
        <v>9</v>
      </c>
    </row>
    <row r="25" spans="1:28" ht="12" customHeight="1">
      <c r="A25" s="64" t="s">
        <v>45</v>
      </c>
      <c r="B25" s="30">
        <f t="shared" si="7"/>
        <v>806</v>
      </c>
      <c r="C25" s="30">
        <f t="shared" si="8"/>
        <v>419</v>
      </c>
      <c r="D25" s="30">
        <f t="shared" si="8"/>
        <v>387</v>
      </c>
      <c r="E25" s="31">
        <v>288</v>
      </c>
      <c r="F25" s="31">
        <v>239</v>
      </c>
      <c r="G25" s="31">
        <v>85</v>
      </c>
      <c r="H25" s="31">
        <v>80</v>
      </c>
      <c r="I25" s="31">
        <v>9</v>
      </c>
      <c r="J25" s="31">
        <v>13</v>
      </c>
      <c r="K25" s="31">
        <v>37</v>
      </c>
      <c r="L25" s="31">
        <v>55</v>
      </c>
      <c r="M25" s="32">
        <v>68.1</v>
      </c>
      <c r="N25" s="33">
        <v>23.2</v>
      </c>
      <c r="O25" s="40" t="s">
        <v>46</v>
      </c>
      <c r="P25" s="30">
        <f t="shared" si="10"/>
        <v>239</v>
      </c>
      <c r="Q25" s="30">
        <f t="shared" si="11"/>
        <v>118</v>
      </c>
      <c r="R25" s="30">
        <f t="shared" si="11"/>
        <v>121</v>
      </c>
      <c r="S25" s="30">
        <v>99</v>
      </c>
      <c r="T25" s="30">
        <v>102</v>
      </c>
      <c r="U25" s="30">
        <v>6</v>
      </c>
      <c r="V25" s="30">
        <v>11</v>
      </c>
      <c r="W25" s="30">
        <v>3</v>
      </c>
      <c r="X25" s="30">
        <v>6</v>
      </c>
      <c r="Y25" s="30">
        <v>10</v>
      </c>
      <c r="Z25" s="30">
        <v>2</v>
      </c>
      <c r="AA25" s="41">
        <v>87.9</v>
      </c>
      <c r="AB25" s="41">
        <v>10.9</v>
      </c>
    </row>
    <row r="26" spans="1:28" ht="12" customHeight="1">
      <c r="A26" s="64" t="s">
        <v>47</v>
      </c>
      <c r="B26" s="30">
        <f t="shared" si="7"/>
        <v>662</v>
      </c>
      <c r="C26" s="30">
        <f t="shared" si="8"/>
        <v>326</v>
      </c>
      <c r="D26" s="30">
        <f t="shared" si="8"/>
        <v>336</v>
      </c>
      <c r="E26" s="31">
        <v>239</v>
      </c>
      <c r="F26" s="31">
        <v>286</v>
      </c>
      <c r="G26" s="31">
        <v>31</v>
      </c>
      <c r="H26" s="31">
        <v>29</v>
      </c>
      <c r="I26" s="31">
        <v>15</v>
      </c>
      <c r="J26" s="31">
        <v>12</v>
      </c>
      <c r="K26" s="31">
        <v>41</v>
      </c>
      <c r="L26" s="31">
        <v>9</v>
      </c>
      <c r="M26" s="32">
        <v>83.4</v>
      </c>
      <c r="N26" s="33">
        <v>13.1</v>
      </c>
      <c r="O26" s="40" t="s">
        <v>48</v>
      </c>
      <c r="P26" s="30">
        <f t="shared" si="10"/>
        <v>91</v>
      </c>
      <c r="Q26" s="30">
        <f t="shared" si="11"/>
        <v>45</v>
      </c>
      <c r="R26" s="30">
        <f t="shared" si="11"/>
        <v>46</v>
      </c>
      <c r="S26" s="30">
        <v>38</v>
      </c>
      <c r="T26" s="30">
        <v>38</v>
      </c>
      <c r="U26" s="30">
        <v>6</v>
      </c>
      <c r="V26" s="30">
        <v>6</v>
      </c>
      <c r="W26" s="30">
        <v>0</v>
      </c>
      <c r="X26" s="30">
        <v>2</v>
      </c>
      <c r="Y26" s="30">
        <v>1</v>
      </c>
      <c r="Z26" s="30">
        <v>0</v>
      </c>
      <c r="AA26" s="41">
        <v>85.7</v>
      </c>
      <c r="AB26" s="41">
        <v>15.4</v>
      </c>
    </row>
    <row r="27" spans="1:28" ht="12" customHeight="1">
      <c r="A27" s="64" t="s">
        <v>49</v>
      </c>
      <c r="B27" s="30">
        <f t="shared" si="7"/>
        <v>462</v>
      </c>
      <c r="C27" s="30">
        <f t="shared" si="8"/>
        <v>239</v>
      </c>
      <c r="D27" s="30">
        <f t="shared" si="8"/>
        <v>223</v>
      </c>
      <c r="E27" s="31">
        <v>197</v>
      </c>
      <c r="F27" s="31">
        <v>170</v>
      </c>
      <c r="G27" s="31">
        <v>23</v>
      </c>
      <c r="H27" s="31">
        <v>34</v>
      </c>
      <c r="I27" s="31">
        <v>12</v>
      </c>
      <c r="J27" s="31">
        <v>13</v>
      </c>
      <c r="K27" s="31">
        <v>7</v>
      </c>
      <c r="L27" s="31">
        <v>6</v>
      </c>
      <c r="M27" s="32">
        <v>84.8</v>
      </c>
      <c r="N27" s="33">
        <v>17.7</v>
      </c>
      <c r="O27" s="40" t="s">
        <v>50</v>
      </c>
      <c r="P27" s="30">
        <f t="shared" si="10"/>
        <v>123</v>
      </c>
      <c r="Q27" s="30">
        <f t="shared" si="11"/>
        <v>66</v>
      </c>
      <c r="R27" s="30">
        <f t="shared" si="11"/>
        <v>57</v>
      </c>
      <c r="S27" s="60">
        <v>50</v>
      </c>
      <c r="T27" s="60">
        <v>48</v>
      </c>
      <c r="U27" s="60">
        <v>9</v>
      </c>
      <c r="V27" s="60">
        <v>7</v>
      </c>
      <c r="W27" s="60">
        <v>0</v>
      </c>
      <c r="X27" s="60">
        <v>1</v>
      </c>
      <c r="Y27" s="60">
        <v>7</v>
      </c>
      <c r="Z27" s="60">
        <v>1</v>
      </c>
      <c r="AA27" s="61">
        <v>84.9</v>
      </c>
      <c r="AB27" s="61">
        <v>13.8</v>
      </c>
    </row>
    <row r="28" spans="1:28" ht="12" customHeight="1">
      <c r="A28" s="64" t="s">
        <v>51</v>
      </c>
      <c r="B28" s="30">
        <f t="shared" si="7"/>
        <v>541</v>
      </c>
      <c r="C28" s="30">
        <f t="shared" si="8"/>
        <v>276</v>
      </c>
      <c r="D28" s="30">
        <f t="shared" si="8"/>
        <v>265</v>
      </c>
      <c r="E28" s="31">
        <v>192</v>
      </c>
      <c r="F28" s="31">
        <v>196</v>
      </c>
      <c r="G28" s="31">
        <v>54</v>
      </c>
      <c r="H28" s="31">
        <v>50</v>
      </c>
      <c r="I28" s="31">
        <v>7</v>
      </c>
      <c r="J28" s="31">
        <v>1</v>
      </c>
      <c r="K28" s="31">
        <v>23</v>
      </c>
      <c r="L28" s="31">
        <v>18</v>
      </c>
      <c r="M28" s="32">
        <v>73.2</v>
      </c>
      <c r="N28" s="33">
        <v>20.7</v>
      </c>
      <c r="O28" s="40"/>
      <c r="P28" s="63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1"/>
      <c r="AB28" s="61"/>
    </row>
    <row r="29" spans="1:28" s="68" customFormat="1" ht="12" customHeight="1">
      <c r="A29" s="64" t="s">
        <v>52</v>
      </c>
      <c r="B29" s="30">
        <f t="shared" si="7"/>
        <v>1100</v>
      </c>
      <c r="C29" s="30">
        <f t="shared" si="8"/>
        <v>550</v>
      </c>
      <c r="D29" s="30">
        <f t="shared" si="8"/>
        <v>550</v>
      </c>
      <c r="E29" s="45">
        <v>480</v>
      </c>
      <c r="F29" s="45">
        <v>511</v>
      </c>
      <c r="G29" s="45">
        <v>42</v>
      </c>
      <c r="H29" s="45">
        <v>28</v>
      </c>
      <c r="I29" s="45">
        <v>6</v>
      </c>
      <c r="J29" s="45">
        <v>2</v>
      </c>
      <c r="K29" s="45">
        <v>22</v>
      </c>
      <c r="L29" s="45">
        <v>9</v>
      </c>
      <c r="M29" s="66">
        <v>90.8</v>
      </c>
      <c r="N29" s="67">
        <v>7</v>
      </c>
      <c r="O29" s="34" t="s">
        <v>53</v>
      </c>
      <c r="P29" s="35">
        <f>SUM(P30:P32)</f>
        <v>499</v>
      </c>
      <c r="Q29" s="36">
        <f>SUM(Q30:Q32)</f>
        <v>248</v>
      </c>
      <c r="R29" s="36">
        <f>SUM(R30:R32)</f>
        <v>251</v>
      </c>
      <c r="S29" s="36">
        <f>SUM(S30:S32)</f>
        <v>185</v>
      </c>
      <c r="T29" s="36">
        <f aca="true" t="shared" si="12" ref="T29:Z29">SUM(T30:T32)</f>
        <v>207</v>
      </c>
      <c r="U29" s="36">
        <f t="shared" si="12"/>
        <v>40</v>
      </c>
      <c r="V29" s="36">
        <f t="shared" si="12"/>
        <v>34</v>
      </c>
      <c r="W29" s="36">
        <f t="shared" si="12"/>
        <v>8</v>
      </c>
      <c r="X29" s="36">
        <f t="shared" si="12"/>
        <v>9</v>
      </c>
      <c r="Y29" s="36">
        <f t="shared" si="12"/>
        <v>15</v>
      </c>
      <c r="Z29" s="36">
        <f t="shared" si="12"/>
        <v>1</v>
      </c>
      <c r="AA29" s="37">
        <v>82</v>
      </c>
      <c r="AB29" s="38">
        <v>18.2</v>
      </c>
    </row>
    <row r="30" spans="1:28" s="68" customFormat="1" ht="12" customHeight="1">
      <c r="A30" s="64"/>
      <c r="B30" s="69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66"/>
      <c r="N30" s="67"/>
      <c r="O30" s="40" t="s">
        <v>54</v>
      </c>
      <c r="P30" s="30">
        <f>Q30+R30</f>
        <v>159</v>
      </c>
      <c r="Q30" s="30">
        <f aca="true" t="shared" si="13" ref="Q30:R32">S30+U30+W30+Y30</f>
        <v>94</v>
      </c>
      <c r="R30" s="30">
        <f t="shared" si="13"/>
        <v>65</v>
      </c>
      <c r="S30" s="60">
        <v>61</v>
      </c>
      <c r="T30" s="60">
        <v>45</v>
      </c>
      <c r="U30" s="60">
        <v>22</v>
      </c>
      <c r="V30" s="60">
        <v>17</v>
      </c>
      <c r="W30" s="60">
        <v>1</v>
      </c>
      <c r="X30" s="60">
        <v>2</v>
      </c>
      <c r="Y30" s="60">
        <v>10</v>
      </c>
      <c r="Z30" s="60">
        <v>1</v>
      </c>
      <c r="AA30" s="41">
        <v>68.6</v>
      </c>
      <c r="AB30" s="41">
        <v>26.4</v>
      </c>
    </row>
    <row r="31" spans="1:28" s="52" customFormat="1" ht="12" customHeight="1">
      <c r="A31" s="53" t="s">
        <v>55</v>
      </c>
      <c r="B31" s="70">
        <f>SUM(B32:B34)</f>
        <v>398</v>
      </c>
      <c r="C31" s="57">
        <f aca="true" t="shared" si="14" ref="C31:L31">SUM(C32:C34)</f>
        <v>189</v>
      </c>
      <c r="D31" s="57">
        <f t="shared" si="14"/>
        <v>209</v>
      </c>
      <c r="E31" s="57">
        <f t="shared" si="14"/>
        <v>131</v>
      </c>
      <c r="F31" s="57">
        <f t="shared" si="14"/>
        <v>158</v>
      </c>
      <c r="G31" s="57">
        <f>SUM(G32:G34)</f>
        <v>37</v>
      </c>
      <c r="H31" s="57">
        <f>SUM(H32:H34)</f>
        <v>43</v>
      </c>
      <c r="I31" s="57">
        <f t="shared" si="14"/>
        <v>13</v>
      </c>
      <c r="J31" s="57">
        <f t="shared" si="14"/>
        <v>8</v>
      </c>
      <c r="K31" s="57">
        <f t="shared" si="14"/>
        <v>8</v>
      </c>
      <c r="L31" s="57">
        <f t="shared" si="14"/>
        <v>0</v>
      </c>
      <c r="M31" s="58">
        <v>77.9</v>
      </c>
      <c r="N31" s="58">
        <v>25.4</v>
      </c>
      <c r="O31" s="40" t="s">
        <v>56</v>
      </c>
      <c r="P31" s="30">
        <f>Q31+R31</f>
        <v>209</v>
      </c>
      <c r="Q31" s="30">
        <f t="shared" si="13"/>
        <v>99</v>
      </c>
      <c r="R31" s="30">
        <f t="shared" si="13"/>
        <v>110</v>
      </c>
      <c r="S31" s="30">
        <v>80</v>
      </c>
      <c r="T31" s="30">
        <v>104</v>
      </c>
      <c r="U31" s="30">
        <v>11</v>
      </c>
      <c r="V31" s="30">
        <v>4</v>
      </c>
      <c r="W31" s="30">
        <v>3</v>
      </c>
      <c r="X31" s="30">
        <v>2</v>
      </c>
      <c r="Y31" s="30">
        <v>5</v>
      </c>
      <c r="Z31" s="30">
        <v>0</v>
      </c>
      <c r="AA31" s="41">
        <v>90.4</v>
      </c>
      <c r="AB31" s="41">
        <v>9.6</v>
      </c>
    </row>
    <row r="32" spans="1:28" ht="12" customHeight="1">
      <c r="A32" s="64" t="s">
        <v>57</v>
      </c>
      <c r="B32" s="30">
        <f>C32+D32</f>
        <v>82</v>
      </c>
      <c r="C32" s="30">
        <f aca="true" t="shared" si="15" ref="C32:D34">E32+G32+I32+K32</f>
        <v>36</v>
      </c>
      <c r="D32" s="30">
        <f t="shared" si="15"/>
        <v>46</v>
      </c>
      <c r="E32" s="31">
        <v>27</v>
      </c>
      <c r="F32" s="31">
        <v>32</v>
      </c>
      <c r="G32" s="31">
        <v>8</v>
      </c>
      <c r="H32" s="31">
        <v>12</v>
      </c>
      <c r="I32" s="31">
        <v>1</v>
      </c>
      <c r="J32" s="31">
        <v>2</v>
      </c>
      <c r="K32" s="31">
        <v>0</v>
      </c>
      <c r="L32" s="31">
        <v>0</v>
      </c>
      <c r="M32" s="32">
        <v>75.6</v>
      </c>
      <c r="N32" s="66">
        <v>28</v>
      </c>
      <c r="O32" s="40" t="s">
        <v>58</v>
      </c>
      <c r="P32" s="30">
        <f>Q32+R32</f>
        <v>131</v>
      </c>
      <c r="Q32" s="30">
        <f t="shared" si="13"/>
        <v>55</v>
      </c>
      <c r="R32" s="30">
        <f t="shared" si="13"/>
        <v>76</v>
      </c>
      <c r="S32" s="30">
        <v>44</v>
      </c>
      <c r="T32" s="30">
        <v>58</v>
      </c>
      <c r="U32" s="30">
        <v>7</v>
      </c>
      <c r="V32" s="30">
        <v>13</v>
      </c>
      <c r="W32" s="30">
        <v>4</v>
      </c>
      <c r="X32" s="30">
        <v>5</v>
      </c>
      <c r="Y32" s="30">
        <v>0</v>
      </c>
      <c r="Z32" s="30">
        <v>0</v>
      </c>
      <c r="AA32" s="61">
        <v>84.7</v>
      </c>
      <c r="AB32" s="61">
        <v>22.1</v>
      </c>
    </row>
    <row r="33" spans="1:28" ht="12" customHeight="1">
      <c r="A33" s="64" t="s">
        <v>59</v>
      </c>
      <c r="B33" s="30">
        <f>C33+D33</f>
        <v>154</v>
      </c>
      <c r="C33" s="30">
        <f t="shared" si="15"/>
        <v>76</v>
      </c>
      <c r="D33" s="30">
        <f t="shared" si="15"/>
        <v>78</v>
      </c>
      <c r="E33" s="31">
        <v>49</v>
      </c>
      <c r="F33" s="31">
        <v>61</v>
      </c>
      <c r="G33" s="31">
        <v>12</v>
      </c>
      <c r="H33" s="31">
        <v>15</v>
      </c>
      <c r="I33" s="31">
        <v>8</v>
      </c>
      <c r="J33" s="31">
        <v>2</v>
      </c>
      <c r="K33" s="31">
        <v>7</v>
      </c>
      <c r="L33" s="31">
        <v>0</v>
      </c>
      <c r="M33" s="32">
        <v>77.9</v>
      </c>
      <c r="N33" s="66">
        <v>24</v>
      </c>
      <c r="O33" s="40"/>
      <c r="P33" s="63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1"/>
      <c r="AB33" s="41"/>
    </row>
    <row r="34" spans="1:28" s="68" customFormat="1" ht="12" customHeight="1">
      <c r="A34" s="64" t="s">
        <v>60</v>
      </c>
      <c r="B34" s="30">
        <f>C34+D34</f>
        <v>162</v>
      </c>
      <c r="C34" s="30">
        <f t="shared" si="15"/>
        <v>77</v>
      </c>
      <c r="D34" s="30">
        <f t="shared" si="15"/>
        <v>85</v>
      </c>
      <c r="E34" s="45">
        <v>55</v>
      </c>
      <c r="F34" s="45">
        <v>65</v>
      </c>
      <c r="G34" s="45">
        <v>17</v>
      </c>
      <c r="H34" s="45">
        <v>16</v>
      </c>
      <c r="I34" s="45">
        <v>4</v>
      </c>
      <c r="J34" s="45">
        <v>4</v>
      </c>
      <c r="K34" s="45">
        <v>1</v>
      </c>
      <c r="L34" s="45">
        <v>0</v>
      </c>
      <c r="M34" s="66">
        <v>79</v>
      </c>
      <c r="N34" s="66">
        <v>25.3</v>
      </c>
      <c r="O34" s="34" t="s">
        <v>61</v>
      </c>
      <c r="P34" s="35">
        <f>SUM(P35:P36)</f>
        <v>922</v>
      </c>
      <c r="Q34" s="36">
        <f aca="true" t="shared" si="16" ref="Q34:Z34">SUM(Q35:Q36)</f>
        <v>482</v>
      </c>
      <c r="R34" s="36">
        <f t="shared" si="16"/>
        <v>440</v>
      </c>
      <c r="S34" s="36">
        <f t="shared" si="16"/>
        <v>357</v>
      </c>
      <c r="T34" s="36">
        <f t="shared" si="16"/>
        <v>291</v>
      </c>
      <c r="U34" s="36">
        <f>SUM(U35:U36)</f>
        <v>108</v>
      </c>
      <c r="V34" s="36">
        <f>SUM(V35:V36)</f>
        <v>74</v>
      </c>
      <c r="W34" s="36">
        <f t="shared" si="16"/>
        <v>1</v>
      </c>
      <c r="X34" s="36">
        <f t="shared" si="16"/>
        <v>9</v>
      </c>
      <c r="Y34" s="36">
        <f t="shared" si="16"/>
        <v>16</v>
      </c>
      <c r="Z34" s="36">
        <f t="shared" si="16"/>
        <v>66</v>
      </c>
      <c r="AA34" s="37">
        <v>71.4</v>
      </c>
      <c r="AB34" s="38">
        <v>20.8</v>
      </c>
    </row>
    <row r="35" spans="1:28" s="68" customFormat="1" ht="12" customHeight="1">
      <c r="A35" s="64"/>
      <c r="B35" s="69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66"/>
      <c r="N35" s="57"/>
      <c r="O35" s="40" t="s">
        <v>62</v>
      </c>
      <c r="P35" s="30">
        <f>Q35+R35</f>
        <v>394</v>
      </c>
      <c r="Q35" s="30">
        <f>S35+U35+W35+Y35</f>
        <v>191</v>
      </c>
      <c r="R35" s="30">
        <f>T35+V35+X35+Z35</f>
        <v>203</v>
      </c>
      <c r="S35" s="30">
        <v>148</v>
      </c>
      <c r="T35" s="30">
        <v>127</v>
      </c>
      <c r="U35" s="30">
        <v>34</v>
      </c>
      <c r="V35" s="30">
        <v>41</v>
      </c>
      <c r="W35" s="30">
        <v>0</v>
      </c>
      <c r="X35" s="30">
        <v>0</v>
      </c>
      <c r="Y35" s="30">
        <v>9</v>
      </c>
      <c r="Z35" s="30">
        <v>35</v>
      </c>
      <c r="AA35" s="41">
        <v>69.8</v>
      </c>
      <c r="AB35" s="41">
        <v>19</v>
      </c>
    </row>
    <row r="36" spans="1:28" s="52" customFormat="1" ht="12" customHeight="1">
      <c r="A36" s="53" t="s">
        <v>63</v>
      </c>
      <c r="B36" s="70">
        <f>SUM(B37:B41)</f>
        <v>1142</v>
      </c>
      <c r="C36" s="57">
        <f aca="true" t="shared" si="17" ref="C36:L36">SUM(C37:C41)</f>
        <v>578</v>
      </c>
      <c r="D36" s="57">
        <f t="shared" si="17"/>
        <v>564</v>
      </c>
      <c r="E36" s="57">
        <f t="shared" si="17"/>
        <v>457</v>
      </c>
      <c r="F36" s="57">
        <f t="shared" si="17"/>
        <v>469</v>
      </c>
      <c r="G36" s="57">
        <f>SUM(G37:G41)</f>
        <v>76</v>
      </c>
      <c r="H36" s="57">
        <f>SUM(H37:H41)</f>
        <v>63</v>
      </c>
      <c r="I36" s="57">
        <f t="shared" si="17"/>
        <v>15</v>
      </c>
      <c r="J36" s="57">
        <f t="shared" si="17"/>
        <v>18</v>
      </c>
      <c r="K36" s="57">
        <f t="shared" si="17"/>
        <v>30</v>
      </c>
      <c r="L36" s="57">
        <f t="shared" si="17"/>
        <v>14</v>
      </c>
      <c r="M36" s="58">
        <v>84</v>
      </c>
      <c r="N36" s="58">
        <v>15.1</v>
      </c>
      <c r="O36" s="40" t="s">
        <v>64</v>
      </c>
      <c r="P36" s="30">
        <f>Q36+R36</f>
        <v>528</v>
      </c>
      <c r="Q36" s="30">
        <f>S36+U36+W36+Y36</f>
        <v>291</v>
      </c>
      <c r="R36" s="30">
        <f>T36+V36+X36+Z36</f>
        <v>237</v>
      </c>
      <c r="S36" s="60">
        <v>209</v>
      </c>
      <c r="T36" s="60">
        <v>164</v>
      </c>
      <c r="U36" s="60">
        <v>74</v>
      </c>
      <c r="V36" s="60">
        <v>33</v>
      </c>
      <c r="W36" s="60">
        <v>1</v>
      </c>
      <c r="X36" s="60">
        <v>9</v>
      </c>
      <c r="Y36" s="60">
        <v>7</v>
      </c>
      <c r="Z36" s="60">
        <v>31</v>
      </c>
      <c r="AA36" s="61">
        <v>72.5</v>
      </c>
      <c r="AB36" s="61">
        <v>22.2</v>
      </c>
    </row>
    <row r="37" spans="1:28" ht="12" customHeight="1">
      <c r="A37" s="64" t="s">
        <v>65</v>
      </c>
      <c r="B37" s="30">
        <f>C37+D37</f>
        <v>210</v>
      </c>
      <c r="C37" s="30">
        <f aca="true" t="shared" si="18" ref="C37:D41">E37+G37+I37+K37</f>
        <v>94</v>
      </c>
      <c r="D37" s="30">
        <f t="shared" si="18"/>
        <v>116</v>
      </c>
      <c r="E37" s="31">
        <v>86</v>
      </c>
      <c r="F37" s="31">
        <v>98</v>
      </c>
      <c r="G37" s="31">
        <v>7</v>
      </c>
      <c r="H37" s="31">
        <v>12</v>
      </c>
      <c r="I37" s="31">
        <v>1</v>
      </c>
      <c r="J37" s="31">
        <v>5</v>
      </c>
      <c r="K37" s="31">
        <v>0</v>
      </c>
      <c r="L37" s="31">
        <v>1</v>
      </c>
      <c r="M37" s="32">
        <v>90.5</v>
      </c>
      <c r="N37" s="66">
        <v>11.9</v>
      </c>
      <c r="O37" s="40"/>
      <c r="P37" s="63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1"/>
      <c r="AB37" s="61"/>
    </row>
    <row r="38" spans="1:28" ht="12" customHeight="1">
      <c r="A38" s="64" t="s">
        <v>66</v>
      </c>
      <c r="B38" s="30">
        <f>C38+D38</f>
        <v>96</v>
      </c>
      <c r="C38" s="30">
        <f t="shared" si="18"/>
        <v>48</v>
      </c>
      <c r="D38" s="30">
        <f t="shared" si="18"/>
        <v>48</v>
      </c>
      <c r="E38" s="31">
        <v>18</v>
      </c>
      <c r="F38" s="31">
        <v>25</v>
      </c>
      <c r="G38" s="31">
        <v>14</v>
      </c>
      <c r="H38" s="31">
        <v>12</v>
      </c>
      <c r="I38" s="31">
        <v>2</v>
      </c>
      <c r="J38" s="31">
        <v>1</v>
      </c>
      <c r="K38" s="31">
        <v>14</v>
      </c>
      <c r="L38" s="31">
        <v>10</v>
      </c>
      <c r="M38" s="32">
        <v>47.9</v>
      </c>
      <c r="N38" s="66">
        <v>30.2</v>
      </c>
      <c r="O38" s="34" t="s">
        <v>67</v>
      </c>
      <c r="P38" s="71">
        <f>SUM(P39:P43)</f>
        <v>651</v>
      </c>
      <c r="Q38" s="72">
        <f aca="true" t="shared" si="19" ref="Q38:Z38">SUM(Q39:Q43)</f>
        <v>327</v>
      </c>
      <c r="R38" s="72">
        <f t="shared" si="19"/>
        <v>324</v>
      </c>
      <c r="S38" s="72">
        <f t="shared" si="19"/>
        <v>201</v>
      </c>
      <c r="T38" s="72">
        <f t="shared" si="19"/>
        <v>168</v>
      </c>
      <c r="U38" s="72">
        <f>SUM(U39:U43)</f>
        <v>106</v>
      </c>
      <c r="V38" s="72">
        <f>SUM(V39:V43)</f>
        <v>110</v>
      </c>
      <c r="W38" s="72">
        <f t="shared" si="19"/>
        <v>9</v>
      </c>
      <c r="X38" s="72">
        <f t="shared" si="19"/>
        <v>24</v>
      </c>
      <c r="Y38" s="72">
        <f t="shared" si="19"/>
        <v>11</v>
      </c>
      <c r="Z38" s="72">
        <f t="shared" si="19"/>
        <v>22</v>
      </c>
      <c r="AA38" s="73">
        <v>61.6</v>
      </c>
      <c r="AB38" s="74">
        <v>38.2</v>
      </c>
    </row>
    <row r="39" spans="1:28" ht="12" customHeight="1">
      <c r="A39" s="64" t="s">
        <v>68</v>
      </c>
      <c r="B39" s="30">
        <f>C39+D39</f>
        <v>408</v>
      </c>
      <c r="C39" s="30">
        <f t="shared" si="18"/>
        <v>220</v>
      </c>
      <c r="D39" s="30">
        <f t="shared" si="18"/>
        <v>188</v>
      </c>
      <c r="E39" s="31">
        <v>190</v>
      </c>
      <c r="F39" s="31">
        <v>168</v>
      </c>
      <c r="G39" s="31">
        <v>22</v>
      </c>
      <c r="H39" s="31">
        <v>12</v>
      </c>
      <c r="I39" s="31">
        <v>7</v>
      </c>
      <c r="J39" s="31">
        <v>7</v>
      </c>
      <c r="K39" s="31">
        <v>1</v>
      </c>
      <c r="L39" s="31">
        <v>1</v>
      </c>
      <c r="M39" s="32">
        <v>91.2</v>
      </c>
      <c r="N39" s="75">
        <v>11.8</v>
      </c>
      <c r="O39" s="40" t="s">
        <v>69</v>
      </c>
      <c r="P39" s="30">
        <f>Q39+R39</f>
        <v>65</v>
      </c>
      <c r="Q39" s="30">
        <f aca="true" t="shared" si="20" ref="Q39:R43">S39+U39+W39+Y39</f>
        <v>35</v>
      </c>
      <c r="R39" s="30">
        <f t="shared" si="20"/>
        <v>30</v>
      </c>
      <c r="S39" s="30">
        <v>19</v>
      </c>
      <c r="T39" s="30">
        <v>8</v>
      </c>
      <c r="U39" s="30">
        <v>15</v>
      </c>
      <c r="V39" s="30">
        <v>17</v>
      </c>
      <c r="W39" s="30">
        <v>0</v>
      </c>
      <c r="X39" s="30">
        <v>4</v>
      </c>
      <c r="Y39" s="30">
        <v>1</v>
      </c>
      <c r="Z39" s="30">
        <v>1</v>
      </c>
      <c r="AA39" s="41">
        <v>47.7</v>
      </c>
      <c r="AB39" s="76">
        <v>55.4</v>
      </c>
    </row>
    <row r="40" spans="1:28" ht="12" customHeight="1">
      <c r="A40" s="64" t="s">
        <v>70</v>
      </c>
      <c r="B40" s="30">
        <f>C40+D40</f>
        <v>129</v>
      </c>
      <c r="C40" s="30">
        <f t="shared" si="18"/>
        <v>63</v>
      </c>
      <c r="D40" s="30">
        <f t="shared" si="18"/>
        <v>66</v>
      </c>
      <c r="E40" s="31">
        <v>47</v>
      </c>
      <c r="F40" s="31">
        <v>51</v>
      </c>
      <c r="G40" s="31">
        <v>7</v>
      </c>
      <c r="H40" s="31">
        <v>10</v>
      </c>
      <c r="I40" s="31">
        <v>1</v>
      </c>
      <c r="J40" s="31">
        <v>4</v>
      </c>
      <c r="K40" s="31">
        <v>8</v>
      </c>
      <c r="L40" s="31">
        <v>1</v>
      </c>
      <c r="M40" s="32">
        <v>79.8</v>
      </c>
      <c r="N40" s="66">
        <v>17.1</v>
      </c>
      <c r="O40" s="40" t="s">
        <v>71</v>
      </c>
      <c r="P40" s="30">
        <f>Q40+R40</f>
        <v>116</v>
      </c>
      <c r="Q40" s="30">
        <f t="shared" si="20"/>
        <v>54</v>
      </c>
      <c r="R40" s="30">
        <f t="shared" si="20"/>
        <v>62</v>
      </c>
      <c r="S40" s="30">
        <v>32</v>
      </c>
      <c r="T40" s="30">
        <v>32</v>
      </c>
      <c r="U40" s="30">
        <v>19</v>
      </c>
      <c r="V40" s="30">
        <v>24</v>
      </c>
      <c r="W40" s="30">
        <v>2</v>
      </c>
      <c r="X40" s="30">
        <v>5</v>
      </c>
      <c r="Y40" s="30">
        <v>1</v>
      </c>
      <c r="Z40" s="30">
        <v>1</v>
      </c>
      <c r="AA40" s="41">
        <v>61.2</v>
      </c>
      <c r="AB40" s="41">
        <v>43.1</v>
      </c>
    </row>
    <row r="41" spans="1:28" ht="12" customHeight="1">
      <c r="A41" s="64" t="s">
        <v>72</v>
      </c>
      <c r="B41" s="30">
        <f>C41+D41</f>
        <v>299</v>
      </c>
      <c r="C41" s="30">
        <f t="shared" si="18"/>
        <v>153</v>
      </c>
      <c r="D41" s="30">
        <f t="shared" si="18"/>
        <v>146</v>
      </c>
      <c r="E41" s="45">
        <v>116</v>
      </c>
      <c r="F41" s="45">
        <v>127</v>
      </c>
      <c r="G41" s="45">
        <v>26</v>
      </c>
      <c r="H41" s="45">
        <v>17</v>
      </c>
      <c r="I41" s="45">
        <v>4</v>
      </c>
      <c r="J41" s="45">
        <v>1</v>
      </c>
      <c r="K41" s="45">
        <v>7</v>
      </c>
      <c r="L41" s="45">
        <v>1</v>
      </c>
      <c r="M41" s="66">
        <v>82.9</v>
      </c>
      <c r="N41" s="75">
        <v>16.1</v>
      </c>
      <c r="O41" s="40" t="s">
        <v>73</v>
      </c>
      <c r="P41" s="30">
        <f>Q41+R41</f>
        <v>36</v>
      </c>
      <c r="Q41" s="30">
        <f t="shared" si="20"/>
        <v>23</v>
      </c>
      <c r="R41" s="30">
        <f t="shared" si="20"/>
        <v>13</v>
      </c>
      <c r="S41" s="30">
        <v>15</v>
      </c>
      <c r="T41" s="30">
        <v>7</v>
      </c>
      <c r="U41" s="30">
        <v>7</v>
      </c>
      <c r="V41" s="30">
        <v>6</v>
      </c>
      <c r="W41" s="30">
        <v>1</v>
      </c>
      <c r="X41" s="30">
        <v>0</v>
      </c>
      <c r="Y41" s="30">
        <v>0</v>
      </c>
      <c r="Z41" s="30">
        <v>0</v>
      </c>
      <c r="AA41" s="41">
        <v>63.9</v>
      </c>
      <c r="AB41" s="41">
        <v>38.9</v>
      </c>
    </row>
    <row r="42" spans="1:28" ht="12" customHeight="1">
      <c r="A42" s="64"/>
      <c r="B42" s="69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66"/>
      <c r="N42" s="75"/>
      <c r="O42" s="40" t="s">
        <v>74</v>
      </c>
      <c r="P42" s="30">
        <f>Q42+R42</f>
        <v>152</v>
      </c>
      <c r="Q42" s="30">
        <f t="shared" si="20"/>
        <v>79</v>
      </c>
      <c r="R42" s="30">
        <f t="shared" si="20"/>
        <v>73</v>
      </c>
      <c r="S42" s="30">
        <v>43</v>
      </c>
      <c r="T42" s="30">
        <v>39</v>
      </c>
      <c r="U42" s="30">
        <v>32</v>
      </c>
      <c r="V42" s="30">
        <v>18</v>
      </c>
      <c r="W42" s="30">
        <v>1</v>
      </c>
      <c r="X42" s="30">
        <v>5</v>
      </c>
      <c r="Y42" s="30">
        <v>3</v>
      </c>
      <c r="Z42" s="30">
        <v>11</v>
      </c>
      <c r="AA42" s="41">
        <v>57.9</v>
      </c>
      <c r="AB42" s="41">
        <v>36.8</v>
      </c>
    </row>
    <row r="43" spans="1:28" s="77" customFormat="1" ht="12" customHeight="1">
      <c r="A43" s="53" t="s">
        <v>75</v>
      </c>
      <c r="B43" s="70">
        <f>SUM(B44:B45)</f>
        <v>697</v>
      </c>
      <c r="C43" s="57">
        <f aca="true" t="shared" si="21" ref="C43:L43">SUM(C44:C45)</f>
        <v>367</v>
      </c>
      <c r="D43" s="57">
        <f t="shared" si="21"/>
        <v>330</v>
      </c>
      <c r="E43" s="57">
        <f t="shared" si="21"/>
        <v>317</v>
      </c>
      <c r="F43" s="57">
        <f t="shared" si="21"/>
        <v>285</v>
      </c>
      <c r="G43" s="57">
        <f>SUM(G44:G45)</f>
        <v>33</v>
      </c>
      <c r="H43" s="57">
        <f>SUM(H44:H45)</f>
        <v>31</v>
      </c>
      <c r="I43" s="57">
        <f t="shared" si="21"/>
        <v>8</v>
      </c>
      <c r="J43" s="57">
        <f t="shared" si="21"/>
        <v>10</v>
      </c>
      <c r="K43" s="57">
        <f t="shared" si="21"/>
        <v>9</v>
      </c>
      <c r="L43" s="57">
        <f t="shared" si="21"/>
        <v>4</v>
      </c>
      <c r="M43" s="58">
        <v>89</v>
      </c>
      <c r="N43" s="58">
        <v>11.8</v>
      </c>
      <c r="O43" s="40" t="s">
        <v>76</v>
      </c>
      <c r="P43" s="30">
        <f>Q43+R43</f>
        <v>282</v>
      </c>
      <c r="Q43" s="30">
        <f t="shared" si="20"/>
        <v>136</v>
      </c>
      <c r="R43" s="30">
        <f t="shared" si="20"/>
        <v>146</v>
      </c>
      <c r="S43" s="60">
        <v>92</v>
      </c>
      <c r="T43" s="60">
        <v>82</v>
      </c>
      <c r="U43" s="60">
        <v>33</v>
      </c>
      <c r="V43" s="60">
        <v>45</v>
      </c>
      <c r="W43" s="60">
        <v>5</v>
      </c>
      <c r="X43" s="60">
        <v>10</v>
      </c>
      <c r="Y43" s="60">
        <v>6</v>
      </c>
      <c r="Z43" s="60">
        <v>9</v>
      </c>
      <c r="AA43" s="61">
        <v>67</v>
      </c>
      <c r="AB43" s="61">
        <v>33</v>
      </c>
    </row>
    <row r="44" spans="1:28" ht="12" customHeight="1">
      <c r="A44" s="64" t="s">
        <v>77</v>
      </c>
      <c r="B44" s="30">
        <f>C44+D44</f>
        <v>365</v>
      </c>
      <c r="C44" s="30">
        <f>E44+G44+I44+K44</f>
        <v>200</v>
      </c>
      <c r="D44" s="30">
        <f>F44+H44+J44+L44</f>
        <v>165</v>
      </c>
      <c r="E44" s="31">
        <v>179</v>
      </c>
      <c r="F44" s="31">
        <v>145</v>
      </c>
      <c r="G44" s="31">
        <v>9</v>
      </c>
      <c r="H44" s="31">
        <v>10</v>
      </c>
      <c r="I44" s="31">
        <v>5</v>
      </c>
      <c r="J44" s="31">
        <v>8</v>
      </c>
      <c r="K44" s="31">
        <v>7</v>
      </c>
      <c r="L44" s="31">
        <v>2</v>
      </c>
      <c r="M44" s="32">
        <v>92.3</v>
      </c>
      <c r="N44" s="33">
        <v>8.8</v>
      </c>
      <c r="O44" s="78"/>
      <c r="P44" s="63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1"/>
      <c r="AB44" s="61"/>
    </row>
    <row r="45" spans="1:28" ht="12" customHeight="1">
      <c r="A45" s="64" t="s">
        <v>78</v>
      </c>
      <c r="B45" s="30">
        <f>C45+D45</f>
        <v>332</v>
      </c>
      <c r="C45" s="30">
        <f>E45+G45+I45+K45</f>
        <v>167</v>
      </c>
      <c r="D45" s="30">
        <f>F45+H45+J45+L45</f>
        <v>165</v>
      </c>
      <c r="E45" s="45">
        <v>138</v>
      </c>
      <c r="F45" s="45">
        <v>140</v>
      </c>
      <c r="G45" s="45">
        <v>24</v>
      </c>
      <c r="H45" s="45">
        <v>21</v>
      </c>
      <c r="I45" s="45">
        <v>3</v>
      </c>
      <c r="J45" s="45">
        <v>2</v>
      </c>
      <c r="K45" s="45">
        <v>2</v>
      </c>
      <c r="L45" s="45">
        <v>2</v>
      </c>
      <c r="M45" s="66">
        <v>85.2</v>
      </c>
      <c r="N45" s="33">
        <v>15.1</v>
      </c>
      <c r="O45" s="79" t="s">
        <v>79</v>
      </c>
      <c r="P45" s="35">
        <f>SUM(P46:P49)</f>
        <v>738</v>
      </c>
      <c r="Q45" s="36">
        <f aca="true" t="shared" si="22" ref="Q45:Z45">SUM(Q46:Q49)</f>
        <v>348</v>
      </c>
      <c r="R45" s="36">
        <f t="shared" si="22"/>
        <v>390</v>
      </c>
      <c r="S45" s="36">
        <f t="shared" si="22"/>
        <v>249</v>
      </c>
      <c r="T45" s="36">
        <f t="shared" si="22"/>
        <v>287</v>
      </c>
      <c r="U45" s="36">
        <f>SUM(U46:U49)</f>
        <v>83</v>
      </c>
      <c r="V45" s="36">
        <f>SUM(V46:V49)</f>
        <v>81</v>
      </c>
      <c r="W45" s="36">
        <f t="shared" si="22"/>
        <v>9</v>
      </c>
      <c r="X45" s="36">
        <f t="shared" si="22"/>
        <v>12</v>
      </c>
      <c r="Y45" s="36">
        <f t="shared" si="22"/>
        <v>7</v>
      </c>
      <c r="Z45" s="36">
        <f t="shared" si="22"/>
        <v>10</v>
      </c>
      <c r="AA45" s="37">
        <v>75.5</v>
      </c>
      <c r="AB45" s="38">
        <v>25.1</v>
      </c>
    </row>
    <row r="46" spans="1:28" s="68" customFormat="1" ht="12" customHeight="1">
      <c r="A46" s="64"/>
      <c r="B46" s="69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66"/>
      <c r="N46" s="80"/>
      <c r="O46" s="40" t="s">
        <v>80</v>
      </c>
      <c r="P46" s="30">
        <f>Q46+R46</f>
        <v>188</v>
      </c>
      <c r="Q46" s="30">
        <f aca="true" t="shared" si="23" ref="Q46:R49">S46+U46+W46+Y46</f>
        <v>93</v>
      </c>
      <c r="R46" s="30">
        <f t="shared" si="23"/>
        <v>95</v>
      </c>
      <c r="S46" s="30">
        <v>86</v>
      </c>
      <c r="T46" s="30">
        <v>91</v>
      </c>
      <c r="U46" s="30">
        <v>7</v>
      </c>
      <c r="V46" s="30">
        <v>4</v>
      </c>
      <c r="W46" s="30">
        <v>0</v>
      </c>
      <c r="X46" s="30">
        <v>0</v>
      </c>
      <c r="Y46" s="30">
        <v>0</v>
      </c>
      <c r="Z46" s="30">
        <v>0</v>
      </c>
      <c r="AA46" s="41">
        <v>94.1</v>
      </c>
      <c r="AB46" s="81">
        <v>5.9</v>
      </c>
    </row>
    <row r="47" spans="1:28" s="52" customFormat="1" ht="12" customHeight="1">
      <c r="A47" s="53" t="s">
        <v>81</v>
      </c>
      <c r="B47" s="70">
        <f aca="true" t="shared" si="24" ref="B47:L47">SUM(B48:B51)</f>
        <v>1005</v>
      </c>
      <c r="C47" s="57">
        <f t="shared" si="24"/>
        <v>508</v>
      </c>
      <c r="D47" s="57">
        <f t="shared" si="24"/>
        <v>497</v>
      </c>
      <c r="E47" s="57">
        <f t="shared" si="24"/>
        <v>368</v>
      </c>
      <c r="F47" s="57">
        <f t="shared" si="24"/>
        <v>412</v>
      </c>
      <c r="G47" s="57">
        <f>SUM(G48:G51)</f>
        <v>57</v>
      </c>
      <c r="H47" s="57">
        <f>SUM(H48:H51)</f>
        <v>49</v>
      </c>
      <c r="I47" s="57">
        <f t="shared" si="24"/>
        <v>21</v>
      </c>
      <c r="J47" s="57">
        <f t="shared" si="24"/>
        <v>17</v>
      </c>
      <c r="K47" s="57">
        <f t="shared" si="24"/>
        <v>62</v>
      </c>
      <c r="L47" s="57">
        <f t="shared" si="24"/>
        <v>19</v>
      </c>
      <c r="M47" s="58">
        <v>81.4</v>
      </c>
      <c r="N47" s="58">
        <v>14.3</v>
      </c>
      <c r="O47" s="40" t="s">
        <v>82</v>
      </c>
      <c r="P47" s="30">
        <f>Q47+R47</f>
        <v>148</v>
      </c>
      <c r="Q47" s="30">
        <f t="shared" si="23"/>
        <v>70</v>
      </c>
      <c r="R47" s="30">
        <f t="shared" si="23"/>
        <v>78</v>
      </c>
      <c r="S47" s="30">
        <v>56</v>
      </c>
      <c r="T47" s="30">
        <v>63</v>
      </c>
      <c r="U47" s="30">
        <v>11</v>
      </c>
      <c r="V47" s="30">
        <v>10</v>
      </c>
      <c r="W47" s="30">
        <v>3</v>
      </c>
      <c r="X47" s="30">
        <v>3</v>
      </c>
      <c r="Y47" s="30">
        <v>0</v>
      </c>
      <c r="Z47" s="30">
        <v>2</v>
      </c>
      <c r="AA47" s="41">
        <v>84.5</v>
      </c>
      <c r="AB47" s="42">
        <v>18.2</v>
      </c>
    </row>
    <row r="48" spans="1:28" ht="12" customHeight="1">
      <c r="A48" s="64" t="s">
        <v>83</v>
      </c>
      <c r="B48" s="30">
        <f>C48+D48</f>
        <v>180</v>
      </c>
      <c r="C48" s="30">
        <f aca="true" t="shared" si="25" ref="C48:D51">E48+G48+I48+K48</f>
        <v>96</v>
      </c>
      <c r="D48" s="30">
        <f t="shared" si="25"/>
        <v>84</v>
      </c>
      <c r="E48" s="31">
        <v>65</v>
      </c>
      <c r="F48" s="31">
        <v>67</v>
      </c>
      <c r="G48" s="31">
        <v>12</v>
      </c>
      <c r="H48" s="31">
        <v>10</v>
      </c>
      <c r="I48" s="31">
        <v>9</v>
      </c>
      <c r="J48" s="31">
        <v>3</v>
      </c>
      <c r="K48" s="31">
        <v>10</v>
      </c>
      <c r="L48" s="31">
        <v>4</v>
      </c>
      <c r="M48" s="32">
        <v>80</v>
      </c>
      <c r="N48" s="32">
        <v>18.9</v>
      </c>
      <c r="O48" s="40" t="s">
        <v>84</v>
      </c>
      <c r="P48" s="30">
        <f>Q48+R48</f>
        <v>212</v>
      </c>
      <c r="Q48" s="30">
        <f t="shared" si="23"/>
        <v>86</v>
      </c>
      <c r="R48" s="30">
        <f t="shared" si="23"/>
        <v>126</v>
      </c>
      <c r="S48" s="30">
        <v>51</v>
      </c>
      <c r="T48" s="30">
        <v>76</v>
      </c>
      <c r="U48" s="30">
        <v>23</v>
      </c>
      <c r="V48" s="30">
        <v>42</v>
      </c>
      <c r="W48" s="30">
        <v>5</v>
      </c>
      <c r="X48" s="30">
        <v>5</v>
      </c>
      <c r="Y48" s="30">
        <v>7</v>
      </c>
      <c r="Z48" s="30">
        <v>3</v>
      </c>
      <c r="AA48" s="41">
        <v>64.6</v>
      </c>
      <c r="AB48" s="42">
        <v>35.4</v>
      </c>
    </row>
    <row r="49" spans="1:28" ht="12" customHeight="1">
      <c r="A49" s="64" t="s">
        <v>85</v>
      </c>
      <c r="B49" s="30">
        <f>C49+D49</f>
        <v>213</v>
      </c>
      <c r="C49" s="30">
        <f t="shared" si="25"/>
        <v>100</v>
      </c>
      <c r="D49" s="30">
        <f t="shared" si="25"/>
        <v>113</v>
      </c>
      <c r="E49" s="31">
        <v>72</v>
      </c>
      <c r="F49" s="31">
        <v>95</v>
      </c>
      <c r="G49" s="31">
        <v>11</v>
      </c>
      <c r="H49" s="31">
        <v>11</v>
      </c>
      <c r="I49" s="31">
        <v>8</v>
      </c>
      <c r="J49" s="31">
        <v>2</v>
      </c>
      <c r="K49" s="31">
        <v>9</v>
      </c>
      <c r="L49" s="31">
        <v>5</v>
      </c>
      <c r="M49" s="32">
        <v>83.1</v>
      </c>
      <c r="N49" s="75">
        <v>15</v>
      </c>
      <c r="O49" s="40" t="s">
        <v>86</v>
      </c>
      <c r="P49" s="30">
        <f>Q49+R49</f>
        <v>190</v>
      </c>
      <c r="Q49" s="30">
        <f t="shared" si="23"/>
        <v>99</v>
      </c>
      <c r="R49" s="30">
        <f t="shared" si="23"/>
        <v>91</v>
      </c>
      <c r="S49" s="60">
        <v>56</v>
      </c>
      <c r="T49" s="60">
        <v>57</v>
      </c>
      <c r="U49" s="60">
        <v>42</v>
      </c>
      <c r="V49" s="60">
        <v>25</v>
      </c>
      <c r="W49" s="60">
        <v>1</v>
      </c>
      <c r="X49" s="60">
        <v>4</v>
      </c>
      <c r="Y49" s="60">
        <v>0</v>
      </c>
      <c r="Z49" s="60">
        <v>5</v>
      </c>
      <c r="AA49" s="61">
        <v>62.1</v>
      </c>
      <c r="AB49" s="61">
        <v>37.9</v>
      </c>
    </row>
    <row r="50" spans="1:28" ht="12" customHeight="1">
      <c r="A50" s="64" t="s">
        <v>87</v>
      </c>
      <c r="B50" s="30">
        <f>C50+D50</f>
        <v>348</v>
      </c>
      <c r="C50" s="30">
        <f t="shared" si="25"/>
        <v>174</v>
      </c>
      <c r="D50" s="30">
        <f t="shared" si="25"/>
        <v>174</v>
      </c>
      <c r="E50" s="31">
        <v>118</v>
      </c>
      <c r="F50" s="31">
        <v>134</v>
      </c>
      <c r="G50" s="31">
        <v>23</v>
      </c>
      <c r="H50" s="31">
        <v>25</v>
      </c>
      <c r="I50" s="31">
        <v>4</v>
      </c>
      <c r="J50" s="31">
        <v>7</v>
      </c>
      <c r="K50" s="31">
        <v>29</v>
      </c>
      <c r="L50" s="31">
        <v>8</v>
      </c>
      <c r="M50" s="32">
        <v>75.6</v>
      </c>
      <c r="N50" s="33">
        <v>16.9</v>
      </c>
      <c r="O50" s="40"/>
      <c r="P50" s="63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1"/>
      <c r="AB50" s="61"/>
    </row>
    <row r="51" spans="1:28" ht="12" customHeight="1">
      <c r="A51" s="64" t="s">
        <v>88</v>
      </c>
      <c r="B51" s="30">
        <f>C51+D51</f>
        <v>264</v>
      </c>
      <c r="C51" s="30">
        <f t="shared" si="25"/>
        <v>138</v>
      </c>
      <c r="D51" s="30">
        <f t="shared" si="25"/>
        <v>126</v>
      </c>
      <c r="E51" s="45">
        <v>113</v>
      </c>
      <c r="F51" s="45">
        <v>116</v>
      </c>
      <c r="G51" s="45">
        <v>11</v>
      </c>
      <c r="H51" s="45">
        <v>3</v>
      </c>
      <c r="I51" s="45">
        <v>0</v>
      </c>
      <c r="J51" s="45">
        <v>5</v>
      </c>
      <c r="K51" s="45">
        <v>14</v>
      </c>
      <c r="L51" s="45">
        <v>2</v>
      </c>
      <c r="M51" s="66">
        <v>88.6</v>
      </c>
      <c r="N51" s="67">
        <v>7.2</v>
      </c>
      <c r="O51" s="34" t="s">
        <v>89</v>
      </c>
      <c r="P51" s="35">
        <f>SUM(P52:P53)</f>
        <v>514</v>
      </c>
      <c r="Q51" s="36">
        <f aca="true" t="shared" si="26" ref="Q51:Z51">SUM(Q52:Q53)</f>
        <v>261</v>
      </c>
      <c r="R51" s="36">
        <f t="shared" si="26"/>
        <v>253</v>
      </c>
      <c r="S51" s="36">
        <f t="shared" si="26"/>
        <v>220</v>
      </c>
      <c r="T51" s="36">
        <f t="shared" si="26"/>
        <v>198</v>
      </c>
      <c r="U51" s="36">
        <f>SUM(U52:U53)</f>
        <v>18</v>
      </c>
      <c r="V51" s="36">
        <f>SUM(V52:V53)</f>
        <v>23</v>
      </c>
      <c r="W51" s="36">
        <f t="shared" si="26"/>
        <v>14</v>
      </c>
      <c r="X51" s="36">
        <f t="shared" si="26"/>
        <v>26</v>
      </c>
      <c r="Y51" s="36">
        <f t="shared" si="26"/>
        <v>9</v>
      </c>
      <c r="Z51" s="36">
        <f t="shared" si="26"/>
        <v>6</v>
      </c>
      <c r="AA51" s="37">
        <v>89.1</v>
      </c>
      <c r="AB51" s="82">
        <v>15.8</v>
      </c>
    </row>
    <row r="52" spans="1:28" s="68" customFormat="1" ht="12" customHeight="1">
      <c r="A52" s="64"/>
      <c r="B52" s="69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66"/>
      <c r="N52" s="67"/>
      <c r="O52" s="40" t="s">
        <v>90</v>
      </c>
      <c r="P52" s="30">
        <f>Q52+R52</f>
        <v>210</v>
      </c>
      <c r="Q52" s="30">
        <f>S52+U52+W52+Y52</f>
        <v>110</v>
      </c>
      <c r="R52" s="30">
        <f>T52+V52+X52+Z52</f>
        <v>100</v>
      </c>
      <c r="S52" s="30">
        <v>89</v>
      </c>
      <c r="T52" s="30">
        <v>69</v>
      </c>
      <c r="U52" s="30">
        <v>8</v>
      </c>
      <c r="V52" s="30">
        <v>7</v>
      </c>
      <c r="W52" s="30">
        <v>10</v>
      </c>
      <c r="X52" s="30">
        <v>19</v>
      </c>
      <c r="Y52" s="30">
        <v>3</v>
      </c>
      <c r="Z52" s="30">
        <v>5</v>
      </c>
      <c r="AA52" s="41">
        <v>89</v>
      </c>
      <c r="AB52" s="41">
        <v>21</v>
      </c>
    </row>
    <row r="53" spans="1:28" s="52" customFormat="1" ht="12" customHeight="1">
      <c r="A53" s="53" t="s">
        <v>91</v>
      </c>
      <c r="B53" s="70">
        <f>SUM(B54)</f>
        <v>512</v>
      </c>
      <c r="C53" s="57">
        <f aca="true" t="shared" si="27" ref="C53:L53">SUM(C54)</f>
        <v>266</v>
      </c>
      <c r="D53" s="57">
        <f t="shared" si="27"/>
        <v>246</v>
      </c>
      <c r="E53" s="57">
        <f t="shared" si="27"/>
        <v>228</v>
      </c>
      <c r="F53" s="57">
        <f t="shared" si="27"/>
        <v>191</v>
      </c>
      <c r="G53" s="57">
        <f t="shared" si="27"/>
        <v>25</v>
      </c>
      <c r="H53" s="57">
        <f t="shared" si="27"/>
        <v>37</v>
      </c>
      <c r="I53" s="57">
        <f t="shared" si="27"/>
        <v>3</v>
      </c>
      <c r="J53" s="57">
        <f t="shared" si="27"/>
        <v>14</v>
      </c>
      <c r="K53" s="57">
        <f t="shared" si="27"/>
        <v>10</v>
      </c>
      <c r="L53" s="57">
        <f t="shared" si="27"/>
        <v>4</v>
      </c>
      <c r="M53" s="58">
        <v>85.2</v>
      </c>
      <c r="N53" s="58">
        <v>15.4</v>
      </c>
      <c r="O53" s="40" t="s">
        <v>92</v>
      </c>
      <c r="P53" s="30">
        <f>Q53+R53</f>
        <v>304</v>
      </c>
      <c r="Q53" s="30">
        <f>S53+U53+W53+Y53</f>
        <v>151</v>
      </c>
      <c r="R53" s="30">
        <f>T53+V53+X53+Z53</f>
        <v>153</v>
      </c>
      <c r="S53" s="60">
        <v>131</v>
      </c>
      <c r="T53" s="60">
        <v>129</v>
      </c>
      <c r="U53" s="60">
        <v>10</v>
      </c>
      <c r="V53" s="60">
        <v>16</v>
      </c>
      <c r="W53" s="60">
        <v>4</v>
      </c>
      <c r="X53" s="60">
        <v>7</v>
      </c>
      <c r="Y53" s="60">
        <v>6</v>
      </c>
      <c r="Z53" s="60">
        <v>1</v>
      </c>
      <c r="AA53" s="61">
        <v>89.1</v>
      </c>
      <c r="AB53" s="41">
        <v>12.2</v>
      </c>
    </row>
    <row r="54" spans="1:28" ht="12" customHeight="1">
      <c r="A54" s="64" t="s">
        <v>93</v>
      </c>
      <c r="B54" s="30">
        <f>C54+D54</f>
        <v>512</v>
      </c>
      <c r="C54" s="30">
        <f>E54+G54+I54+K54</f>
        <v>266</v>
      </c>
      <c r="D54" s="30">
        <f>F54+H54+J54+L54</f>
        <v>246</v>
      </c>
      <c r="E54" s="45">
        <v>228</v>
      </c>
      <c r="F54" s="45">
        <v>191</v>
      </c>
      <c r="G54" s="45">
        <v>25</v>
      </c>
      <c r="H54" s="45">
        <v>37</v>
      </c>
      <c r="I54" s="45">
        <v>3</v>
      </c>
      <c r="J54" s="45">
        <v>14</v>
      </c>
      <c r="K54" s="45">
        <v>10</v>
      </c>
      <c r="L54" s="45">
        <v>4</v>
      </c>
      <c r="M54" s="66">
        <v>85.2</v>
      </c>
      <c r="N54" s="67">
        <v>15.4</v>
      </c>
      <c r="O54" s="83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84"/>
      <c r="AB54" s="61"/>
    </row>
    <row r="55" spans="1:28" s="68" customFormat="1" ht="12" customHeight="1">
      <c r="A55" s="85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7"/>
      <c r="N55" s="88"/>
      <c r="O55" s="83"/>
      <c r="S55" s="5"/>
      <c r="T55" s="5"/>
      <c r="U55" s="5"/>
      <c r="V55" s="5"/>
      <c r="W55" s="5"/>
      <c r="X55" s="5"/>
      <c r="Y55" s="5"/>
      <c r="Z55" s="5"/>
      <c r="AA55" s="89"/>
      <c r="AB55" s="89"/>
    </row>
    <row r="56" spans="1:28" ht="12" customHeight="1">
      <c r="A56" s="90" t="s">
        <v>94</v>
      </c>
      <c r="B56" s="90"/>
      <c r="C56" s="90"/>
      <c r="D56" s="90"/>
      <c r="E56" s="3"/>
      <c r="F56" s="3"/>
      <c r="G56" s="3"/>
      <c r="H56" s="3"/>
      <c r="I56" s="3"/>
      <c r="J56" s="3"/>
      <c r="K56" s="3"/>
      <c r="L56" s="3"/>
      <c r="M56" s="4"/>
      <c r="N56" s="4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92"/>
    </row>
    <row r="57" spans="1:15" ht="12" customHeight="1">
      <c r="A57" s="90"/>
      <c r="B57" s="90"/>
      <c r="C57" s="90"/>
      <c r="D57" s="90"/>
      <c r="E57" s="3"/>
      <c r="F57" s="3"/>
      <c r="G57" s="3"/>
      <c r="H57" s="3"/>
      <c r="I57" s="3"/>
      <c r="J57" s="3"/>
      <c r="K57" s="3"/>
      <c r="L57" s="3"/>
      <c r="M57" s="4"/>
      <c r="N57" s="4"/>
      <c r="O57" s="3"/>
    </row>
    <row r="58" spans="1:15" ht="12" customHeight="1">
      <c r="A58" s="90"/>
      <c r="B58" s="3"/>
      <c r="C58" s="90"/>
      <c r="D58" s="3"/>
      <c r="E58" s="3"/>
      <c r="F58" s="3"/>
      <c r="G58" s="3"/>
      <c r="H58" s="3"/>
      <c r="I58" s="3"/>
      <c r="J58" s="3"/>
      <c r="K58" s="3"/>
      <c r="L58" s="3"/>
      <c r="M58" s="4"/>
      <c r="N58" s="4"/>
      <c r="O58" s="3"/>
    </row>
    <row r="59" spans="1:15" ht="12" customHeight="1">
      <c r="A59" s="90"/>
      <c r="B59" s="3"/>
      <c r="C59" s="90"/>
      <c r="D59" s="3"/>
      <c r="E59" s="3"/>
      <c r="F59" s="3"/>
      <c r="G59" s="3"/>
      <c r="H59" s="3"/>
      <c r="I59" s="3"/>
      <c r="J59" s="3"/>
      <c r="K59" s="3"/>
      <c r="L59" s="3"/>
      <c r="M59" s="4"/>
      <c r="N59" s="4"/>
      <c r="O59" s="3"/>
    </row>
    <row r="60" spans="1:15" ht="12" customHeight="1">
      <c r="A60" s="90"/>
      <c r="B60" s="3"/>
      <c r="C60" s="90"/>
      <c r="D60" s="3"/>
      <c r="E60" s="3"/>
      <c r="F60" s="3"/>
      <c r="G60" s="3"/>
      <c r="H60" s="3"/>
      <c r="I60" s="3"/>
      <c r="J60" s="3"/>
      <c r="K60" s="3"/>
      <c r="L60" s="3"/>
      <c r="M60" s="4"/>
      <c r="N60" s="4"/>
      <c r="O60" s="3"/>
    </row>
    <row r="61" spans="1:15" ht="12" customHeight="1">
      <c r="A61" s="90"/>
      <c r="B61" s="3"/>
      <c r="C61" s="90"/>
      <c r="D61" s="3"/>
      <c r="E61" s="3"/>
      <c r="F61" s="3"/>
      <c r="G61" s="3"/>
      <c r="H61" s="3"/>
      <c r="I61" s="3"/>
      <c r="J61" s="3"/>
      <c r="K61" s="3"/>
      <c r="L61" s="3"/>
      <c r="M61" s="4"/>
      <c r="N61" s="4"/>
      <c r="O61" s="3"/>
    </row>
    <row r="62" spans="1:15" ht="12" customHeight="1">
      <c r="A62" s="90"/>
      <c r="B62" s="3"/>
      <c r="C62" s="90"/>
      <c r="D62" s="3"/>
      <c r="E62" s="3"/>
      <c r="F62" s="3"/>
      <c r="G62" s="3"/>
      <c r="H62" s="3"/>
      <c r="I62" s="3"/>
      <c r="J62" s="3"/>
      <c r="K62" s="3"/>
      <c r="L62" s="3"/>
      <c r="M62" s="4"/>
      <c r="N62" s="4"/>
      <c r="O62" s="3"/>
    </row>
    <row r="63" spans="1:15" ht="12" customHeight="1">
      <c r="A63" s="90"/>
      <c r="O63" s="3"/>
    </row>
    <row r="64" ht="12" customHeight="1">
      <c r="A64" s="68"/>
    </row>
    <row r="65" ht="12" customHeight="1">
      <c r="A65" s="68"/>
    </row>
    <row r="66" ht="12" customHeight="1">
      <c r="A66" s="68"/>
    </row>
    <row r="67" ht="12" customHeight="1">
      <c r="A67" s="68"/>
    </row>
    <row r="68" ht="12" customHeight="1">
      <c r="A68" s="68"/>
    </row>
    <row r="69" ht="12" customHeight="1">
      <c r="A69" s="68"/>
    </row>
    <row r="70" ht="12" customHeight="1">
      <c r="A70" s="68"/>
    </row>
    <row r="71" ht="12" customHeight="1">
      <c r="A71" s="68"/>
    </row>
    <row r="72" ht="12" customHeight="1">
      <c r="A72" s="68"/>
    </row>
    <row r="73" ht="12" customHeight="1">
      <c r="A73" s="68"/>
    </row>
    <row r="74" ht="12" customHeight="1">
      <c r="A74" s="68"/>
    </row>
    <row r="75" ht="12" customHeight="1">
      <c r="A75" s="68"/>
    </row>
  </sheetData>
  <sheetProtection/>
  <mergeCells count="14">
    <mergeCell ref="A4:A7"/>
    <mergeCell ref="B4:D6"/>
    <mergeCell ref="E4:F6"/>
    <mergeCell ref="G4:H6"/>
    <mergeCell ref="I4:J6"/>
    <mergeCell ref="K4:L6"/>
    <mergeCell ref="Y4:Z6"/>
    <mergeCell ref="AA4:AB6"/>
    <mergeCell ref="M4:N6"/>
    <mergeCell ref="O4:O7"/>
    <mergeCell ref="P4:R6"/>
    <mergeCell ref="S4:T6"/>
    <mergeCell ref="U4:V6"/>
    <mergeCell ref="W4:X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8" r:id="rId1"/>
  <colBreaks count="1" manualBreakCount="1">
    <brk id="14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2009-05-14T23:43:37Z</dcterms:created>
  <dcterms:modified xsi:type="dcterms:W3CDTF">2009-05-15T04:59:19Z</dcterms:modified>
  <cp:category/>
  <cp:version/>
  <cp:contentType/>
  <cp:contentStatus/>
</cp:coreProperties>
</file>