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4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40" i="9" l="1"/>
  <c r="BG39" i="9"/>
  <c r="BG38" i="9"/>
  <c r="BG37" i="9"/>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AM40" i="9"/>
  <c r="U40" i="9"/>
  <c r="C40" i="9"/>
  <c r="BW39" i="9"/>
  <c r="AM39" i="9"/>
  <c r="C39" i="9"/>
  <c r="BW38" i="9"/>
  <c r="AM38" i="9"/>
  <c r="C38" i="9"/>
  <c r="AM37" i="9"/>
  <c r="C37" i="9"/>
  <c r="AM36" i="9"/>
  <c r="BW34" i="9"/>
  <c r="BW35" i="9" s="1"/>
  <c r="BW36" i="9" s="1"/>
  <c r="BW37" i="9" s="1"/>
  <c r="C34" i="9"/>
  <c r="C35" i="9" s="1"/>
  <c r="C36" i="9" l="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 r="BE40" i="9" s="1"/>
  <c r="CO34" i="9" l="1"/>
  <c r="CO35" i="9" s="1"/>
  <c r="CO36" i="9" s="1"/>
  <c r="CO37" i="9" s="1"/>
  <c r="CO38" i="9" s="1"/>
  <c r="CO39" i="9" s="1"/>
</calcChain>
</file>

<file path=xl/sharedStrings.xml><?xml version="1.0" encoding="utf-8"?>
<sst xmlns="http://schemas.openxmlformats.org/spreadsheetml/2006/main" count="1100" uniqueCount="583">
  <si>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</si>
  <si>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</si>
  <si>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</si>
  <si>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</si>
  <si>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</si>
  <si>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</si>
  <si>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</si>
  <si>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</si>
  <si>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</si>
  <si>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</si>
  <si>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</si>
  <si>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</si>
  <si>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</si>
  <si>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</si>
  <si>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</si>
  <si>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</si>
  <si>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</si>
  <si>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</si>
  <si>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</si>
  <si>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</si>
  <si>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</si>
  <si>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</si>
  <si>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</si>
  <si>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</si>
  <si>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</si>
  <si>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</si>
  <si>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</si>
  <si>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</si>
  <si>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</si>
  <si>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</si>
  <si>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</si>
  <si>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</si>
  <si>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</si>
  <si>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</si>
  <si>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</si>
  <si>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</si>
  <si>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</si>
  <si>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</si>
  <si>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</si>
  <si>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</si>
  <si>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</si>
  <si>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</si>
  <si>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</si>
  <si>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</si>
  <si>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</si>
  <si>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</si>
  <si>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</si>
  <si>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</si>
  <si>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</si>
  <si>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</si>
  <si>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</si>
  <si>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</si>
  <si>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</si>
  <si>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</si>
  <si>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</si>
  <si>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</si>
  <si>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</si>
  <si>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</si>
  <si>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</si>
  <si>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</si>
  <si>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</si>
  <si>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</si>
  <si>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</si>
  <si>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</si>
  <si>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</si>
  <si>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</si>
  <si>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</si>
  <si>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</si>
  <si>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</si>
  <si>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</si>
  <si>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</si>
  <si>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</si>
  <si>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</si>
  <si>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</si>
  <si>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</si>
  <si>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</si>
  <si>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</si>
  <si>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</si>
  <si>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</si>
  <si>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</si>
  <si>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</si>
  <si>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</si>
  <si>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</si>
  <si>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</si>
  <si>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</si>
  <si>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</si>
  <si>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</si>
  <si>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</si>
  <si>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</si>
  <si>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</si>
  <si>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</si>
  <si>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</si>
  <si>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</si>
  <si>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</si>
  <si>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</si>
  <si>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</si>
  <si>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</si>
  <si>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</si>
  <si>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</si>
  <si>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</si>
  <si>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</si>
  <si>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</si>
  <si>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</si>
  <si>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</si>
  <si>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</si>
  <si>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</si>
  <si>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</si>
  <si>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</si>
  <si>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</si>
  <si>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</si>
  <si>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</si>
  <si>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</si>
  <si>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</si>
  <si>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</si>
  <si>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</si>
  <si>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</si>
  <si>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</si>
  <si>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</si>
  <si>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</si>
  <si>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</si>
  <si>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</si>
  <si>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</si>
  <si>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</si>
  <si>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</si>
  <si>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</si>
  <si>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</si>
  <si>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</si>
  <si>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</si>
  <si>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</si>
  <si>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</si>
  <si>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</si>
  <si>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</si>
  <si>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</si>
  <si>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</si>
  <si>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</si>
  <si>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</si>
  <si>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</si>
  <si>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</si>
  <si>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</si>
  <si>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</si>
  <si>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</si>
  <si>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</si>
  <si>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</si>
  <si>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</si>
  <si>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</si>
  <si>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</si>
  <si>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</si>
  <si>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</si>
  <si>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</si>
  <si>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</si>
  <si>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</si>
  <si>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</si>
  <si>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</si>
  <si>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</si>
  <si>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</si>
  <si>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</si>
  <si>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</si>
  <si>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</si>
  <si>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</si>
  <si>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</si>
  <si>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</si>
  <si>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</si>
  <si>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</si>
  <si>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</si>
  <si>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</si>
  <si>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</si>
  <si>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</si>
  <si>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</si>
  <si>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</si>
  <si>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</si>
  <si>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</si>
  <si>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</si>
  <si>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</si>
  <si>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</si>
  <si>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</si>
  <si>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</si>
  <si>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</si>
  <si>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</si>
  <si>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</si>
  <si>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</si>
  <si>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</si>
  <si>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</si>
  <si>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</si>
  <si>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</si>
  <si>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</si>
  <si>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</si>
  <si>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</si>
  <si>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</si>
  <si>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</si>
  <si>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</si>
  <si>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</si>
  <si>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</si>
  <si>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大分県中津市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</si>
  <si>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</si>
  <si>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</si>
  <si>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</si>
  <si>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</si>
  <si>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</si>
  <si>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</si>
  <si>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</si>
  <si>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</si>
  <si>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</si>
  <si>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</si>
  <si>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</si>
  <si>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</si>
  <si>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</si>
  <si>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</si>
  <si>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</si>
  <si>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</si>
  <si>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</si>
  <si>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</si>
  <si>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</si>
  <si>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</si>
  <si>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</si>
  <si>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</si>
  <si>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</si>
  <si>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</si>
  <si>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</si>
  <si>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</si>
  <si>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</si>
  <si>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</si>
  <si>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</si>
  <si>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</si>
  <si>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</si>
  <si>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</si>
  <si>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</si>
  <si>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</si>
  <si>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</si>
  <si>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</si>
  <si>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</si>
  <si>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</si>
  <si>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</si>
  <si>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</si>
  <si>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</si>
  <si>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</si>
  <si>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</si>
  <si>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</si>
  <si>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</si>
  <si>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</si>
  <si>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</si>
  <si>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</si>
  <si>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</si>
  <si>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</si>
  <si>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</si>
  <si>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</si>
  <si>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</si>
  <si>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</si>
  <si>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</si>
  <si>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</si>
  <si>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</si>
  <si>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</si>
  <si>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</si>
  <si>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</si>
  <si>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</si>
  <si>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</si>
  <si>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</si>
  <si>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</si>
  <si>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</si>
  <si>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</si>
  <si>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</si>
  <si>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</si>
  <si>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</si>
  <si>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</si>
  <si>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</si>
  <si>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</si>
  <si>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</si>
  <si>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</si>
  <si>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</si>
  <si>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</si>
  <si>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</si>
  <si>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</si>
  <si>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</si>
  <si>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</si>
  <si>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</si>
  <si>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</si>
  <si>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</si>
  <si>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</si>
  <si>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</si>
  <si>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</si>
  <si>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</si>
  <si>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</si>
  <si>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</si>
  <si>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</si>
  <si>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</si>
  <si>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</si>
  <si>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</si>
  <si>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</si>
  <si>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</si>
  <si>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</si>
  <si>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</si>
  <si>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</si>
  <si>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</si>
  <si>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</si>
  <si>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</si>
  <si>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</si>
  <si>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</si>
  <si>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</si>
  <si>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</si>
  <si>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</si>
  <si>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</si>
  <si>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</si>
  <si>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</si>
  <si>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</si>
  <si>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</si>
  <si>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</si>
  <si>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</si>
  <si>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</si>
  <si>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</si>
  <si>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</si>
  <si>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</si>
  <si>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</si>
  <si>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</si>
  <si>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</si>
  <si>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</si>
  <si>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</si>
  <si>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</si>
  <si>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</si>
  <si>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</si>
  <si>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</si>
  <si>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</si>
  <si>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</si>
  <si>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</si>
  <si>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</si>
  <si>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</si>
  <si>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</si>
  <si>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</si>
  <si>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</si>
  <si>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</si>
  <si>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</si>
  <si>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</si>
  <si>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</si>
  <si>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</si>
  <si>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</si>
  <si>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</si>
  <si>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</si>
  <si>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</si>
  <si>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</si>
  <si>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</si>
  <si>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</si>
  <si>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</si>
  <si>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大分県中津市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</si>
  <si>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</si>
  <si>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</si>
  <si>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</si>
  <si>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</si>
  <si>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</si>
  <si>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</si>
  <si>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</si>
  <si>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</si>
  <si>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</si>
  <si>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</si>
  <si>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</si>
  <si>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</si>
  <si>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</si>
  <si>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</si>
  <si>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</si>
  <si>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</si>
  <si>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</si>
  <si>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</si>
  <si>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</si>
  <si>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</si>
  <si>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</si>
  <si>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</si>
  <si>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</si>
  <si>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</si>
  <si>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</si>
  <si>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</si>
  <si>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</si>
  <si>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</si>
  <si>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</si>
  <si>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</si>
  <si>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</si>
  <si>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</si>
  <si>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</si>
  <si>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介護保険事業特別会計（保険事業勘定）</t>
    <phoneticPr fontId="5"/>
  </si>
  <si>
    <t>介護保険事業特別会計（サービス事業勘定）</t>
    <phoneticPr fontId="5"/>
  </si>
  <si>
    <t>駐車場事業特別会計</t>
    <phoneticPr fontId="5"/>
  </si>
  <si>
    <t>後期高齢者医療特別会計</t>
    <phoneticPr fontId="5"/>
  </si>
  <si>
    <t>法適用企業</t>
    <phoneticPr fontId="5"/>
  </si>
  <si>
    <t>病院事業会計</t>
    <phoneticPr fontId="5"/>
  </si>
  <si>
    <t>公共下水道事業特別会計</t>
    <phoneticPr fontId="5"/>
  </si>
  <si>
    <t>特定環境保全公共下水道事業特別会計</t>
    <phoneticPr fontId="5"/>
  </si>
  <si>
    <t>農業集落排水事業特別会計</t>
    <phoneticPr fontId="5"/>
  </si>
  <si>
    <t>小規模集合排水事業特別会計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</si>
  <si>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</si>
  <si>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</si>
  <si>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</si>
  <si>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</si>
  <si>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</si>
  <si>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</si>
  <si>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</si>
  <si>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</si>
  <si>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</si>
  <si>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</si>
  <si>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</si>
  <si>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</si>
  <si>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</si>
  <si>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</si>
  <si>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</si>
  <si>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</si>
  <si>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</si>
  <si>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</si>
  <si>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</si>
  <si>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</si>
  <si>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</si>
  <si>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</si>
  <si>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</si>
  <si>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</si>
  <si>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</si>
  <si>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</si>
  <si>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</si>
  <si>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</si>
  <si>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</si>
  <si>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</si>
  <si>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</si>
  <si>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</si>
  <si>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</si>
  <si>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</si>
  <si>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</si>
  <si>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</si>
  <si>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</si>
  <si>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</si>
  <si>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</si>
  <si>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</si>
  <si>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</si>
  <si>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</si>
  <si>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</si>
  <si>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</si>
  <si>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</si>
  <si>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</si>
  <si>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</si>
  <si>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</si>
  <si>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</si>
  <si>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</si>
  <si>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</si>
  <si>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</si>
  <si>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</si>
  <si>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</si>
  <si>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</si>
  <si>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</si>
  <si>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</si>
  <si>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</si>
  <si>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</si>
  <si>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</si>
  <si>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</si>
  <si>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</si>
  <si>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</si>
  <si>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</si>
  <si>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</si>
  <si>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</si>
  <si>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</si>
  <si>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</si>
  <si>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</si>
  <si>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</si>
  <si>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</si>
  <si>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</si>
  <si>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</si>
  <si>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</si>
  <si>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</si>
  <si>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</si>
  <si>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</si>
  <si>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</si>
  <si>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</si>
  <si>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</si>
  <si>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</si>
  <si>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</si>
  <si>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</si>
  <si>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</si>
  <si>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</si>
  <si>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</si>
  <si>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</si>
  <si>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</si>
  <si>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</si>
  <si>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</si>
  <si>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</si>
  <si>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</si>
  <si>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</si>
  <si>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</si>
  <si>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</si>
  <si>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</si>
  <si>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</si>
  <si>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</si>
  <si>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</si>
  <si>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</si>
  <si>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</si>
  <si>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</si>
  <si>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</si>
  <si>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</si>
  <si>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</si>
  <si>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</si>
  <si>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</si>
  <si>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</si>
  <si>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</si>
  <si>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</si>
  <si>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</si>
  <si>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</si>
  <si>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</si>
  <si>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</si>
  <si>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</si>
  <si>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</si>
  <si>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</si>
  <si>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</si>
  <si>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</si>
  <si>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</si>
  <si>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</si>
  <si>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</si>
  <si>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</si>
  <si>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</si>
  <si>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</si>
  <si>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</si>
  <si>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</si>
  <si>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</si>
  <si>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</si>
  <si>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</si>
  <si>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</si>
  <si>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</si>
  <si>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</si>
  <si>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</si>
  <si>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</si>
  <si>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1.53</t>
  </si>
  <si>
    <t>▲ 1.78</t>
  </si>
  <si>
    <t>▲ 6.45</t>
  </si>
  <si>
    <t>▲ 1.55</t>
  </si>
  <si>
    <t>病院事業会計</t>
  </si>
  <si>
    <t>一般会計</t>
  </si>
  <si>
    <t>水道事業会計</t>
  </si>
  <si>
    <t>国民健康保険事業特別会計（事業勘定）</t>
  </si>
  <si>
    <t>介護保険事業特別会計（保険事業勘定）</t>
  </si>
  <si>
    <t>公共下水道事業特別会計</t>
  </si>
  <si>
    <t>農業集落排水事業特別会計</t>
  </si>
  <si>
    <t>ケーブルネットワーク事業特別会計</t>
  </si>
  <si>
    <t>その他会計（赤字）</t>
  </si>
  <si>
    <t>その他会計（黒字）</t>
  </si>
  <si>
    <t>中津市土地開発公社</t>
    <rPh sb="0" eb="3">
      <t>ナカツシ</t>
    </rPh>
    <rPh sb="3" eb="5">
      <t>トチ</t>
    </rPh>
    <rPh sb="5" eb="7">
      <t>カイハツ</t>
    </rPh>
    <rPh sb="7" eb="9">
      <t>コウシャ</t>
    </rPh>
    <phoneticPr fontId="5"/>
  </si>
  <si>
    <t>（有）はばたき</t>
    <rPh sb="1" eb="2">
      <t>ユウ</t>
    </rPh>
    <phoneticPr fontId="5"/>
  </si>
  <si>
    <t>（有）西谷温泉</t>
    <rPh sb="1" eb="2">
      <t>ユウ</t>
    </rPh>
    <rPh sb="3" eb="5">
      <t>ニシタニ</t>
    </rPh>
    <rPh sb="5" eb="7">
      <t>オンセン</t>
    </rPh>
    <phoneticPr fontId="5"/>
  </si>
  <si>
    <t>（社）農業公社やまくに</t>
    <rPh sb="1" eb="2">
      <t>シャ</t>
    </rPh>
    <rPh sb="3" eb="5">
      <t>ノウギョウ</t>
    </rPh>
    <rPh sb="5" eb="7">
      <t>コウシャ</t>
    </rPh>
    <phoneticPr fontId="5"/>
  </si>
  <si>
    <t>(株)道の駅なかつ</t>
    <rPh sb="0" eb="3">
      <t>カブシキガイシャ</t>
    </rPh>
    <rPh sb="3" eb="4">
      <t>ミチ</t>
    </rPh>
    <rPh sb="5" eb="6">
      <t>エキ</t>
    </rPh>
    <phoneticPr fontId="5"/>
  </si>
  <si>
    <t>(株)農業生産法人やまくに</t>
    <rPh sb="0" eb="3">
      <t>カブシキガイシャ</t>
    </rPh>
    <rPh sb="3" eb="5">
      <t>ノウギョウ</t>
    </rPh>
    <rPh sb="5" eb="7">
      <t>セイサン</t>
    </rPh>
    <rPh sb="7" eb="9">
      <t>ホウジン</t>
    </rPh>
    <phoneticPr fontId="5"/>
  </si>
  <si>
    <t>一般会計</t>
    <phoneticPr fontId="5"/>
  </si>
  <si>
    <t>基金から1,210百万円繰入</t>
    <rPh sb="0" eb="2">
      <t>キキン</t>
    </rPh>
    <rPh sb="9" eb="10">
      <t>ヒャク</t>
    </rPh>
    <rPh sb="10" eb="12">
      <t>マンエン</t>
    </rPh>
    <rPh sb="12" eb="14">
      <t>クリイレ</t>
    </rPh>
    <phoneticPr fontId="2"/>
  </si>
  <si>
    <t>ケーブルネットワーク事業特別会計</t>
    <phoneticPr fontId="5"/>
  </si>
  <si>
    <t>中津駅北土地区画整理清算事業特別会計</t>
    <phoneticPr fontId="5"/>
  </si>
  <si>
    <t>-</t>
    <phoneticPr fontId="5"/>
  </si>
  <si>
    <t>基金から160百万円繰入</t>
    <rPh sb="0" eb="2">
      <t>キキン</t>
    </rPh>
    <rPh sb="7" eb="9">
      <t>ヒャクマン</t>
    </rPh>
    <rPh sb="9" eb="10">
      <t>エン</t>
    </rPh>
    <rPh sb="10" eb="12">
      <t>クリイレ</t>
    </rPh>
    <phoneticPr fontId="2"/>
  </si>
  <si>
    <t>国民健康保険事業特別会計（直診勘定）</t>
    <phoneticPr fontId="5"/>
  </si>
  <si>
    <t>基金から42百万円繰入</t>
    <rPh sb="0" eb="2">
      <t>キキン</t>
    </rPh>
    <rPh sb="6" eb="8">
      <t>ヒャクマン</t>
    </rPh>
    <rPh sb="8" eb="9">
      <t>エン</t>
    </rPh>
    <rPh sb="9" eb="11">
      <t>クリイレ</t>
    </rPh>
    <phoneticPr fontId="2"/>
  </si>
  <si>
    <t>基金から34百万円繰入</t>
    <rPh sb="0" eb="2">
      <t>キキン</t>
    </rPh>
    <rPh sb="6" eb="8">
      <t>ヒャクマン</t>
    </rPh>
    <rPh sb="8" eb="9">
      <t>エン</t>
    </rPh>
    <rPh sb="9" eb="11">
      <t>クリイレ</t>
    </rPh>
    <phoneticPr fontId="2"/>
  </si>
  <si>
    <t>水道事業会計</t>
    <phoneticPr fontId="5"/>
  </si>
  <si>
    <t>法非適用企業 基金から17百万円繰入</t>
    <phoneticPr fontId="5"/>
  </si>
  <si>
    <t>特定環境保全公共下水道事業特別会計</t>
    <phoneticPr fontId="5"/>
  </si>
  <si>
    <t>法非適用企業 基金から4百万円繰入</t>
    <phoneticPr fontId="5"/>
  </si>
  <si>
    <t>法非適用企業 基金から23百万円繰入</t>
    <phoneticPr fontId="5"/>
  </si>
  <si>
    <t>法非適用企業</t>
    <phoneticPr fontId="5"/>
  </si>
  <si>
    <t>簡易水道事業特別会計</t>
    <phoneticPr fontId="5"/>
  </si>
  <si>
    <t>サイクリングターミナル事業特別会計</t>
    <phoneticPr fontId="5"/>
  </si>
  <si>
    <t>太陽光発電事業特別会計</t>
    <phoneticPr fontId="2"/>
  </si>
  <si>
    <t xml:space="preserve"> -</t>
    <phoneticPr fontId="2"/>
  </si>
  <si>
    <t>-</t>
    <phoneticPr fontId="2"/>
  </si>
  <si>
    <t>法非適用企業</t>
    <rPh sb="0" eb="1">
      <t>ホウ</t>
    </rPh>
    <rPh sb="1" eb="2">
      <t>ヒ</t>
    </rPh>
    <rPh sb="2" eb="4">
      <t>テキヨウ</t>
    </rPh>
    <rPh sb="4" eb="6">
      <t>キギョウ</t>
    </rPh>
    <phoneticPr fontId="2"/>
  </si>
  <si>
    <t>大分県交通災害共済組合（交通災害共済事業会計）</t>
    <phoneticPr fontId="2"/>
  </si>
  <si>
    <t>-</t>
    <phoneticPr fontId="2"/>
  </si>
  <si>
    <t>基金から8百万円繰入</t>
    <phoneticPr fontId="2"/>
  </si>
  <si>
    <t>大分県市町村会館管理組合</t>
    <phoneticPr fontId="2"/>
  </si>
  <si>
    <t>大分県後期高齢者医療広域連合（普通会計）</t>
    <phoneticPr fontId="2"/>
  </si>
  <si>
    <t>基金から18百万円繰入</t>
    <phoneticPr fontId="2"/>
  </si>
  <si>
    <t>大分県後期高齢者医療広域連合（後期高齢者医療事業会計）</t>
    <phoneticPr fontId="2"/>
  </si>
  <si>
    <t>基金から210百万円繰入</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</si>
  <si>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</si>
  <si>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</si>
  <si>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</si>
  <si>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</si>
  <si>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</si>
  <si>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これまで当市は、交付税算入率の大きい旧合併特例事業債や過疎対策事業債などのいわゆる「優良債」を活用して建設事業を実施してきたため、将来負担比率は類似団体内平均値よりも低いが、「優良債」を活用できる期限が迫ってきている。今後、公共施設等の老朽化対策としての建設事業を実施するには、国県補助金や「優良債」以外の起債などに財源を頼らざるを得ない状況が予想される。安定した財政運営と強い行政基盤を確立し、人口規模と財政状況にふさわしい行政サービスが継続的に提供できるよう、平成29年3月に策定した「公共施設総合管理計画」に基づいた着実なマネジメントの推進が必要である。
</t>
    <rPh sb="4" eb="6">
      <t>トウシ</t>
    </rPh>
    <rPh sb="8" eb="11">
      <t>コウフゼイ</t>
    </rPh>
    <rPh sb="11" eb="13">
      <t>サンニュウ</t>
    </rPh>
    <rPh sb="13" eb="14">
      <t>リツ</t>
    </rPh>
    <rPh sb="15" eb="16">
      <t>オオ</t>
    </rPh>
    <rPh sb="18" eb="19">
      <t>キュウ</t>
    </rPh>
    <rPh sb="19" eb="21">
      <t>ガッペイ</t>
    </rPh>
    <rPh sb="21" eb="23">
      <t>トクレイ</t>
    </rPh>
    <rPh sb="23" eb="26">
      <t>ジギョウサイ</t>
    </rPh>
    <rPh sb="27" eb="29">
      <t>カソ</t>
    </rPh>
    <rPh sb="29" eb="31">
      <t>タイサク</t>
    </rPh>
    <rPh sb="31" eb="34">
      <t>ジギョウサイ</t>
    </rPh>
    <rPh sb="42" eb="44">
      <t>ユウリョウ</t>
    </rPh>
    <rPh sb="44" eb="45">
      <t>サイ</t>
    </rPh>
    <rPh sb="47" eb="49">
      <t>カツヨウ</t>
    </rPh>
    <rPh sb="51" eb="53">
      <t>ケンセツ</t>
    </rPh>
    <rPh sb="53" eb="55">
      <t>ジギョウ</t>
    </rPh>
    <rPh sb="56" eb="58">
      <t>ジッシ</t>
    </rPh>
    <rPh sb="65" eb="67">
      <t>ショウライ</t>
    </rPh>
    <rPh sb="67" eb="69">
      <t>フタン</t>
    </rPh>
    <rPh sb="69" eb="71">
      <t>ヒリツ</t>
    </rPh>
    <rPh sb="72" eb="74">
      <t>ルイジ</t>
    </rPh>
    <rPh sb="74" eb="76">
      <t>ダンタイ</t>
    </rPh>
    <rPh sb="76" eb="77">
      <t>ナイ</t>
    </rPh>
    <rPh sb="77" eb="80">
      <t>ヘイキンチ</t>
    </rPh>
    <rPh sb="83" eb="84">
      <t>ヒク</t>
    </rPh>
    <rPh sb="88" eb="90">
      <t>ユウリョウ</t>
    </rPh>
    <rPh sb="90" eb="91">
      <t>サイ</t>
    </rPh>
    <rPh sb="93" eb="95">
      <t>カツヨウ</t>
    </rPh>
    <rPh sb="98" eb="100">
      <t>キゲン</t>
    </rPh>
    <rPh sb="139" eb="140">
      <t>クニ</t>
    </rPh>
    <rPh sb="140" eb="141">
      <t>ケン</t>
    </rPh>
    <rPh sb="141" eb="144">
      <t>ホジョキン</t>
    </rPh>
    <rPh sb="148" eb="149">
      <t>サイ</t>
    </rPh>
    <rPh sb="150" eb="152">
      <t>イガイ</t>
    </rPh>
    <rPh sb="153" eb="155">
      <t>キサイ</t>
    </rPh>
    <rPh sb="158" eb="160">
      <t>ザイゲン</t>
    </rPh>
    <rPh sb="161" eb="162">
      <t>タヨ</t>
    </rPh>
    <rPh sb="166" eb="167">
      <t>エ</t>
    </rPh>
    <rPh sb="169" eb="171">
      <t>ジョウキョウ</t>
    </rPh>
    <rPh sb="172" eb="174">
      <t>ヨソウ</t>
    </rPh>
    <rPh sb="178" eb="180">
      <t>アンテイ</t>
    </rPh>
    <rPh sb="182" eb="184">
      <t>ザイセイ</t>
    </rPh>
    <rPh sb="184" eb="186">
      <t>ウンエイ</t>
    </rPh>
    <rPh sb="187" eb="188">
      <t>ツヨ</t>
    </rPh>
    <rPh sb="189" eb="191">
      <t>ギョウセイ</t>
    </rPh>
    <rPh sb="191" eb="193">
      <t>キバン</t>
    </rPh>
    <rPh sb="194" eb="196">
      <t>カクリツ</t>
    </rPh>
    <rPh sb="198" eb="200">
      <t>ジンコウ</t>
    </rPh>
    <rPh sb="200" eb="202">
      <t>キボ</t>
    </rPh>
    <rPh sb="203" eb="205">
      <t>ザイセイ</t>
    </rPh>
    <rPh sb="205" eb="207">
      <t>ジョウキョウ</t>
    </rPh>
    <rPh sb="213" eb="215">
      <t>ギョウセイ</t>
    </rPh>
    <rPh sb="220" eb="223">
      <t>ケイゾクテキ</t>
    </rPh>
    <rPh sb="224" eb="226">
      <t>テイキョウ</t>
    </rPh>
    <rPh sb="253" eb="255">
      <t>ケイカク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</si>
  <si>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</si>
  <si>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</si>
  <si>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</si>
  <si>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</si>
  <si>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</si>
  <si>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</si>
  <si>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については地方債発行額の抑制による地方債現在高の減、また団塊世代における退職者増の傾向ではあるが「第2期中津市行財政改革5ヶ年計画」に沿って新規採用職員を抑制していることから、退職手当負担見込額が抑制されており、将来負担比率が類似団体平均より良好な数値で推移している。今後も継続して当該比率の適正な推移に努める。
○実質公債費比率については合併特例債等により地方債の元利償還金が増加傾向であるが、このうち基準財政需要額に算入される額も比例して増加している。よって市の実質的な負担が軽減されている。実質公債費比率は前年度と比べて0.4ポイント改善した。類似団体平均と比べ良好な数値となっている。今後も良好な数値を維持しつつ、適切な財政運営に努める。
</t>
    <rPh sb="1" eb="3">
      <t>ショウライ</t>
    </rPh>
    <rPh sb="3" eb="5">
      <t>フタン</t>
    </rPh>
    <rPh sb="5" eb="7">
      <t>ヒリツ</t>
    </rPh>
    <rPh sb="165" eb="167">
      <t>ジッシツ</t>
    </rPh>
    <rPh sb="167" eb="170">
      <t>コウサイヒ</t>
    </rPh>
    <rPh sb="170" eb="172">
      <t>ヒリツ</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</si>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</sst>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62149</c:v>
                </c:pt>
                <c:pt idx="1">
                  <c:v>71260</c:v>
                </c:pt>
                <c:pt idx="2">
                  <c:v>77764</c:v>
                </c:pt>
                <c:pt idx="3">
                  <c:v>104270</c:v>
                </c:pt>
                <c:pt idx="4">
                  <c:v>77327</c:v>
                </c:pt>
              </c:numCache>
            </c:numRef>
          </c:val>
          <c:smooth val="0"/>
        </c:ser>
        <c:dLbls>
          <c:showLegendKey val="0"/>
          <c:showVal val="0"/>
          <c:showCatName val="0"/>
          <c:showSerName val="0"/>
          <c:showPercent val="0"/>
          <c:showBubbleSize val="0"/>
        </c:dLbls>
        <c:marker val="1"/>
        <c:smooth val="0"/>
        <c:axId val="104635392"/>
        <c:axId val="104653952"/>
      </c:lineChart>
      <c:catAx>
        <c:axId val="104635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53952"/>
        <c:crosses val="autoZero"/>
        <c:auto val="1"/>
        <c:lblAlgn val="ctr"/>
        <c:lblOffset val="100"/>
        <c:tickLblSkip val="1"/>
        <c:tickMarkSkip val="1"/>
        <c:noMultiLvlLbl val="0"/>
      </c:catAx>
      <c:valAx>
        <c:axId val="1046539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3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5.61</c:v>
                </c:pt>
                <c:pt idx="1">
                  <c:v>6.31</c:v>
                </c:pt>
                <c:pt idx="2">
                  <c:v>6.02</c:v>
                </c:pt>
                <c:pt idx="3">
                  <c:v>5.38</c:v>
                </c:pt>
                <c:pt idx="4">
                  <c:v>6.23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12.7</c:v>
                </c:pt>
                <c:pt idx="1">
                  <c:v>12.54</c:v>
                </c:pt>
                <c:pt idx="2">
                  <c:v>17.27</c:v>
                </c:pt>
                <c:pt idx="3">
                  <c:v>14.47</c:v>
                </c:pt>
                <c:pt idx="4">
                  <c:v>14.54</c:v>
                </c:pt>
              </c:numCache>
            </c:numRef>
          </c:val>
        </c:ser>
        <c:dLbls>
          <c:showLegendKey val="0"/>
          <c:showVal val="0"/>
          <c:showCatName val="0"/>
          <c:showSerName val="0"/>
          <c:showPercent val="0"/>
          <c:showBubbleSize val="0"/>
        </c:dLbls>
        <c:gapWidth val="250"/>
        <c:overlap val="100"/>
        <c:axId val="74345856"/>
        <c:axId val="74348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-1.53</c:v>
                </c:pt>
                <c:pt idx="1">
                  <c:v>-1.78</c:v>
                </c:pt>
                <c:pt idx="2">
                  <c:v>1.35</c:v>
                </c:pt>
                <c:pt idx="3">
                  <c:v>-6.45</c:v>
                </c:pt>
                <c:pt idx="4">
                  <c:v>-1.55</c:v>
                </c:pt>
              </c:numCache>
            </c:numRef>
          </c:val>
          <c:smooth val="0"/>
        </c:ser>
        <c:dLbls>
          <c:showLegendKey val="0"/>
          <c:showVal val="0"/>
          <c:showCatName val="0"/>
          <c:showSerName val="0"/>
          <c:showPercent val="0"/>
          <c:showBubbleSize val="0"/>
        </c:dLbls>
        <c:marker val="1"/>
        <c:smooth val="0"/>
        <c:axId val="74345856"/>
        <c:axId val="74348032"/>
      </c:lineChart>
      <c:catAx>
        <c:axId val="7434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348032"/>
        <c:crosses val="autoZero"/>
        <c:auto val="1"/>
        <c:lblAlgn val="ctr"/>
        <c:lblOffset val="100"/>
        <c:tickLblSkip val="1"/>
        <c:tickMarkSkip val="1"/>
        <c:noMultiLvlLbl val="0"/>
      </c:catAx>
      <c:valAx>
        <c:axId val="7434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34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0.17</c:v>
                </c:pt>
                <c:pt idx="2">
                  <c:v>#N/A</c:v>
                </c:pt>
                <c:pt idx="3">
                  <c:v>0.11</c:v>
                </c:pt>
                <c:pt idx="4">
                  <c:v>#N/A</c:v>
                </c:pt>
                <c:pt idx="5">
                  <c:v>0.22</c:v>
                </c:pt>
                <c:pt idx="6">
                  <c:v>#N/A</c:v>
                </c:pt>
                <c:pt idx="7">
                  <c:v>0.16</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0.09</c:v>
                </c:pt>
                <c:pt idx="4">
                  <c:v>#N/A</c:v>
                </c:pt>
                <c:pt idx="5">
                  <c:v>0.06</c:v>
                </c:pt>
                <c:pt idx="6">
                  <c:v>#N/A</c:v>
                </c:pt>
                <c:pt idx="7">
                  <c:v>0.06</c:v>
                </c:pt>
                <c:pt idx="8">
                  <c:v>#N/A</c:v>
                </c:pt>
                <c:pt idx="9">
                  <c:v>7.0000000000000007E-2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0.08</c:v>
                </c:pt>
                <c:pt idx="4">
                  <c:v>#N/A</c:v>
                </c:pt>
                <c:pt idx="5">
                  <c:v>0.09</c:v>
                </c:pt>
                <c:pt idx="6">
                  <c:v>#N/A</c:v>
                </c:pt>
                <c:pt idx="7">
                  <c:v>0.11</c:v>
                </c:pt>
                <c:pt idx="8">
                  <c:v>#N/A</c:v>
                </c:pt>
                <c:pt idx="9">
                  <c:v>0.13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0.15</c:v>
                </c:pt>
                <c:pt idx="2">
                  <c:v>#N/A</c:v>
                </c:pt>
                <c:pt idx="3">
                  <c:v>0.13</c:v>
                </c:pt>
                <c:pt idx="4">
                  <c:v>#N/A</c:v>
                </c:pt>
                <c:pt idx="5">
                  <c:v>0.15</c:v>
                </c:pt>
                <c:pt idx="6">
                  <c:v>#N/A</c:v>
                </c:pt>
                <c:pt idx="7">
                  <c:v>0.16</c:v>
                </c:pt>
                <c:pt idx="8">
                  <c:v>#N/A</c:v>
                </c:pt>
                <c:pt idx="9">
                  <c:v>0.2</c:v>
                </c:pt>
              </c:numCache>
            </c:numRef>
          </c:val>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0.28999999999999998</c:v>
                </c:pt>
                <c:pt idx="4">
                  <c:v>#N/A</c:v>
                </c:pt>
                <c:pt idx="5">
                  <c:v>0.22</c:v>
                </c:pt>
                <c:pt idx="6">
                  <c:v>#N/A</c:v>
                </c:pt>
                <c:pt idx="7">
                  <c:v>0.37</c:v>
                </c:pt>
                <c:pt idx="8">
                  <c:v>#N/A</c:v>
                </c:pt>
                <c:pt idx="9">
                  <c:v>0.54</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1.59</c:v>
                </c:pt>
                <c:pt idx="2">
                  <c:v>#N/A</c:v>
                </c:pt>
                <c:pt idx="3">
                  <c:v>1.7</c:v>
                </c:pt>
                <c:pt idx="4">
                  <c:v>#N/A</c:v>
                </c:pt>
                <c:pt idx="5">
                  <c:v>3.13</c:v>
                </c:pt>
                <c:pt idx="6">
                  <c:v>#N/A</c:v>
                </c:pt>
                <c:pt idx="7">
                  <c:v>1.92</c:v>
                </c:pt>
                <c:pt idx="8">
                  <c:v>#N/A</c:v>
                </c:pt>
                <c:pt idx="9">
                  <c:v>1.07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c:v>
                </c:pt>
                <c:pt idx="2">
                  <c:v>#N/A</c:v>
                </c:pt>
                <c:pt idx="3">
                  <c:v>4.6500000000000004</c:v>
                </c:pt>
                <c:pt idx="4">
                  <c:v>#N/A</c:v>
                </c:pt>
                <c:pt idx="5">
                  <c:v>5.16</c:v>
                </c:pt>
                <c:pt idx="6">
                  <c:v>#N/A</c:v>
                </c:pt>
                <c:pt idx="7">
                  <c:v>5.55</c:v>
                </c:pt>
                <c:pt idx="8">
                  <c:v>#N/A</c:v>
                </c:pt>
                <c:pt idx="9">
                  <c:v>5.84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5.47</c:v>
                </c:pt>
                <c:pt idx="2">
                  <c:v>#N/A</c:v>
                </c:pt>
                <c:pt idx="3">
                  <c:v>6.21</c:v>
                </c:pt>
                <c:pt idx="4">
                  <c:v>#N/A</c:v>
                </c:pt>
                <c:pt idx="5">
                  <c:v>5.95</c:v>
                </c:pt>
                <c:pt idx="6">
                  <c:v>#N/A</c:v>
                </c:pt>
                <c:pt idx="7">
                  <c:v>5.3</c:v>
                </c:pt>
                <c:pt idx="8">
                  <c:v>#N/A</c:v>
                </c:pt>
                <c:pt idx="9">
                  <c:v>6.15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18.59</c:v>
                </c:pt>
                <c:pt idx="2">
                  <c:v>#N/A</c:v>
                </c:pt>
                <c:pt idx="3">
                  <c:v>12.17</c:v>
                </c:pt>
                <c:pt idx="4">
                  <c:v>#N/A</c:v>
                </c:pt>
                <c:pt idx="5">
                  <c:v>13.71</c:v>
                </c:pt>
                <c:pt idx="6">
                  <c:v>#N/A</c:v>
                </c:pt>
                <c:pt idx="7">
                  <c:v>16.37</c:v>
                </c:pt>
                <c:pt idx="8">
                  <c:v>#N/A</c:v>
                </c:pt>
                <c:pt idx="9">
                  <c:v>17.36</c:v>
                </c:pt>
              </c:numCache>
            </c:numRef>
          </c:val>
        </c:ser>
        <c:dLbls>
          <c:showLegendKey val="0"/>
          <c:showVal val="0"/>
          <c:showCatName val="0"/>
          <c:showSerName val="0"/>
          <c:showPercent val="0"/>
          <c:showBubbleSize val="0"/>
        </c:dLbls>
        <c:gapWidth val="150"/>
        <c:overlap val="100"/>
        <c:axId val="3311104"/>
        <c:axId val="3312640"/>
      </c:barChart>
      <c:catAx>
        <c:axId val="331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2640"/>
        <c:crosses val="autoZero"/>
        <c:auto val="1"/>
        <c:lblAlgn val="ctr"/>
        <c:lblOffset val="100"/>
        <c:tickLblSkip val="1"/>
        <c:tickMarkSkip val="1"/>
        <c:noMultiLvlLbl val="0"/>
      </c:catAx>
      <c:valAx>
        <c:axId val="331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5271</c:v>
                </c:pt>
                <c:pt idx="5">
                  <c:v>5360</c:v>
                </c:pt>
                <c:pt idx="8">
                  <c:v>5284</c:v>
                </c:pt>
                <c:pt idx="11">
                  <c:v>5485</c:v>
                </c:pt>
                <c:pt idx="14">
                  <c:v>5601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1400</c:v>
                </c:pt>
                <c:pt idx="3">
                  <c:v>1380</c:v>
                </c:pt>
                <c:pt idx="6">
                  <c:v>1406</c:v>
                </c:pt>
                <c:pt idx="9">
                  <c:v>1277</c:v>
                </c:pt>
                <c:pt idx="12">
                  <c:v>1438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29</c:v>
                </c:pt>
                <c:pt idx="3">
                  <c:v>42</c:v>
                </c:pt>
                <c:pt idx="6">
                  <c:v>56</c:v>
                </c:pt>
                <c:pt idx="9">
                  <c:v>56</c:v>
                </c:pt>
                <c:pt idx="12">
                  <c:v>36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5202</c:v>
                </c:pt>
                <c:pt idx="3">
                  <c:v>5157</c:v>
                </c:pt>
                <c:pt idx="6">
                  <c:v>5093</c:v>
                </c:pt>
                <c:pt idx="9">
                  <c:v>5081</c:v>
                </c:pt>
                <c:pt idx="12">
                  <c:v>5150</c:v>
                </c:pt>
              </c:numCache>
            </c:numRef>
          </c:val>
        </c:ser>
        <c:dLbls>
          <c:showLegendKey val="0"/>
          <c:showVal val="0"/>
          <c:showCatName val="0"/>
          <c:showSerName val="0"/>
          <c:showPercent val="0"/>
          <c:showBubbleSize val="0"/>
        </c:dLbls>
        <c:gapWidth val="100"/>
        <c:overlap val="100"/>
        <c:axId val="95569024"/>
        <c:axId val="9557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1360</c:v>
                </c:pt>
                <c:pt idx="2">
                  <c:v>#N/A</c:v>
                </c:pt>
                <c:pt idx="3">
                  <c:v>#N/A</c:v>
                </c:pt>
                <c:pt idx="4">
                  <c:v>1219</c:v>
                </c:pt>
                <c:pt idx="5">
                  <c:v>#N/A</c:v>
                </c:pt>
                <c:pt idx="6">
                  <c:v>#N/A</c:v>
                </c:pt>
                <c:pt idx="7">
                  <c:v>1271</c:v>
                </c:pt>
                <c:pt idx="8">
                  <c:v>#N/A</c:v>
                </c:pt>
                <c:pt idx="9">
                  <c:v>#N/A</c:v>
                </c:pt>
                <c:pt idx="10">
                  <c:v>929</c:v>
                </c:pt>
                <c:pt idx="11">
                  <c:v>#N/A</c:v>
                </c:pt>
                <c:pt idx="12">
                  <c:v>#N/A</c:v>
                </c:pt>
                <c:pt idx="13">
                  <c:v>1023</c:v>
                </c:pt>
                <c:pt idx="14">
                  <c:v>#N/A</c:v>
                </c:pt>
              </c:numCache>
            </c:numRef>
          </c:val>
          <c:smooth val="0"/>
        </c:ser>
        <c:dLbls>
          <c:showLegendKey val="0"/>
          <c:showVal val="0"/>
          <c:showCatName val="0"/>
          <c:showSerName val="0"/>
          <c:showPercent val="0"/>
          <c:showBubbleSize val="0"/>
        </c:dLbls>
        <c:marker val="1"/>
        <c:smooth val="0"/>
        <c:axId val="95569024"/>
        <c:axId val="95570944"/>
      </c:lineChart>
      <c:catAx>
        <c:axId val="9556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570944"/>
        <c:crosses val="autoZero"/>
        <c:auto val="1"/>
        <c:lblAlgn val="ctr"/>
        <c:lblOffset val="100"/>
        <c:tickLblSkip val="1"/>
        <c:tickMarkSkip val="1"/>
        <c:noMultiLvlLbl val="0"/>
      </c:catAx>
      <c:valAx>
        <c:axId val="9557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6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44213</c:v>
                </c:pt>
                <c:pt idx="5">
                  <c:v>44380</c:v>
                </c:pt>
                <c:pt idx="8">
                  <c:v>44453</c:v>
                </c:pt>
                <c:pt idx="11">
                  <c:v>44724</c:v>
                </c:pt>
                <c:pt idx="14">
                  <c:v>44871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5311</c:v>
                </c:pt>
                <c:pt idx="5">
                  <c:v>5168</c:v>
                </c:pt>
                <c:pt idx="8">
                  <c:v>5385</c:v>
                </c:pt>
                <c:pt idx="11">
                  <c:v>5925</c:v>
                </c:pt>
                <c:pt idx="14">
                  <c:v>6346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10370</c:v>
                </c:pt>
                <c:pt idx="5">
                  <c:v>9710</c:v>
                </c:pt>
                <c:pt idx="8">
                  <c:v>10816</c:v>
                </c:pt>
                <c:pt idx="11">
                  <c:v>10778</c:v>
                </c:pt>
                <c:pt idx="14">
                  <c:v>9943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1575</c:v>
                </c:pt>
                <c:pt idx="3">
                  <c:v>758</c:v>
                </c:pt>
                <c:pt idx="6">
                  <c:v>0</c:v>
                </c:pt>
                <c:pt idx="9">
                  <c:v>0</c:v>
                </c:pt>
                <c:pt idx="12">
                  <c:v>240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8607</c:v>
                </c:pt>
                <c:pt idx="3">
                  <c:v>7961</c:v>
                </c:pt>
                <c:pt idx="6">
                  <c:v>7393</c:v>
                </c:pt>
                <c:pt idx="9">
                  <c:v>6711</c:v>
                </c:pt>
                <c:pt idx="12">
                  <c:v>6311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17811</c:v>
                </c:pt>
                <c:pt idx="3">
                  <c:v>16890</c:v>
                </c:pt>
                <c:pt idx="6">
                  <c:v>16331</c:v>
                </c:pt>
                <c:pt idx="9">
                  <c:v>15615</c:v>
                </c:pt>
                <c:pt idx="12">
                  <c:v>15626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397</c:v>
                </c:pt>
                <c:pt idx="6">
                  <c:v>399</c:v>
                </c:pt>
                <c:pt idx="9">
                  <c:v>400</c:v>
                </c:pt>
                <c:pt idx="12">
                  <c:v>402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43888</c:v>
                </c:pt>
                <c:pt idx="3">
                  <c:v>43930</c:v>
                </c:pt>
                <c:pt idx="6">
                  <c:v>43444</c:v>
                </c:pt>
                <c:pt idx="9">
                  <c:v>45097</c:v>
                </c:pt>
                <c:pt idx="12">
                  <c:v>44776</c:v>
                </c:pt>
              </c:numCache>
            </c:numRef>
          </c:val>
        </c:ser>
        <c:dLbls>
          <c:showLegendKey val="0"/>
          <c:showVal val="0"/>
          <c:showCatName val="0"/>
          <c:showSerName val="0"/>
          <c:showPercent val="0"/>
          <c:showBubbleSize val="0"/>
        </c:dLbls>
        <c:gapWidth val="100"/>
        <c:overlap val="100"/>
        <c:axId val="96564352"/>
        <c:axId val="9656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11987</c:v>
                </c:pt>
                <c:pt idx="2">
                  <c:v>#N/A</c:v>
                </c:pt>
                <c:pt idx="3">
                  <c:v>#N/A</c:v>
                </c:pt>
                <c:pt idx="4">
                  <c:v>10677</c:v>
                </c:pt>
                <c:pt idx="5">
                  <c:v>#N/A</c:v>
                </c:pt>
                <c:pt idx="6">
                  <c:v>#N/A</c:v>
                </c:pt>
                <c:pt idx="7">
                  <c:v>6914</c:v>
                </c:pt>
                <c:pt idx="8">
                  <c:v>#N/A</c:v>
                </c:pt>
                <c:pt idx="9">
                  <c:v>#N/A</c:v>
                </c:pt>
                <c:pt idx="10">
                  <c:v>6396</c:v>
                </c:pt>
                <c:pt idx="11">
                  <c:v>#N/A</c:v>
                </c:pt>
                <c:pt idx="12">
                  <c:v>#N/A</c:v>
                </c:pt>
                <c:pt idx="13">
                  <c:v>6195</c:v>
                </c:pt>
                <c:pt idx="14">
                  <c:v>#N/A</c:v>
                </c:pt>
              </c:numCache>
            </c:numRef>
          </c:val>
          <c:smooth val="0"/>
        </c:ser>
        <c:dLbls>
          <c:showLegendKey val="0"/>
          <c:showVal val="0"/>
          <c:showCatName val="0"/>
          <c:showSerName val="0"/>
          <c:showPercent val="0"/>
          <c:showBubbleSize val="0"/>
        </c:dLbls>
        <c:marker val="1"/>
        <c:smooth val="0"/>
        <c:axId val="96564352"/>
        <c:axId val="96566272"/>
      </c:lineChart>
      <c:catAx>
        <c:axId val="965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566272"/>
        <c:crosses val="autoZero"/>
        <c:auto val="1"/>
        <c:lblAlgn val="ctr"/>
        <c:lblOffset val="100"/>
        <c:tickLblSkip val="1"/>
        <c:tickMarkSkip val="1"/>
        <c:noMultiLvlLbl val="0"/>
      </c:catAx>
      <c:valAx>
        <c:axId val="9656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6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{2A8BC9D1-AEA2-4793-893A-24679F192C49}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5D59-4595-A263-C55DFF230187}"/>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{95528F2E-B4E8-480B-9D36-DB41ADFBB96A}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5D59-4595-A263-C55DFF230187}"/>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{3AD21374-A7DF-4EFC-A2CF-A4A9D8DBD03B}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5D59-4595-A263-C55DFF230187}"/>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{508B3684-1817-4EB2-9264-4D334A29956F}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5D59-4595-A263-C55DFF230187}"/>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{CF6CBCA4-90CD-48DA-99E0-0BF59864D6DB}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5D59-4595-A263-C55DFF230187}"/>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56.3</c:v>
                </c:pt>
              </c:numCache>
            </c:numRef>
          </c:xVal>
          <c:yVal>
            <c:numRef>
              <c:f>公会計指標分析・財政指標組合せ分析表!$K$51:$O$51</c:f>
              <c:numCache>
                <c:formatCode>#,##0.0;"▲ "#,##0.0</c:formatCode>
                <c:ptCount val="5"/>
                <c:pt idx="4">
                  <c:v>32.200000000000003</c:v>
                </c:pt>
              </c:numCache>
            </c:numRef>
          </c:yVal>
          <c:smooth val="0"/>
          <c:extLst xmlns:c16r2="http://schemas.microsoft.com/office/drawing/2015/06/chart">
            <c:ext xmlns:c16="http://schemas.microsoft.com/office/drawing/2014/chart" uri="{C3380CC4-5D6E-409C-BE32-E72D297353CC}">
              <c16:uniqueId val="{00000005-5D59-4595-A263-C55DFF23018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{CCAE0604-9F05-4045-99B3-D8B9F46DFEAE}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5D59-4595-A263-C55DFF230187}"/>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{7E57A765-2AEE-4FBF-900C-1699488BBD6A}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5D59-4595-A263-C55DFF230187}"/>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{5555699E-BC98-4D49-80BE-935EB808B543}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5D59-4595-A263-C55DFF230187}"/>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{56581E91-B618-404A-9001-3483425BE144}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5D59-4595-A263-C55DFF230187}"/>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{1C08E1C0-1653-474F-B443-D980F3B59D7B}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5D59-4595-A263-C55DFF230187}"/>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59.1</c:v>
                </c:pt>
              </c:numCache>
            </c:numRef>
          </c:xVal>
          <c:yVal>
            <c:numRef>
              <c:f>公会計指標分析・財政指標組合せ分析表!$K$55:$O$55</c:f>
              <c:numCache>
                <c:formatCode>#,##0.0;"▲ "#,##0.0</c:formatCode>
                <c:ptCount val="5"/>
                <c:pt idx="4">
                  <c:v>37.299999999999997</c:v>
                </c:pt>
              </c:numCache>
            </c:numRef>
          </c:yVal>
          <c:smooth val="0"/>
          <c:extLst xmlns:c16r2="http://schemas.microsoft.com/office/drawing/2015/06/chart">
            <c:ext xmlns:c16="http://schemas.microsoft.com/office/drawing/2014/chart" uri="{C3380CC4-5D6E-409C-BE32-E72D297353CC}">
              <c16:uniqueId val="{0000000B-5D59-4595-A263-C55DFF230187}"/>
            </c:ext>
          </c:extLst>
        </c:ser>
        <c:dLbls>
          <c:showLegendKey val="0"/>
          <c:showVal val="0"/>
          <c:showCatName val="0"/>
          <c:showSerName val="0"/>
          <c:showPercent val="0"/>
          <c:showBubbleSize val="0"/>
        </c:dLbls>
        <c:axId val="96937472"/>
        <c:axId val="96939392"/>
      </c:scatterChart>
      <c:valAx>
        <c:axId val="96937472"/>
        <c:scaling>
          <c:orientation val="minMax"/>
          <c:max val="59.4"/>
          <c:min val="56.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939392"/>
        <c:crosses val="autoZero"/>
        <c:crossBetween val="midCat"/>
      </c:valAx>
      <c:valAx>
        <c:axId val="96939392"/>
        <c:scaling>
          <c:orientation val="minMax"/>
          <c:max val="38.200000000000003"/>
          <c:min val="3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937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{D0E341BE-CA82-45FA-8D8E-1F5504F5D911}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B0A-4C0C-92A8-C1169B5DFD22}"/>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{1CBA1D84-947F-4100-B566-49EE2C87584E}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B0A-4C0C-92A8-C1169B5DFD22}"/>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{9E6405A3-2075-4A77-9784-CE057191DABB}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B0A-4C0C-92A8-C1169B5DFD22}"/>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{50285DCA-472D-4A44-A5FA-72607F898C52}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B0A-4C0C-92A8-C1169B5DFD22}"/>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{46B0E6C3-9169-414A-828D-4B4F3D93183F}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B0A-4C0C-92A8-C1169B5DFD2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7.4</c:v>
                </c:pt>
                <c:pt idx="2">
                  <c:v>6.6</c:v>
                </c:pt>
                <c:pt idx="3">
                  <c:v>5.9</c:v>
                </c:pt>
                <c:pt idx="4">
                  <c:v>5.5</c:v>
                </c:pt>
              </c:numCache>
            </c:numRef>
          </c:xVal>
          <c:yVal>
            <c:numRef>
              <c:f>公会計指標分析・財政指標組合せ分析表!$K$73:$O$73</c:f>
              <c:numCache>
                <c:formatCode>#,##0.0;"▲ "#,##0.0</c:formatCode>
                <c:ptCount val="5"/>
                <c:pt idx="0">
                  <c:v>61.4</c:v>
                </c:pt>
                <c:pt idx="1">
                  <c:v>55.1</c:v>
                </c:pt>
                <c:pt idx="2">
                  <c:v>35.6</c:v>
                </c:pt>
                <c:pt idx="3">
                  <c:v>33.299999999999997</c:v>
                </c:pt>
                <c:pt idx="4">
                  <c:v>32.200000000000003</c:v>
                </c:pt>
              </c:numCache>
            </c:numRef>
          </c:yVal>
          <c:smooth val="0"/>
          <c:extLst xmlns:c16r2="http://schemas.microsoft.com/office/drawing/2015/06/chart">
            <c:ext xmlns:c16="http://schemas.microsoft.com/office/drawing/2014/chart" uri="{C3380CC4-5D6E-409C-BE32-E72D297353CC}">
              <c16:uniqueId val="{00000005-DB0A-4C0C-92A8-C1169B5DFD2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{32781C67-62DE-4E86-BBC7-9EE563B90E51}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B0A-4C0C-92A8-C1169B5DFD22}"/>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{D71CF2E2-266B-4B78-94B5-07B310C8335A}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B0A-4C0C-92A8-C1169B5DFD22}"/>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{81577AC7-326B-435E-8625-15411A783DD8}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B0A-4C0C-92A8-C1169B5DFD22}"/>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{2FFD16BE-212C-4A05-B628-5328BD342C39}</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B0A-4C0C-92A8-C1169B5DFD22}"/>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{B3E15336-F591-4A54-AE4C-4998149D61E9}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B0A-4C0C-92A8-C1169B5DFD2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extLst xmlns:c16r2="http://schemas.microsoft.com/office/drawing/2015/06/chart">
            <c:ext xmlns:c16="http://schemas.microsoft.com/office/drawing/2014/chart" uri="{C3380CC4-5D6E-409C-BE32-E72D297353CC}">
              <c16:uniqueId val="{0000000B-DB0A-4C0C-92A8-C1169B5DFD22}"/>
            </c:ext>
          </c:extLst>
        </c:ser>
        <c:dLbls>
          <c:showLegendKey val="0"/>
          <c:showVal val="0"/>
          <c:showCatName val="0"/>
          <c:showSerName val="0"/>
          <c:showPercent val="0"/>
          <c:showBubbleSize val="0"/>
        </c:dLbls>
        <c:axId val="97019392"/>
        <c:axId val="97021312"/>
      </c:scatterChart>
      <c:valAx>
        <c:axId val="97019392"/>
        <c:scaling>
          <c:orientation val="minMax"/>
          <c:max val="11.6"/>
          <c:min val="5.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021312"/>
        <c:crosses val="autoZero"/>
        <c:crossBetween val="midCat"/>
      </c:valAx>
      <c:valAx>
        <c:axId val="97021312"/>
        <c:scaling>
          <c:orientation val="minMax"/>
          <c:max val="7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019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合併特例債対象事業の増加に伴う元利償還金の増などにより、元利償還金は前年度比</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69</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百万円の増となった。それにともない、算入公債費等が前年度比</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116</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百万円の増となっている。これにより、実質公債費比率の分子は、</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94</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百万円の増となった。今後も起債の状況を鑑みながら、財政運営に努める。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大量退職が減り退職手当負担見込額が前年度比</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400</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百万円の減となっている。一般会計等に係る地方債の現在高は前年度比</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321</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百万円の減、地方債発行額の抑制等により将来負担比率の分子は前年度比</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201</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百万円の減となっており、減少傾向にある。今後は</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次期計画「第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起債の発行抑制を図り、当該比率の適正な推移に努める。</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85,264
84,572
491.53
43,053,598
41,257,213
1,508,267
24,214,325
44,776,245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現時点では全国平均を下回っているが、道路や公営住宅、学校施設における一人あたりのストック量は類似団体内平均値を上回っており、総量圧縮等の取り組みを行なわれなれば、有形固定資産減価償却率は上昇の一途をたどると推測される。平成</a:t>
          </a:r>
          <a:r>
            <a:rPr kumimoji="1" lang="en-US" altLang="ja-JP" sz="1100">
              <a:latin typeface="ＭＳ Ｐゴシック"/>
            </a:rPr>
            <a:t>29</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月に策定した「公共施設総合管理計画」に基づいた着実なマネジメントの推進が必要である。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34</xdr:row>
      <xdr:rowOff>13716</xdr:rowOff>
    </xdr:to>
    <xdr:cxnSp macro="">
      <xdr:nvCxnSpPr>
        <xdr:cNvPr id="62" name="直線コネクタ 61"/>
        <xdr:cNvCxnSpPr/>
      </xdr:nvCxnSpPr>
      <xdr:spPr>
        <a:xfrm flipV="1">
          <a:off x="4760595" y="538480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65"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66" name="直線コネクタ 65"/>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74439</xdr:rowOff>
    </xdr:from>
    <xdr:ext cx="405111" cy="259045"/>
    <xdr:sp macro="" textlink="">
      <xdr:nvSpPr>
        <xdr:cNvPr id="67" name="有形固定資産減価償却率平均値テキスト"/>
        <xdr:cNvSpPr txBox="1"/>
      </xdr:nvSpPr>
      <xdr:spPr>
        <a:xfrm>
          <a:off x="4813300" y="5656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51562</xdr:rowOff>
    </xdr:from>
    <xdr:to>
      <xdr:col>3</xdr:col>
      <xdr:colOff>1222375</xdr:colOff>
      <xdr:row>29</xdr:row>
      <xdr:rowOff>153162</xdr:rowOff>
    </xdr:to>
    <xdr:sp macro="" textlink="">
      <xdr:nvSpPr>
        <xdr:cNvPr id="68" name="フローチャート : 判断 67"/>
        <xdr:cNvSpPr/>
      </xdr:nvSpPr>
      <xdr:spPr>
        <a:xfrm>
          <a:off x="47117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1016</xdr:rowOff>
    </xdr:from>
    <xdr:to>
      <xdr:col>3</xdr:col>
      <xdr:colOff>1222375</xdr:colOff>
      <xdr:row>30</xdr:row>
      <xdr:rowOff>102616</xdr:rowOff>
    </xdr:to>
    <xdr:sp macro="" textlink="">
      <xdr:nvSpPr>
        <xdr:cNvPr id="74" name="円/楕円 73"/>
        <xdr:cNvSpPr/>
      </xdr:nvSpPr>
      <xdr:spPr>
        <a:xfrm>
          <a:off x="4711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150893</xdr:rowOff>
    </xdr:from>
    <xdr:ext cx="405111" cy="259045"/>
    <xdr:sp macro="" textlink="">
      <xdr:nvSpPr>
        <xdr:cNvPr id="75" name="有形固定資産減価償却率該当値テキスト"/>
        <xdr:cNvSpPr txBox="1"/>
      </xdr:nvSpPr>
      <xdr:spPr>
        <a:xfrm>
          <a:off x="4813300" y="590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85,264
84,572
491.53
43,053,598
41,257,213
1,508,267
24,214,325
44,776,245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163068</xdr:rowOff>
    </xdr:from>
    <xdr:to>
      <xdr:col>6</xdr:col>
      <xdr:colOff>510540</xdr:colOff>
      <xdr:row>41</xdr:row>
      <xdr:rowOff>119634</xdr:rowOff>
    </xdr:to>
    <xdr:cxnSp macro="">
      <xdr:nvCxnSpPr>
        <xdr:cNvPr id="55" name="直線コネクタ 54"/>
        <xdr:cNvCxnSpPr/>
      </xdr:nvCxnSpPr>
      <xdr:spPr>
        <a:xfrm flipV="1">
          <a:off x="4634865" y="582091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123461</xdr:rowOff>
    </xdr:from>
    <xdr:ext cx="405111" cy="259045"/>
    <xdr:sp macro="" textlink="">
      <xdr:nvSpPr>
        <xdr:cNvPr id="56" name="【道路】&#10;有形固定資産減価償却率最小値テキスト"/>
        <xdr:cNvSpPr txBox="1"/>
      </xdr:nvSpPr>
      <xdr:spPr>
        <a:xfrm>
          <a:off x="4724400" y="715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41</xdr:row>
      <xdr:rowOff>119634</xdr:rowOff>
    </xdr:from>
    <xdr:to>
      <xdr:col>6</xdr:col>
      <xdr:colOff>600075</xdr:colOff>
      <xdr:row>41</xdr:row>
      <xdr:rowOff>119634</xdr:rowOff>
    </xdr:to>
    <xdr:cxnSp macro="">
      <xdr:nvCxnSpPr>
        <xdr:cNvPr id="57" name="直線コネクタ 56"/>
        <xdr:cNvCxnSpPr/>
      </xdr:nvCxnSpPr>
      <xdr:spPr>
        <a:xfrm>
          <a:off x="4546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109745</xdr:rowOff>
    </xdr:from>
    <xdr:ext cx="405111" cy="259045"/>
    <xdr:sp macro="" textlink="">
      <xdr:nvSpPr>
        <xdr:cNvPr id="58" name="【道路】&#10;有形固定資産減価償却率最大値テキスト"/>
        <xdr:cNvSpPr txBox="1"/>
      </xdr:nvSpPr>
      <xdr:spPr>
        <a:xfrm>
          <a:off x="47244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33</xdr:row>
      <xdr:rowOff>163068</xdr:rowOff>
    </xdr:from>
    <xdr:to>
      <xdr:col>6</xdr:col>
      <xdr:colOff>600075</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271</xdr:rowOff>
    </xdr:from>
    <xdr:ext cx="405111" cy="259045"/>
    <xdr:sp macro="" textlink="">
      <xdr:nvSpPr>
        <xdr:cNvPr id="60" name="【道路】&#10;有形固定資産減価償却率平均値テキスト"/>
        <xdr:cNvSpPr txBox="1"/>
      </xdr:nvSpPr>
      <xdr:spPr>
        <a:xfrm>
          <a:off x="4724400" y="651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148844</xdr:rowOff>
    </xdr:from>
    <xdr:to>
      <xdr:col>6</xdr:col>
      <xdr:colOff>561975</xdr:colOff>
      <xdr:row>39</xdr:row>
      <xdr:rowOff>78994</xdr:rowOff>
    </xdr:to>
    <xdr:sp macro="" textlink="">
      <xdr:nvSpPr>
        <xdr:cNvPr id="61" name="フローチャート : 判断 60"/>
        <xdr:cNvSpPr/>
      </xdr:nvSpPr>
      <xdr:spPr>
        <a:xfrm>
          <a:off x="4584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13970</xdr:rowOff>
    </xdr:from>
    <xdr:to>
      <xdr:col>6</xdr:col>
      <xdr:colOff>561975</xdr:colOff>
      <xdr:row>39</xdr:row>
      <xdr:rowOff>115570</xdr:rowOff>
    </xdr:to>
    <xdr:sp macro="" textlink="">
      <xdr:nvSpPr>
        <xdr:cNvPr id="67" name="円/楕円 66"/>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163847</xdr:rowOff>
    </xdr:from>
    <xdr:ext cx="405111" cy="259045"/>
    <xdr:sp macro="" textlink="">
      <xdr:nvSpPr>
        <xdr:cNvPr id="68" name="【道路】&#10;有形固定資産減価償却率該当値テキスト"/>
        <xdr:cNvSpPr txBox="1"/>
      </xdr:nvSpPr>
      <xdr:spPr>
        <a:xfrm>
          <a:off x="47244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19.556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5" name="テキスト ボックス 8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9" name="テキスト ボックス 8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1" name="テキスト ボックス 9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63681</xdr:rowOff>
    </xdr:from>
    <xdr:to>
      <xdr:col>15</xdr:col>
      <xdr:colOff>180340</xdr:colOff>
      <xdr:row>42</xdr:row>
      <xdr:rowOff>94488</xdr:rowOff>
    </xdr:to>
    <xdr:cxnSp macro="">
      <xdr:nvCxnSpPr>
        <xdr:cNvPr id="95" name="直線コネクタ 94"/>
        <xdr:cNvCxnSpPr/>
      </xdr:nvCxnSpPr>
      <xdr:spPr>
        <a:xfrm flipV="1">
          <a:off x="10476865" y="5721531"/>
          <a:ext cx="0" cy="157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98315</xdr:rowOff>
    </xdr:from>
    <xdr:ext cx="469744" cy="259045"/>
    <xdr:sp macro="" textlink="">
      <xdr:nvSpPr>
        <xdr:cNvPr id="96" name="【道路】&#10;一人当たり延長最小値テキスト"/>
        <xdr:cNvSpPr txBox="1"/>
      </xdr:nvSpPr>
      <xdr:spPr>
        <a:xfrm>
          <a:off x="10566400" y="72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a:t>
          </a:r>
          <a:endParaRPr kumimoji="1" lang="ja-JP" altLang="en-US" sz="1000" b="1">
            <a:latin typeface="ＭＳ Ｐゴシック"/>
          </a:endParaRPr>
        </a:p>
      </xdr:txBody>
    </xdr:sp>
    <xdr:clientData/>
  </xdr:oneCellAnchor>
  <xdr:twoCellAnchor>
    <xdr:from>
      <xdr:col>15</xdr:col>
      <xdr:colOff>92075</xdr:colOff>
      <xdr:row>42</xdr:row>
      <xdr:rowOff>94488</xdr:rowOff>
    </xdr:from>
    <xdr:to>
      <xdr:col>15</xdr:col>
      <xdr:colOff>269875</xdr:colOff>
      <xdr:row>42</xdr:row>
      <xdr:rowOff>94488</xdr:rowOff>
    </xdr:to>
    <xdr:cxnSp macro="">
      <xdr:nvCxnSpPr>
        <xdr:cNvPr id="97" name="直線コネクタ 96"/>
        <xdr:cNvCxnSpPr/>
      </xdr:nvCxnSpPr>
      <xdr:spPr>
        <a:xfrm>
          <a:off x="10388600" y="729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10358</xdr:rowOff>
    </xdr:from>
    <xdr:ext cx="534377" cy="259045"/>
    <xdr:sp macro="" textlink="">
      <xdr:nvSpPr>
        <xdr:cNvPr id="98" name="【道路】&#10;一人当たり延長最大値テキスト"/>
        <xdr:cNvSpPr txBox="1"/>
      </xdr:nvSpPr>
      <xdr:spPr>
        <a:xfrm>
          <a:off x="10566400" y="54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20.440</a:t>
          </a:r>
          <a:endParaRPr kumimoji="1" lang="ja-JP" altLang="en-US" sz="1000" b="1">
            <a:latin typeface="ＭＳ Ｐゴシック"/>
          </a:endParaRPr>
        </a:p>
      </xdr:txBody>
    </xdr:sp>
    <xdr:clientData/>
  </xdr:oneCellAnchor>
  <xdr:twoCellAnchor>
    <xdr:from>
      <xdr:col>15</xdr:col>
      <xdr:colOff>92075</xdr:colOff>
      <xdr:row>33</xdr:row>
      <xdr:rowOff>63681</xdr:rowOff>
    </xdr:from>
    <xdr:to>
      <xdr:col>15</xdr:col>
      <xdr:colOff>269875</xdr:colOff>
      <xdr:row>33</xdr:row>
      <xdr:rowOff>63681</xdr:rowOff>
    </xdr:to>
    <xdr:cxnSp macro="">
      <xdr:nvCxnSpPr>
        <xdr:cNvPr id="99" name="直線コネクタ 98"/>
        <xdr:cNvCxnSpPr/>
      </xdr:nvCxnSpPr>
      <xdr:spPr>
        <a:xfrm>
          <a:off x="10388600" y="572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168310</xdr:rowOff>
    </xdr:from>
    <xdr:ext cx="534377" cy="259045"/>
    <xdr:sp macro="" textlink="">
      <xdr:nvSpPr>
        <xdr:cNvPr id="100" name="【道路】&#10;一人当たり延長平均値テキスト"/>
        <xdr:cNvSpPr txBox="1"/>
      </xdr:nvSpPr>
      <xdr:spPr>
        <a:xfrm>
          <a:off x="10566400" y="6683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18433</xdr:rowOff>
    </xdr:from>
    <xdr:to>
      <xdr:col>15</xdr:col>
      <xdr:colOff>231775</xdr:colOff>
      <xdr:row>39</xdr:row>
      <xdr:rowOff>120033</xdr:rowOff>
    </xdr:to>
    <xdr:sp macro="" textlink="">
      <xdr:nvSpPr>
        <xdr:cNvPr id="101" name="フローチャート : 判断 100"/>
        <xdr:cNvSpPr/>
      </xdr:nvSpPr>
      <xdr:spPr>
        <a:xfrm>
          <a:off x="10426700" y="670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156682</xdr:rowOff>
    </xdr:from>
    <xdr:to>
      <xdr:col>15</xdr:col>
      <xdr:colOff>231775</xdr:colOff>
      <xdr:row>35</xdr:row>
      <xdr:rowOff>86832</xdr:rowOff>
    </xdr:to>
    <xdr:sp macro="" textlink="">
      <xdr:nvSpPr>
        <xdr:cNvPr id="107" name="円/楕円 106"/>
        <xdr:cNvSpPr/>
      </xdr:nvSpPr>
      <xdr:spPr>
        <a:xfrm>
          <a:off x="10426700" y="59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8109</xdr:rowOff>
    </xdr:from>
    <xdr:ext cx="534377" cy="259045"/>
    <xdr:sp macro="" textlink="">
      <xdr:nvSpPr>
        <xdr:cNvPr id="108" name="【道路】&#10;一人当たり延長該当値テキスト"/>
        <xdr:cNvSpPr txBox="1"/>
      </xdr:nvSpPr>
      <xdr:spPr>
        <a:xfrm>
          <a:off x="10566400" y="58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0" name="直線コネクタ 11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1" name="テキスト ボックス 12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2" name="直線コネクタ 12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3" name="テキスト ボックス 12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4" name="直線コネクタ 12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5" name="テキスト ボックス 12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6" name="直線コネクタ 12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7" name="テキスト ボックス 12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8" name="直線コネクタ 12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9" name="テキスト ボックス 12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0" name="直線コネクタ 12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1" name="テキスト ボックス 13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164919</xdr:rowOff>
    </xdr:from>
    <xdr:to>
      <xdr:col>6</xdr:col>
      <xdr:colOff>510540</xdr:colOff>
      <xdr:row>64</xdr:row>
      <xdr:rowOff>42454</xdr:rowOff>
    </xdr:to>
    <xdr:cxnSp macro="">
      <xdr:nvCxnSpPr>
        <xdr:cNvPr id="135" name="直線コネクタ 134"/>
        <xdr:cNvCxnSpPr/>
      </xdr:nvCxnSpPr>
      <xdr:spPr>
        <a:xfrm flipV="1">
          <a:off x="4634865" y="9594669"/>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46281</xdr:rowOff>
    </xdr:from>
    <xdr:ext cx="405111" cy="259045"/>
    <xdr:sp macro="" textlink="">
      <xdr:nvSpPr>
        <xdr:cNvPr id="136" name="【橋りょう・トンネル】&#10;有形固定資産減価償却率最小値テキスト"/>
        <xdr:cNvSpPr txBox="1"/>
      </xdr:nvSpPr>
      <xdr:spPr>
        <a:xfrm>
          <a:off x="47244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422275</xdr:colOff>
      <xdr:row>64</xdr:row>
      <xdr:rowOff>42454</xdr:rowOff>
    </xdr:from>
    <xdr:to>
      <xdr:col>6</xdr:col>
      <xdr:colOff>600075</xdr:colOff>
      <xdr:row>64</xdr:row>
      <xdr:rowOff>42454</xdr:rowOff>
    </xdr:to>
    <xdr:cxnSp macro="">
      <xdr:nvCxnSpPr>
        <xdr:cNvPr id="137" name="直線コネクタ 136"/>
        <xdr:cNvCxnSpPr/>
      </xdr:nvCxnSpPr>
      <xdr:spPr>
        <a:xfrm>
          <a:off x="4546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111596</xdr:rowOff>
    </xdr:from>
    <xdr:ext cx="405111" cy="259045"/>
    <xdr:sp macro="" textlink="">
      <xdr:nvSpPr>
        <xdr:cNvPr id="138" name="【橋りょう・トンネル】&#10;有形固定資産減価償却率最大値テキスト"/>
        <xdr:cNvSpPr txBox="1"/>
      </xdr:nvSpPr>
      <xdr:spPr>
        <a:xfrm>
          <a:off x="47244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6</xdr:col>
      <xdr:colOff>422275</xdr:colOff>
      <xdr:row>55</xdr:row>
      <xdr:rowOff>164919</xdr:rowOff>
    </xdr:from>
    <xdr:to>
      <xdr:col>6</xdr:col>
      <xdr:colOff>600075</xdr:colOff>
      <xdr:row>55</xdr:row>
      <xdr:rowOff>164919</xdr:rowOff>
    </xdr:to>
    <xdr:cxnSp macro="">
      <xdr:nvCxnSpPr>
        <xdr:cNvPr id="139" name="直線コネクタ 138"/>
        <xdr:cNvCxnSpPr/>
      </xdr:nvCxnSpPr>
      <xdr:spPr>
        <a:xfrm>
          <a:off x="4546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50454</xdr:rowOff>
    </xdr:from>
    <xdr:ext cx="405111" cy="259045"/>
    <xdr:sp macro="" textlink="">
      <xdr:nvSpPr>
        <xdr:cNvPr id="140" name="【橋りょう・トンネル】&#10;有形固定資産減価償却率平均値テキスト"/>
        <xdr:cNvSpPr txBox="1"/>
      </xdr:nvSpPr>
      <xdr:spPr>
        <a:xfrm>
          <a:off x="47244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27577</xdr:rowOff>
    </xdr:from>
    <xdr:to>
      <xdr:col>6</xdr:col>
      <xdr:colOff>561975</xdr:colOff>
      <xdr:row>60</xdr:row>
      <xdr:rowOff>129177</xdr:rowOff>
    </xdr:to>
    <xdr:sp macro="" textlink="">
      <xdr:nvSpPr>
        <xdr:cNvPr id="141" name="フローチャート : 判断 140"/>
        <xdr:cNvSpPr/>
      </xdr:nvSpPr>
      <xdr:spPr>
        <a:xfrm>
          <a:off x="4584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163104</xdr:rowOff>
    </xdr:from>
    <xdr:to>
      <xdr:col>6</xdr:col>
      <xdr:colOff>561975</xdr:colOff>
      <xdr:row>64</xdr:row>
      <xdr:rowOff>93254</xdr:rowOff>
    </xdr:to>
    <xdr:sp macro="" textlink="">
      <xdr:nvSpPr>
        <xdr:cNvPr id="147" name="円/楕円 146"/>
        <xdr:cNvSpPr/>
      </xdr:nvSpPr>
      <xdr:spPr>
        <a:xfrm>
          <a:off x="4584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78031</xdr:rowOff>
    </xdr:from>
    <xdr:ext cx="405111" cy="259045"/>
    <xdr:sp macro="" textlink="">
      <xdr:nvSpPr>
        <xdr:cNvPr id="148" name="【橋りょう・トンネル】&#10;有形固定資産減価償却率該当値テキスト"/>
        <xdr:cNvSpPr txBox="1"/>
      </xdr:nvSpPr>
      <xdr:spPr>
        <a:xfrm>
          <a:off x="4724400" y="1087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0" name="テキスト ボックス 15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2" name="テキスト ボックス 16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4" name="テキスト ボックス 16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6" name="テキスト ボックス 16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48221</xdr:rowOff>
    </xdr:from>
    <xdr:to>
      <xdr:col>15</xdr:col>
      <xdr:colOff>180340</xdr:colOff>
      <xdr:row>63</xdr:row>
      <xdr:rowOff>129673</xdr:rowOff>
    </xdr:to>
    <xdr:cxnSp macro="">
      <xdr:nvCxnSpPr>
        <xdr:cNvPr id="170" name="直線コネクタ 169"/>
        <xdr:cNvCxnSpPr/>
      </xdr:nvCxnSpPr>
      <xdr:spPr>
        <a:xfrm flipV="1">
          <a:off x="10476865" y="9649421"/>
          <a:ext cx="0" cy="128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133500</xdr:rowOff>
    </xdr:from>
    <xdr:ext cx="534377" cy="259045"/>
    <xdr:sp macro="" textlink="">
      <xdr:nvSpPr>
        <xdr:cNvPr id="171" name="【橋りょう・トンネル】&#10;一人当たり有形固定資産（償却資産）額最小値テキスト"/>
        <xdr:cNvSpPr txBox="1"/>
      </xdr:nvSpPr>
      <xdr:spPr>
        <a:xfrm>
          <a:off x="10566400" y="109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18,275</a:t>
          </a:r>
          <a:endParaRPr kumimoji="1" lang="ja-JP" altLang="en-US" sz="1000" b="1">
            <a:latin typeface="ＭＳ Ｐゴシック"/>
          </a:endParaRPr>
        </a:p>
      </xdr:txBody>
    </xdr:sp>
    <xdr:clientData/>
  </xdr:oneCellAnchor>
  <xdr:twoCellAnchor>
    <xdr:from>
      <xdr:col>15</xdr:col>
      <xdr:colOff>92075</xdr:colOff>
      <xdr:row>63</xdr:row>
      <xdr:rowOff>129673</xdr:rowOff>
    </xdr:from>
    <xdr:to>
      <xdr:col>15</xdr:col>
      <xdr:colOff>269875</xdr:colOff>
      <xdr:row>63</xdr:row>
      <xdr:rowOff>129673</xdr:rowOff>
    </xdr:to>
    <xdr:cxnSp macro="">
      <xdr:nvCxnSpPr>
        <xdr:cNvPr id="172" name="直線コネクタ 171"/>
        <xdr:cNvCxnSpPr/>
      </xdr:nvCxnSpPr>
      <xdr:spPr>
        <a:xfrm>
          <a:off x="10388600" y="1093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166348</xdr:rowOff>
    </xdr:from>
    <xdr:ext cx="599010" cy="259045"/>
    <xdr:sp macro="" textlink="">
      <xdr:nvSpPr>
        <xdr:cNvPr id="173" name="【橋りょう・トンネル】&#10;一人当たり有形固定資産（償却資産）額最大値テキスト"/>
        <xdr:cNvSpPr txBox="1"/>
      </xdr:nvSpPr>
      <xdr:spPr>
        <a:xfrm>
          <a:off x="10566400" y="942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578,906</a:t>
          </a:r>
          <a:endParaRPr kumimoji="1" lang="ja-JP" altLang="en-US" sz="1000" b="1">
            <a:latin typeface="ＭＳ Ｐゴシック"/>
          </a:endParaRPr>
        </a:p>
      </xdr:txBody>
    </xdr:sp>
    <xdr:clientData/>
  </xdr:oneCellAnchor>
  <xdr:twoCellAnchor>
    <xdr:from>
      <xdr:col>15</xdr:col>
      <xdr:colOff>92075</xdr:colOff>
      <xdr:row>56</xdr:row>
      <xdr:rowOff>48221</xdr:rowOff>
    </xdr:from>
    <xdr:to>
      <xdr:col>15</xdr:col>
      <xdr:colOff>269875</xdr:colOff>
      <xdr:row>56</xdr:row>
      <xdr:rowOff>48221</xdr:rowOff>
    </xdr:to>
    <xdr:cxnSp macro="">
      <xdr:nvCxnSpPr>
        <xdr:cNvPr id="174" name="直線コネクタ 173"/>
        <xdr:cNvCxnSpPr/>
      </xdr:nvCxnSpPr>
      <xdr:spPr>
        <a:xfrm>
          <a:off x="10388600" y="964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74895</xdr:rowOff>
    </xdr:from>
    <xdr:ext cx="599010" cy="259045"/>
    <xdr:sp macro="" textlink="">
      <xdr:nvSpPr>
        <xdr:cNvPr id="175" name="【橋りょう・トンネル】&#10;一人当たり有形固定資産（償却資産）額平均値テキスト"/>
        <xdr:cNvSpPr txBox="1"/>
      </xdr:nvSpPr>
      <xdr:spPr>
        <a:xfrm>
          <a:off x="10566400" y="10361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180,023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52018</xdr:rowOff>
    </xdr:from>
    <xdr:to>
      <xdr:col>15</xdr:col>
      <xdr:colOff>231775</xdr:colOff>
      <xdr:row>61</xdr:row>
      <xdr:rowOff>153618</xdr:rowOff>
    </xdr:to>
    <xdr:sp macro="" textlink="">
      <xdr:nvSpPr>
        <xdr:cNvPr id="176" name="フローチャート : 判断 175"/>
        <xdr:cNvSpPr/>
      </xdr:nvSpPr>
      <xdr:spPr>
        <a:xfrm>
          <a:off x="10426700" y="1051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142708</xdr:rowOff>
    </xdr:from>
    <xdr:to>
      <xdr:col>15</xdr:col>
      <xdr:colOff>231775</xdr:colOff>
      <xdr:row>62</xdr:row>
      <xdr:rowOff>72858</xdr:rowOff>
    </xdr:to>
    <xdr:sp macro="" textlink="">
      <xdr:nvSpPr>
        <xdr:cNvPr id="182" name="円/楕円 181"/>
        <xdr:cNvSpPr/>
      </xdr:nvSpPr>
      <xdr:spPr>
        <a:xfrm>
          <a:off x="10426700" y="106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121135</xdr:rowOff>
    </xdr:from>
    <xdr:ext cx="599010" cy="259045"/>
    <xdr:sp macro="" textlink="">
      <xdr:nvSpPr>
        <xdr:cNvPr id="183" name="【橋りょう・トンネル】&#10;一人当たり有形固定資産（償却資産）額該当値テキスト"/>
        <xdr:cNvSpPr txBox="1"/>
      </xdr:nvSpPr>
      <xdr:spPr>
        <a:xfrm>
          <a:off x="10566400" y="1057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6" name="テキスト ボックス 19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8" name="テキスト ボックス 19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0" name="テキスト ボックス 19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2" name="テキスト ボックス 20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4" name="テキスト ボックス 20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147828</xdr:rowOff>
    </xdr:from>
    <xdr:to>
      <xdr:col>6</xdr:col>
      <xdr:colOff>510540</xdr:colOff>
      <xdr:row>85</xdr:row>
      <xdr:rowOff>170687</xdr:rowOff>
    </xdr:to>
    <xdr:cxnSp macro="">
      <xdr:nvCxnSpPr>
        <xdr:cNvPr id="206" name="直線コネクタ 205"/>
        <xdr:cNvCxnSpPr/>
      </xdr:nvCxnSpPr>
      <xdr:spPr>
        <a:xfrm flipV="1">
          <a:off x="4634865" y="13520928"/>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3064</xdr:rowOff>
    </xdr:from>
    <xdr:ext cx="405111" cy="259045"/>
    <xdr:sp macro="" textlink="">
      <xdr:nvSpPr>
        <xdr:cNvPr id="207" name="【公営住宅】&#10;有形固定資産減価償却率最小値テキスト"/>
        <xdr:cNvSpPr txBox="1"/>
      </xdr:nvSpPr>
      <xdr:spPr>
        <a:xfrm>
          <a:off x="4724400" y="1474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85</xdr:row>
      <xdr:rowOff>170687</xdr:rowOff>
    </xdr:from>
    <xdr:to>
      <xdr:col>6</xdr:col>
      <xdr:colOff>600075</xdr:colOff>
      <xdr:row>85</xdr:row>
      <xdr:rowOff>170687</xdr:rowOff>
    </xdr:to>
    <xdr:cxnSp macro="">
      <xdr:nvCxnSpPr>
        <xdr:cNvPr id="208" name="直線コネクタ 207"/>
        <xdr:cNvCxnSpPr/>
      </xdr:nvCxnSpPr>
      <xdr:spPr>
        <a:xfrm>
          <a:off x="4546600" y="1474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94505</xdr:rowOff>
    </xdr:from>
    <xdr:ext cx="405111" cy="259045"/>
    <xdr:sp macro="" textlink="">
      <xdr:nvSpPr>
        <xdr:cNvPr id="209" name="【公営住宅】&#10;有形固定資産減価償却率最大値テキスト"/>
        <xdr:cNvSpPr txBox="1"/>
      </xdr:nvSpPr>
      <xdr:spPr>
        <a:xfrm>
          <a:off x="47244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78</xdr:row>
      <xdr:rowOff>147828</xdr:rowOff>
    </xdr:from>
    <xdr:to>
      <xdr:col>6</xdr:col>
      <xdr:colOff>600075</xdr:colOff>
      <xdr:row>78</xdr:row>
      <xdr:rowOff>147828</xdr:rowOff>
    </xdr:to>
    <xdr:cxnSp macro="">
      <xdr:nvCxnSpPr>
        <xdr:cNvPr id="210" name="直線コネクタ 209"/>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92473</xdr:rowOff>
    </xdr:from>
    <xdr:ext cx="405111" cy="259045"/>
    <xdr:sp macro="" textlink="">
      <xdr:nvSpPr>
        <xdr:cNvPr id="211" name="【公営住宅】&#10;有形固定資産減価償却率平均値テキスト"/>
        <xdr:cNvSpPr txBox="1"/>
      </xdr:nvSpPr>
      <xdr:spPr>
        <a:xfrm>
          <a:off x="47244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69596</xdr:rowOff>
    </xdr:from>
    <xdr:to>
      <xdr:col>6</xdr:col>
      <xdr:colOff>561975</xdr:colOff>
      <xdr:row>82</xdr:row>
      <xdr:rowOff>171196</xdr:rowOff>
    </xdr:to>
    <xdr:sp macro="" textlink="">
      <xdr:nvSpPr>
        <xdr:cNvPr id="212" name="フローチャート : 判断 211"/>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3" name="テキスト ボックス 21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4" name="テキスト ボックス 21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5" name="テキスト ボックス 21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6" name="テキスト ボックス 21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7" name="テキスト ボックス 21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131318</xdr:rowOff>
    </xdr:from>
    <xdr:to>
      <xdr:col>6</xdr:col>
      <xdr:colOff>561975</xdr:colOff>
      <xdr:row>83</xdr:row>
      <xdr:rowOff>61468</xdr:rowOff>
    </xdr:to>
    <xdr:sp macro="" textlink="">
      <xdr:nvSpPr>
        <xdr:cNvPr id="218" name="円/楕円 217"/>
        <xdr:cNvSpPr/>
      </xdr:nvSpPr>
      <xdr:spPr>
        <a:xfrm>
          <a:off x="45847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109745</xdr:rowOff>
    </xdr:from>
    <xdr:ext cx="405111" cy="259045"/>
    <xdr:sp macro="" textlink="">
      <xdr:nvSpPr>
        <xdr:cNvPr id="219" name="【公営住宅】&#10;有形固定資産減価償却率該当値テキスト"/>
        <xdr:cNvSpPr txBox="1"/>
      </xdr:nvSpPr>
      <xdr:spPr>
        <a:xfrm>
          <a:off x="4724400"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0" name="正方形/長方形 21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7" name="正方形/長方形 22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40639</xdr:rowOff>
    </xdr:from>
    <xdr:to>
      <xdr:col>15</xdr:col>
      <xdr:colOff>180340</xdr:colOff>
      <xdr:row>86</xdr:row>
      <xdr:rowOff>85089</xdr:rowOff>
    </xdr:to>
    <xdr:cxnSp macro="">
      <xdr:nvCxnSpPr>
        <xdr:cNvPr id="243" name="直線コネクタ 242"/>
        <xdr:cNvCxnSpPr/>
      </xdr:nvCxnSpPr>
      <xdr:spPr>
        <a:xfrm flipV="1">
          <a:off x="10476865" y="13242289"/>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88916</xdr:rowOff>
    </xdr:from>
    <xdr:ext cx="469744" cy="259045"/>
    <xdr:sp macro="" textlink="">
      <xdr:nvSpPr>
        <xdr:cNvPr id="244" name="【公営住宅】&#10;一人当たり面積最小値テキスト"/>
        <xdr:cNvSpPr txBox="1"/>
      </xdr:nvSpPr>
      <xdr:spPr>
        <a:xfrm>
          <a:off x="105664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86</xdr:row>
      <xdr:rowOff>85089</xdr:rowOff>
    </xdr:from>
    <xdr:to>
      <xdr:col>15</xdr:col>
      <xdr:colOff>269875</xdr:colOff>
      <xdr:row>86</xdr:row>
      <xdr:rowOff>85089</xdr:rowOff>
    </xdr:to>
    <xdr:cxnSp macro="">
      <xdr:nvCxnSpPr>
        <xdr:cNvPr id="245" name="直線コネクタ 244"/>
        <xdr:cNvCxnSpPr/>
      </xdr:nvCxnSpPr>
      <xdr:spPr>
        <a:xfrm>
          <a:off x="10388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158766</xdr:rowOff>
    </xdr:from>
    <xdr:ext cx="469744" cy="259045"/>
    <xdr:sp macro="" textlink="">
      <xdr:nvSpPr>
        <xdr:cNvPr id="246" name="【公営住宅】&#10;一人当たり面積最大値テキスト"/>
        <xdr:cNvSpPr txBox="1"/>
      </xdr:nvSpPr>
      <xdr:spPr>
        <a:xfrm>
          <a:off x="10566400" y="130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a:t>
          </a:r>
          <a:endParaRPr kumimoji="1" lang="ja-JP" altLang="en-US" sz="1000" b="1">
            <a:latin typeface="ＭＳ Ｐゴシック"/>
          </a:endParaRPr>
        </a:p>
      </xdr:txBody>
    </xdr:sp>
    <xdr:clientData/>
  </xdr:oneCellAnchor>
  <xdr:twoCellAnchor>
    <xdr:from>
      <xdr:col>15</xdr:col>
      <xdr:colOff>92075</xdr:colOff>
      <xdr:row>77</xdr:row>
      <xdr:rowOff>40639</xdr:rowOff>
    </xdr:from>
    <xdr:to>
      <xdr:col>15</xdr:col>
      <xdr:colOff>269875</xdr:colOff>
      <xdr:row>77</xdr:row>
      <xdr:rowOff>40639</xdr:rowOff>
    </xdr:to>
    <xdr:cxnSp macro="">
      <xdr:nvCxnSpPr>
        <xdr:cNvPr id="247" name="直線コネクタ 246"/>
        <xdr:cNvCxnSpPr/>
      </xdr:nvCxnSpPr>
      <xdr:spPr>
        <a:xfrm>
          <a:off x="10388600" y="13242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38116</xdr:rowOff>
    </xdr:from>
    <xdr:ext cx="469744" cy="259045"/>
    <xdr:sp macro="" textlink="">
      <xdr:nvSpPr>
        <xdr:cNvPr id="248" name="【公営住宅】&#10;一人当たり面積平均値テキスト"/>
        <xdr:cNvSpPr txBox="1"/>
      </xdr:nvSpPr>
      <xdr:spPr>
        <a:xfrm>
          <a:off x="105664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59689</xdr:rowOff>
    </xdr:from>
    <xdr:to>
      <xdr:col>15</xdr:col>
      <xdr:colOff>231775</xdr:colOff>
      <xdr:row>83</xdr:row>
      <xdr:rowOff>161289</xdr:rowOff>
    </xdr:to>
    <xdr:sp macro="" textlink="">
      <xdr:nvSpPr>
        <xdr:cNvPr id="249" name="フローチャート : 判断 248"/>
        <xdr:cNvSpPr/>
      </xdr:nvSpPr>
      <xdr:spPr>
        <a:xfrm>
          <a:off x="10426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107950</xdr:rowOff>
    </xdr:from>
    <xdr:to>
      <xdr:col>15</xdr:col>
      <xdr:colOff>231775</xdr:colOff>
      <xdr:row>79</xdr:row>
      <xdr:rowOff>38100</xdr:rowOff>
    </xdr:to>
    <xdr:sp macro="" textlink="">
      <xdr:nvSpPr>
        <xdr:cNvPr id="255" name="円/楕円 254"/>
        <xdr:cNvSpPr/>
      </xdr:nvSpPr>
      <xdr:spPr>
        <a:xfrm>
          <a:off x="104267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130827</xdr:rowOff>
    </xdr:from>
    <xdr:ext cx="469744" cy="259045"/>
    <xdr:sp macro="" textlink="">
      <xdr:nvSpPr>
        <xdr:cNvPr id="256" name="【公営住宅】&#10;一人当たり面積該当値テキスト"/>
        <xdr:cNvSpPr txBox="1"/>
      </xdr:nvSpPr>
      <xdr:spPr>
        <a:xfrm>
          <a:off x="10566400"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7" name="テキスト ボックス 26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68" name="直線コネクタ 26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69" name="テキスト ボックス 26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0" name="直線コネクタ 26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1" name="テキスト ボックス 27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2" name="直線コネクタ 27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3" name="テキスト ボックス 27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4" name="直線コネクタ 27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5" name="テキスト ボックス 27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6" name="直線コネクタ 2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77" name="テキスト ボックス 27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8"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158496</xdr:rowOff>
    </xdr:from>
    <xdr:to>
      <xdr:col>6</xdr:col>
      <xdr:colOff>510540</xdr:colOff>
      <xdr:row>108</xdr:row>
      <xdr:rowOff>85344</xdr:rowOff>
    </xdr:to>
    <xdr:cxnSp macro="">
      <xdr:nvCxnSpPr>
        <xdr:cNvPr id="279" name="直線コネクタ 278"/>
        <xdr:cNvCxnSpPr/>
      </xdr:nvCxnSpPr>
      <xdr:spPr>
        <a:xfrm flipV="1">
          <a:off x="4634865" y="1730349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130827</xdr:rowOff>
    </xdr:from>
    <xdr:ext cx="405111" cy="259045"/>
    <xdr:sp macro="" textlink="">
      <xdr:nvSpPr>
        <xdr:cNvPr id="280" name="【港湾・漁港】&#10;有形固定資産減価償却率最小値テキスト"/>
        <xdr:cNvSpPr txBox="1"/>
      </xdr:nvSpPr>
      <xdr:spPr>
        <a:xfrm>
          <a:off x="4724400" y="186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6</xdr:col>
      <xdr:colOff>422275</xdr:colOff>
      <xdr:row>108</xdr:row>
      <xdr:rowOff>85344</xdr:rowOff>
    </xdr:from>
    <xdr:to>
      <xdr:col>6</xdr:col>
      <xdr:colOff>600075</xdr:colOff>
      <xdr:row>108</xdr:row>
      <xdr:rowOff>85344</xdr:rowOff>
    </xdr:to>
    <xdr:cxnSp macro="">
      <xdr:nvCxnSpPr>
        <xdr:cNvPr id="281" name="直線コネクタ 280"/>
        <xdr:cNvCxnSpPr/>
      </xdr:nvCxnSpPr>
      <xdr:spPr>
        <a:xfrm>
          <a:off x="4546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105173</xdr:rowOff>
    </xdr:from>
    <xdr:ext cx="405111" cy="259045"/>
    <xdr:sp macro="" textlink="">
      <xdr:nvSpPr>
        <xdr:cNvPr id="282" name="【港湾・漁港】&#10;有形固定資産減価償却率最大値テキスト"/>
        <xdr:cNvSpPr txBox="1"/>
      </xdr:nvSpPr>
      <xdr:spPr>
        <a:xfrm>
          <a:off x="4724400" y="1707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100</xdr:row>
      <xdr:rowOff>158496</xdr:rowOff>
    </xdr:from>
    <xdr:to>
      <xdr:col>6</xdr:col>
      <xdr:colOff>600075</xdr:colOff>
      <xdr:row>100</xdr:row>
      <xdr:rowOff>158496</xdr:rowOff>
    </xdr:to>
    <xdr:cxnSp macro="">
      <xdr:nvCxnSpPr>
        <xdr:cNvPr id="283" name="直線コネクタ 282"/>
        <xdr:cNvCxnSpPr/>
      </xdr:nvCxnSpPr>
      <xdr:spPr>
        <a:xfrm>
          <a:off x="4546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3827</xdr:rowOff>
    </xdr:from>
    <xdr:ext cx="405111" cy="259045"/>
    <xdr:sp macro="" textlink="">
      <xdr:nvSpPr>
        <xdr:cNvPr id="284" name="【港湾・漁港】&#10;有形固定資産減価償却率平均値テキスト"/>
        <xdr:cNvSpPr txBox="1"/>
      </xdr:nvSpPr>
      <xdr:spPr>
        <a:xfrm>
          <a:off x="4724400" y="18520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108</xdr:row>
      <xdr:rowOff>25400</xdr:rowOff>
    </xdr:from>
    <xdr:to>
      <xdr:col>6</xdr:col>
      <xdr:colOff>561975</xdr:colOff>
      <xdr:row>108</xdr:row>
      <xdr:rowOff>127000</xdr:rowOff>
    </xdr:to>
    <xdr:sp macro="" textlink="">
      <xdr:nvSpPr>
        <xdr:cNvPr id="285" name="フローチャート : 判断 284"/>
        <xdr:cNvSpPr/>
      </xdr:nvSpPr>
      <xdr:spPr>
        <a:xfrm>
          <a:off x="4584700" y="185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6" name="テキスト ボックス 2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7" name="テキスト ボックス 2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8" name="テキスト ボックス 2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9" name="テキスト ボックス 2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0" name="テキスト ボックス 2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107696</xdr:rowOff>
    </xdr:from>
    <xdr:to>
      <xdr:col>6</xdr:col>
      <xdr:colOff>561975</xdr:colOff>
      <xdr:row>101</xdr:row>
      <xdr:rowOff>37846</xdr:rowOff>
    </xdr:to>
    <xdr:sp macro="" textlink="">
      <xdr:nvSpPr>
        <xdr:cNvPr id="291" name="円/楕円 290"/>
        <xdr:cNvSpPr/>
      </xdr:nvSpPr>
      <xdr:spPr>
        <a:xfrm>
          <a:off x="45847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60723</xdr:rowOff>
    </xdr:from>
    <xdr:ext cx="405111" cy="259045"/>
    <xdr:sp macro="" textlink="">
      <xdr:nvSpPr>
        <xdr:cNvPr id="292" name="【港湾・漁港】&#10;有形固定資産減価償却率該当値テキスト"/>
        <xdr:cNvSpPr txBox="1"/>
      </xdr:nvSpPr>
      <xdr:spPr>
        <a:xfrm>
          <a:off x="4724400" y="17205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3" name="正方形/長方形 29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0" name="正方形/長方形 299"/>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03" name="直線コネクタ 30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04" name="テキスト ボックス 30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05" name="直線コネクタ 30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06" name="テキスト ボックス 305"/>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07" name="直線コネクタ 30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08" name="テキスト ボックス 307"/>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09" name="直線コネクタ 30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113591</xdr:rowOff>
    </xdr:from>
    <xdr:ext cx="531299" cy="259045"/>
    <xdr:sp macro="" textlink="">
      <xdr:nvSpPr>
        <xdr:cNvPr id="310" name="テキスト ボックス 309"/>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1" name="直線コネクタ 31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129920</xdr:rowOff>
    </xdr:from>
    <xdr:ext cx="531299" cy="259045"/>
    <xdr:sp macro="" textlink="">
      <xdr:nvSpPr>
        <xdr:cNvPr id="312" name="テキスト ボックス 311"/>
        <xdr:cNvSpPr txBox="1"/>
      </xdr:nvSpPr>
      <xdr:spPr>
        <a:xfrm>
          <a:off x="6072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3" name="直線コネクタ 31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14" name="テキスト ボックス 31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5" name="直線コネクタ 3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6" name="テキスト ボックス 31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7"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158235</xdr:rowOff>
    </xdr:from>
    <xdr:to>
      <xdr:col>15</xdr:col>
      <xdr:colOff>180340</xdr:colOff>
      <xdr:row>109</xdr:row>
      <xdr:rowOff>28684</xdr:rowOff>
    </xdr:to>
    <xdr:cxnSp macro="">
      <xdr:nvCxnSpPr>
        <xdr:cNvPr id="318" name="直線コネクタ 317"/>
        <xdr:cNvCxnSpPr/>
      </xdr:nvCxnSpPr>
      <xdr:spPr>
        <a:xfrm flipV="1">
          <a:off x="10476865" y="17303235"/>
          <a:ext cx="0" cy="141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32511</xdr:rowOff>
    </xdr:from>
    <xdr:ext cx="378565" cy="259045"/>
    <xdr:sp macro="" textlink="">
      <xdr:nvSpPr>
        <xdr:cNvPr id="319" name="【港湾・漁港】&#10;一人当たり有形固定資産（償却資産）額最小値テキスト"/>
        <xdr:cNvSpPr txBox="1"/>
      </xdr:nvSpPr>
      <xdr:spPr>
        <a:xfrm>
          <a:off x="10566400" y="1872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15</xdr:col>
      <xdr:colOff>92075</xdr:colOff>
      <xdr:row>109</xdr:row>
      <xdr:rowOff>28684</xdr:rowOff>
    </xdr:from>
    <xdr:to>
      <xdr:col>15</xdr:col>
      <xdr:colOff>269875</xdr:colOff>
      <xdr:row>109</xdr:row>
      <xdr:rowOff>28684</xdr:rowOff>
    </xdr:to>
    <xdr:cxnSp macro="">
      <xdr:nvCxnSpPr>
        <xdr:cNvPr id="320" name="直線コネクタ 319"/>
        <xdr:cNvCxnSpPr/>
      </xdr:nvCxnSpPr>
      <xdr:spPr>
        <a:xfrm>
          <a:off x="10388600" y="1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104912</xdr:rowOff>
    </xdr:from>
    <xdr:ext cx="534377" cy="259045"/>
    <xdr:sp macro="" textlink="">
      <xdr:nvSpPr>
        <xdr:cNvPr id="321" name="【港湾・漁港】&#10;一人当たり有形固定資産（償却資産）額最大値テキスト"/>
        <xdr:cNvSpPr txBox="1"/>
      </xdr:nvSpPr>
      <xdr:spPr>
        <a:xfrm>
          <a:off x="10566400" y="1707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86,976</a:t>
          </a:r>
          <a:endParaRPr kumimoji="1" lang="ja-JP" altLang="en-US" sz="1000" b="1">
            <a:latin typeface="ＭＳ Ｐゴシック"/>
          </a:endParaRPr>
        </a:p>
      </xdr:txBody>
    </xdr:sp>
    <xdr:clientData/>
  </xdr:oneCellAnchor>
  <xdr:twoCellAnchor>
    <xdr:from>
      <xdr:col>15</xdr:col>
      <xdr:colOff>92075</xdr:colOff>
      <xdr:row>100</xdr:row>
      <xdr:rowOff>158235</xdr:rowOff>
    </xdr:from>
    <xdr:to>
      <xdr:col>15</xdr:col>
      <xdr:colOff>269875</xdr:colOff>
      <xdr:row>100</xdr:row>
      <xdr:rowOff>158235</xdr:rowOff>
    </xdr:to>
    <xdr:cxnSp macro="">
      <xdr:nvCxnSpPr>
        <xdr:cNvPr id="322" name="直線コネクタ 321"/>
        <xdr:cNvCxnSpPr/>
      </xdr:nvCxnSpPr>
      <xdr:spPr>
        <a:xfrm>
          <a:off x="10388600" y="1730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147407</xdr:rowOff>
    </xdr:from>
    <xdr:ext cx="534377" cy="259045"/>
    <xdr:sp macro="" textlink="">
      <xdr:nvSpPr>
        <xdr:cNvPr id="323" name="【港湾・漁港】&#10;一人当たり有形固定資産（償却資産）額平均値テキスト"/>
        <xdr:cNvSpPr txBox="1"/>
      </xdr:nvSpPr>
      <xdr:spPr>
        <a:xfrm>
          <a:off x="10566400" y="17978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33,429</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124530</xdr:rowOff>
    </xdr:from>
    <xdr:to>
      <xdr:col>15</xdr:col>
      <xdr:colOff>231775</xdr:colOff>
      <xdr:row>106</xdr:row>
      <xdr:rowOff>54680</xdr:rowOff>
    </xdr:to>
    <xdr:sp macro="" textlink="">
      <xdr:nvSpPr>
        <xdr:cNvPr id="324" name="フローチャート : 判断 323"/>
        <xdr:cNvSpPr/>
      </xdr:nvSpPr>
      <xdr:spPr>
        <a:xfrm>
          <a:off x="10426700" y="1812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5" name="テキスト ボックス 3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6" name="テキスト ボックス 3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7" name="テキスト ボックス 3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8" name="テキスト ボックス 3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9" name="テキスト ボックス 3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108</xdr:row>
      <xdr:rowOff>149334</xdr:rowOff>
    </xdr:from>
    <xdr:to>
      <xdr:col>15</xdr:col>
      <xdr:colOff>231775</xdr:colOff>
      <xdr:row>109</xdr:row>
      <xdr:rowOff>79484</xdr:rowOff>
    </xdr:to>
    <xdr:sp macro="" textlink="">
      <xdr:nvSpPr>
        <xdr:cNvPr id="330" name="円/楕円 329"/>
        <xdr:cNvSpPr/>
      </xdr:nvSpPr>
      <xdr:spPr>
        <a:xfrm>
          <a:off x="10426700" y="186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108</xdr:row>
      <xdr:rowOff>64261</xdr:rowOff>
    </xdr:from>
    <xdr:ext cx="378565" cy="259045"/>
    <xdr:sp macro="" textlink="">
      <xdr:nvSpPr>
        <xdr:cNvPr id="331" name="【港湾・漁港】&#10;一人当たり有形固定資産（償却資産）額該当値テキスト"/>
        <xdr:cNvSpPr txBox="1"/>
      </xdr:nvSpPr>
      <xdr:spPr>
        <a:xfrm>
          <a:off x="10566400" y="18580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2" name="正方形/長方形 33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9" name="正方形/長方形 33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2" name="テキスト ボックス 34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3" name="直線コネクタ 34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4" name="テキスト ボックス 34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5" name="直線コネクタ 34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6" name="テキスト ボックス 34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7" name="直線コネクタ 34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8" name="テキスト ボックス 34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49" name="直線コネクタ 34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50" name="テキスト ボックス 349"/>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3"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57912</xdr:rowOff>
    </xdr:from>
    <xdr:to>
      <xdr:col>23</xdr:col>
      <xdr:colOff>516889</xdr:colOff>
      <xdr:row>42</xdr:row>
      <xdr:rowOff>14478</xdr:rowOff>
    </xdr:to>
    <xdr:cxnSp macro="">
      <xdr:nvCxnSpPr>
        <xdr:cNvPr id="354" name="直線コネクタ 353"/>
        <xdr:cNvCxnSpPr/>
      </xdr:nvCxnSpPr>
      <xdr:spPr>
        <a:xfrm flipV="1">
          <a:off x="16318864" y="605866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18305</xdr:rowOff>
    </xdr:from>
    <xdr:ext cx="405111" cy="259045"/>
    <xdr:sp macro="" textlink="">
      <xdr:nvSpPr>
        <xdr:cNvPr id="355" name="【認定こども園・幼稚園・保育所】&#10;有形固定資産減価償却率最小値テキスト"/>
        <xdr:cNvSpPr txBox="1"/>
      </xdr:nvSpPr>
      <xdr:spPr>
        <a:xfrm>
          <a:off x="16408400" y="721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23</xdr:col>
      <xdr:colOff>428625</xdr:colOff>
      <xdr:row>42</xdr:row>
      <xdr:rowOff>14478</xdr:rowOff>
    </xdr:from>
    <xdr:to>
      <xdr:col>23</xdr:col>
      <xdr:colOff>606425</xdr:colOff>
      <xdr:row>42</xdr:row>
      <xdr:rowOff>14478</xdr:rowOff>
    </xdr:to>
    <xdr:cxnSp macro="">
      <xdr:nvCxnSpPr>
        <xdr:cNvPr id="356" name="直線コネクタ 355"/>
        <xdr:cNvCxnSpPr/>
      </xdr:nvCxnSpPr>
      <xdr:spPr>
        <a:xfrm>
          <a:off x="16230600" y="721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4589</xdr:rowOff>
    </xdr:from>
    <xdr:ext cx="405111" cy="259045"/>
    <xdr:sp macro="" textlink="">
      <xdr:nvSpPr>
        <xdr:cNvPr id="357" name="【認定こども園・幼稚園・保育所】&#10;有形固定資産減価償却率最大値テキスト"/>
        <xdr:cNvSpPr txBox="1"/>
      </xdr:nvSpPr>
      <xdr:spPr>
        <a:xfrm>
          <a:off x="16408400" y="5833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428625</xdr:colOff>
      <xdr:row>35</xdr:row>
      <xdr:rowOff>57912</xdr:rowOff>
    </xdr:from>
    <xdr:to>
      <xdr:col>23</xdr:col>
      <xdr:colOff>606425</xdr:colOff>
      <xdr:row>35</xdr:row>
      <xdr:rowOff>57912</xdr:rowOff>
    </xdr:to>
    <xdr:cxnSp macro="">
      <xdr:nvCxnSpPr>
        <xdr:cNvPr id="358" name="直線コネクタ 357"/>
        <xdr:cNvCxnSpPr/>
      </xdr:nvCxnSpPr>
      <xdr:spPr>
        <a:xfrm>
          <a:off x="16230600" y="60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19829</xdr:rowOff>
    </xdr:from>
    <xdr:ext cx="405111" cy="259045"/>
    <xdr:sp macro="" textlink="">
      <xdr:nvSpPr>
        <xdr:cNvPr id="359" name="【認定こども園・幼稚園・保育所】&#10;有形固定資産減価償却率平均値テキスト"/>
        <xdr:cNvSpPr txBox="1"/>
      </xdr:nvSpPr>
      <xdr:spPr>
        <a:xfrm>
          <a:off x="16408400" y="636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41402</xdr:rowOff>
    </xdr:from>
    <xdr:to>
      <xdr:col>23</xdr:col>
      <xdr:colOff>568325</xdr:colOff>
      <xdr:row>37</xdr:row>
      <xdr:rowOff>143002</xdr:rowOff>
    </xdr:to>
    <xdr:sp macro="" textlink="">
      <xdr:nvSpPr>
        <xdr:cNvPr id="360" name="フローチャート : 判断 359"/>
        <xdr:cNvSpPr/>
      </xdr:nvSpPr>
      <xdr:spPr>
        <a:xfrm>
          <a:off x="162687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132842</xdr:rowOff>
    </xdr:from>
    <xdr:to>
      <xdr:col>23</xdr:col>
      <xdr:colOff>568325</xdr:colOff>
      <xdr:row>37</xdr:row>
      <xdr:rowOff>62992</xdr:rowOff>
    </xdr:to>
    <xdr:sp macro="" textlink="">
      <xdr:nvSpPr>
        <xdr:cNvPr id="366" name="円/楕円 365"/>
        <xdr:cNvSpPr/>
      </xdr:nvSpPr>
      <xdr:spPr>
        <a:xfrm>
          <a:off x="162687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155719</xdr:rowOff>
    </xdr:from>
    <xdr:ext cx="405111" cy="259045"/>
    <xdr:sp macro="" textlink="">
      <xdr:nvSpPr>
        <xdr:cNvPr id="367" name="【認定こども園・幼稚園・保育所】&#10;有形固定資産減価償却率該当値テキスト"/>
        <xdr:cNvSpPr txBox="1"/>
      </xdr:nvSpPr>
      <xdr:spPr>
        <a:xfrm>
          <a:off x="16408400"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8" name="正方形/長方形 36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5" name="正方形/長方形 37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6" name="テキスト ボックス 3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7" name="直線コネクタ 3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78" name="直線コネクタ 37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79" name="テキスト ボックス 37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0" name="直線コネクタ 37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1" name="テキスト ボックス 38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2" name="直線コネクタ 38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83" name="テキスト ボックス 38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84" name="直線コネクタ 38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85" name="テキスト ボックス 38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6" name="直線コネクタ 3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7" name="テキスト ボックス 3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8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153924</xdr:rowOff>
    </xdr:from>
    <xdr:to>
      <xdr:col>32</xdr:col>
      <xdr:colOff>186689</xdr:colOff>
      <xdr:row>40</xdr:row>
      <xdr:rowOff>103632</xdr:rowOff>
    </xdr:to>
    <xdr:cxnSp macro="">
      <xdr:nvCxnSpPr>
        <xdr:cNvPr id="389" name="直線コネクタ 388"/>
        <xdr:cNvCxnSpPr/>
      </xdr:nvCxnSpPr>
      <xdr:spPr>
        <a:xfrm flipV="1">
          <a:off x="22160864" y="598322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107459</xdr:rowOff>
    </xdr:from>
    <xdr:ext cx="469744" cy="259045"/>
    <xdr:sp macro="" textlink="">
      <xdr:nvSpPr>
        <xdr:cNvPr id="390" name="【認定こども園・幼稚園・保育所】&#10;一人当たり面積最小値テキスト"/>
        <xdr:cNvSpPr txBox="1"/>
      </xdr:nvSpPr>
      <xdr:spPr>
        <a:xfrm>
          <a:off x="22250400" y="696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40</xdr:row>
      <xdr:rowOff>103632</xdr:rowOff>
    </xdr:from>
    <xdr:to>
      <xdr:col>32</xdr:col>
      <xdr:colOff>276225</xdr:colOff>
      <xdr:row>40</xdr:row>
      <xdr:rowOff>103632</xdr:rowOff>
    </xdr:to>
    <xdr:cxnSp macro="">
      <xdr:nvCxnSpPr>
        <xdr:cNvPr id="391" name="直線コネクタ 390"/>
        <xdr:cNvCxnSpPr/>
      </xdr:nvCxnSpPr>
      <xdr:spPr>
        <a:xfrm>
          <a:off x="22072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100601</xdr:rowOff>
    </xdr:from>
    <xdr:ext cx="469744" cy="259045"/>
    <xdr:sp macro="" textlink="">
      <xdr:nvSpPr>
        <xdr:cNvPr id="392" name="【認定こども園・幼稚園・保育所】&#10;一人当たり面積最大値テキスト"/>
        <xdr:cNvSpPr txBox="1"/>
      </xdr:nvSpPr>
      <xdr:spPr>
        <a:xfrm>
          <a:off x="222504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34</xdr:row>
      <xdr:rowOff>153924</xdr:rowOff>
    </xdr:from>
    <xdr:to>
      <xdr:col>32</xdr:col>
      <xdr:colOff>276225</xdr:colOff>
      <xdr:row>34</xdr:row>
      <xdr:rowOff>153924</xdr:rowOff>
    </xdr:to>
    <xdr:cxnSp macro="">
      <xdr:nvCxnSpPr>
        <xdr:cNvPr id="393" name="直線コネクタ 392"/>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164863</xdr:rowOff>
    </xdr:from>
    <xdr:ext cx="469744" cy="259045"/>
    <xdr:sp macro="" textlink="">
      <xdr:nvSpPr>
        <xdr:cNvPr id="394" name="【認定こども園・幼稚園・保育所】&#10;一人当たり面積平均値テキスト"/>
        <xdr:cNvSpPr txBox="1"/>
      </xdr:nvSpPr>
      <xdr:spPr>
        <a:xfrm>
          <a:off x="22250400" y="633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141986</xdr:rowOff>
    </xdr:from>
    <xdr:to>
      <xdr:col>32</xdr:col>
      <xdr:colOff>238125</xdr:colOff>
      <xdr:row>38</xdr:row>
      <xdr:rowOff>72136</xdr:rowOff>
    </xdr:to>
    <xdr:sp macro="" textlink="">
      <xdr:nvSpPr>
        <xdr:cNvPr id="395" name="フローチャート : 判断 394"/>
        <xdr:cNvSpPr/>
      </xdr:nvSpPr>
      <xdr:spPr>
        <a:xfrm>
          <a:off x="22110700" y="648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48260</xdr:rowOff>
    </xdr:from>
    <xdr:to>
      <xdr:col>32</xdr:col>
      <xdr:colOff>238125</xdr:colOff>
      <xdr:row>38</xdr:row>
      <xdr:rowOff>149860</xdr:rowOff>
    </xdr:to>
    <xdr:sp macro="" textlink="">
      <xdr:nvSpPr>
        <xdr:cNvPr id="401" name="円/楕円 400"/>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26687</xdr:rowOff>
    </xdr:from>
    <xdr:ext cx="469744" cy="259045"/>
    <xdr:sp macro="" textlink="">
      <xdr:nvSpPr>
        <xdr:cNvPr id="402" name="【認定こども園・幼稚園・保育所】&#10;一人当たり面積該当値テキスト"/>
        <xdr:cNvSpPr txBox="1"/>
      </xdr:nvSpPr>
      <xdr:spPr>
        <a:xfrm>
          <a:off x="22250400"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3" name="正方形/長方形 40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0" name="正方形/長方形 40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5" name="テキスト ボックス 4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3" name="テキスト ボックス 4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91440</xdr:rowOff>
    </xdr:from>
    <xdr:to>
      <xdr:col>23</xdr:col>
      <xdr:colOff>516889</xdr:colOff>
      <xdr:row>64</xdr:row>
      <xdr:rowOff>72390</xdr:rowOff>
    </xdr:to>
    <xdr:cxnSp macro="">
      <xdr:nvCxnSpPr>
        <xdr:cNvPr id="427" name="直線コネクタ 426"/>
        <xdr:cNvCxnSpPr/>
      </xdr:nvCxnSpPr>
      <xdr:spPr>
        <a:xfrm flipV="1">
          <a:off x="16318864" y="969264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76217</xdr:rowOff>
    </xdr:from>
    <xdr:ext cx="405111" cy="259045"/>
    <xdr:sp macro="" textlink="">
      <xdr:nvSpPr>
        <xdr:cNvPr id="428" name="【学校施設】&#10;有形固定資産減価償却率最小値テキスト"/>
        <xdr:cNvSpPr txBox="1"/>
      </xdr:nvSpPr>
      <xdr:spPr>
        <a:xfrm>
          <a:off x="16408400"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23</xdr:col>
      <xdr:colOff>428625</xdr:colOff>
      <xdr:row>64</xdr:row>
      <xdr:rowOff>72390</xdr:rowOff>
    </xdr:from>
    <xdr:to>
      <xdr:col>23</xdr:col>
      <xdr:colOff>606425</xdr:colOff>
      <xdr:row>64</xdr:row>
      <xdr:rowOff>72390</xdr:rowOff>
    </xdr:to>
    <xdr:cxnSp macro="">
      <xdr:nvCxnSpPr>
        <xdr:cNvPr id="429" name="直線コネクタ 428"/>
        <xdr:cNvCxnSpPr/>
      </xdr:nvCxnSpPr>
      <xdr:spPr>
        <a:xfrm>
          <a:off x="16230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38117</xdr:rowOff>
    </xdr:from>
    <xdr:ext cx="405111" cy="259045"/>
    <xdr:sp macro="" textlink="">
      <xdr:nvSpPr>
        <xdr:cNvPr id="430" name="【学校施設】&#10;有形固定資産減価償却率最大値テキスト"/>
        <xdr:cNvSpPr txBox="1"/>
      </xdr:nvSpPr>
      <xdr:spPr>
        <a:xfrm>
          <a:off x="16408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431" name="直線コネクタ 43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162577</xdr:rowOff>
    </xdr:from>
    <xdr:ext cx="405111" cy="259045"/>
    <xdr:sp macro="" textlink="">
      <xdr:nvSpPr>
        <xdr:cNvPr id="432" name="【学校施設】&#10;有形固定資産減価償却率平均値テキスト"/>
        <xdr:cNvSpPr txBox="1"/>
      </xdr:nvSpPr>
      <xdr:spPr>
        <a:xfrm>
          <a:off x="16408400" y="1027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139700</xdr:rowOff>
    </xdr:from>
    <xdr:to>
      <xdr:col>23</xdr:col>
      <xdr:colOff>568325</xdr:colOff>
      <xdr:row>61</xdr:row>
      <xdr:rowOff>69850</xdr:rowOff>
    </xdr:to>
    <xdr:sp macro="" textlink="">
      <xdr:nvSpPr>
        <xdr:cNvPr id="433" name="フローチャート : 判断 432"/>
        <xdr:cNvSpPr/>
      </xdr:nvSpPr>
      <xdr:spPr>
        <a:xfrm>
          <a:off x="16268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90170</xdr:rowOff>
    </xdr:from>
    <xdr:to>
      <xdr:col>23</xdr:col>
      <xdr:colOff>568325</xdr:colOff>
      <xdr:row>63</xdr:row>
      <xdr:rowOff>20320</xdr:rowOff>
    </xdr:to>
    <xdr:sp macro="" textlink="">
      <xdr:nvSpPr>
        <xdr:cNvPr id="439" name="円/楕円 438"/>
        <xdr:cNvSpPr/>
      </xdr:nvSpPr>
      <xdr:spPr>
        <a:xfrm>
          <a:off x="16268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68597</xdr:rowOff>
    </xdr:from>
    <xdr:ext cx="405111" cy="259045"/>
    <xdr:sp macro="" textlink="">
      <xdr:nvSpPr>
        <xdr:cNvPr id="440" name="【学校施設】&#10;有形固定資産減価償却率該当値テキスト"/>
        <xdr:cNvSpPr txBox="1"/>
      </xdr:nvSpPr>
      <xdr:spPr>
        <a:xfrm>
          <a:off x="1640840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1" name="正方形/長方形 44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2" name="正方形/長方形 4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3" name="正方形/長方形 4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4" name="正方形/長方形 4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5" name="正方形/長方形 4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6" name="正方形/長方形 4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7" name="正方形/長方形 4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48" name="正方形/長方形 44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9" name="テキスト ボックス 4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0" name="直線コネクタ 4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1" name="テキスト ボックス 4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2" name="直線コネクタ 4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3" name="テキスト ボックス 4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4" name="直線コネクタ 4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5" name="テキスト ボックス 4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6" name="直線コネクタ 4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7" name="テキスト ボックス 4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8" name="直線コネクタ 4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9" name="テキスト ボックス 4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0" name="直線コネクタ 4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1" name="テキスト ボックス 4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4"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62</xdr:row>
      <xdr:rowOff>152400</xdr:rowOff>
    </xdr:to>
    <xdr:cxnSp macro="">
      <xdr:nvCxnSpPr>
        <xdr:cNvPr id="465" name="直線コネクタ 464"/>
        <xdr:cNvCxnSpPr/>
      </xdr:nvCxnSpPr>
      <xdr:spPr>
        <a:xfrm flipV="1">
          <a:off x="22160864" y="94145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466" name="【学校施設】&#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467" name="直線コネクタ 466"/>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68"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69" name="直線コネクタ 468"/>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64787</xdr:rowOff>
    </xdr:from>
    <xdr:ext cx="469744" cy="259045"/>
    <xdr:sp macro="" textlink="">
      <xdr:nvSpPr>
        <xdr:cNvPr id="470" name="【学校施設】&#10;一人当たり面積平均値テキスト"/>
        <xdr:cNvSpPr txBox="1"/>
      </xdr:nvSpPr>
      <xdr:spPr>
        <a:xfrm>
          <a:off x="22250400" y="10180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86360</xdr:rowOff>
    </xdr:from>
    <xdr:to>
      <xdr:col>32</xdr:col>
      <xdr:colOff>238125</xdr:colOff>
      <xdr:row>60</xdr:row>
      <xdr:rowOff>16510</xdr:rowOff>
    </xdr:to>
    <xdr:sp macro="" textlink="">
      <xdr:nvSpPr>
        <xdr:cNvPr id="471" name="フローチャート : 判断 470"/>
        <xdr:cNvSpPr/>
      </xdr:nvSpPr>
      <xdr:spPr>
        <a:xfrm>
          <a:off x="22110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128270</xdr:rowOff>
    </xdr:from>
    <xdr:to>
      <xdr:col>32</xdr:col>
      <xdr:colOff>238125</xdr:colOff>
      <xdr:row>58</xdr:row>
      <xdr:rowOff>58420</xdr:rowOff>
    </xdr:to>
    <xdr:sp macro="" textlink="">
      <xdr:nvSpPr>
        <xdr:cNvPr id="477" name="円/楕円 476"/>
        <xdr:cNvSpPr/>
      </xdr:nvSpPr>
      <xdr:spPr>
        <a:xfrm>
          <a:off x="22110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151147</xdr:rowOff>
    </xdr:from>
    <xdr:ext cx="469744" cy="259045"/>
    <xdr:sp macro="" textlink="">
      <xdr:nvSpPr>
        <xdr:cNvPr id="478" name="【学校施設】&#10;一人当たり面積該当値テキスト"/>
        <xdr:cNvSpPr txBox="1"/>
      </xdr:nvSpPr>
      <xdr:spPr>
        <a:xfrm>
          <a:off x="22250400"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79" name="正方形/長方形 47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86" name="正方形/長方形 485"/>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87" name="正方形/長方形 48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4" name="正方形/長方形 493"/>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95" name="正方形/長方形 49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2" name="正方形/長方形 50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3" name="テキスト ボックス 5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4" name="直線コネクタ 5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5" name="テキスト ボックス 5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6" name="直線コネクタ 5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7" name="テキスト ボックス 5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8" name="直線コネクタ 5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9" name="テキスト ボックス 5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0" name="直線コネクタ 5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1" name="テキスト ボックス 5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2" name="直線コネクタ 5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3" name="テキスト ボックス 5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4" name="直線コネクタ 5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15" name="テキスト ボックス 51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6" name="直線コネクタ 5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7" name="テキスト ボックス 51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3811</xdr:rowOff>
    </xdr:from>
    <xdr:to>
      <xdr:col>23</xdr:col>
      <xdr:colOff>516889</xdr:colOff>
      <xdr:row>108</xdr:row>
      <xdr:rowOff>140970</xdr:rowOff>
    </xdr:to>
    <xdr:cxnSp macro="">
      <xdr:nvCxnSpPr>
        <xdr:cNvPr id="519" name="直線コネクタ 518"/>
        <xdr:cNvCxnSpPr/>
      </xdr:nvCxnSpPr>
      <xdr:spPr>
        <a:xfrm flipV="1">
          <a:off x="16318864" y="17320261"/>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144797</xdr:rowOff>
    </xdr:from>
    <xdr:ext cx="405111" cy="259045"/>
    <xdr:sp macro="" textlink="">
      <xdr:nvSpPr>
        <xdr:cNvPr id="520" name="【公民館】&#10;有形固定資産減価償却率最小値テキスト"/>
        <xdr:cNvSpPr txBox="1"/>
      </xdr:nvSpPr>
      <xdr:spPr>
        <a:xfrm>
          <a:off x="164084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a:t>
          </a:r>
          <a:endParaRPr kumimoji="1" lang="ja-JP" altLang="en-US" sz="1000" b="1">
            <a:latin typeface="ＭＳ Ｐゴシック"/>
          </a:endParaRPr>
        </a:p>
      </xdr:txBody>
    </xdr:sp>
    <xdr:clientData/>
  </xdr:oneCellAnchor>
  <xdr:twoCellAnchor>
    <xdr:from>
      <xdr:col>23</xdr:col>
      <xdr:colOff>428625</xdr:colOff>
      <xdr:row>108</xdr:row>
      <xdr:rowOff>140970</xdr:rowOff>
    </xdr:from>
    <xdr:to>
      <xdr:col>23</xdr:col>
      <xdr:colOff>606425</xdr:colOff>
      <xdr:row>108</xdr:row>
      <xdr:rowOff>140970</xdr:rowOff>
    </xdr:to>
    <xdr:cxnSp macro="">
      <xdr:nvCxnSpPr>
        <xdr:cNvPr id="521" name="直線コネクタ 520"/>
        <xdr:cNvCxnSpPr/>
      </xdr:nvCxnSpPr>
      <xdr:spPr>
        <a:xfrm>
          <a:off x="16230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121938</xdr:rowOff>
    </xdr:from>
    <xdr:ext cx="405111" cy="259045"/>
    <xdr:sp macro="" textlink="">
      <xdr:nvSpPr>
        <xdr:cNvPr id="522" name="【公民館】&#10;有形固定資産減価償却率最大値テキスト"/>
        <xdr:cNvSpPr txBox="1"/>
      </xdr:nvSpPr>
      <xdr:spPr>
        <a:xfrm>
          <a:off x="16408400" y="1709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101</xdr:row>
      <xdr:rowOff>3811</xdr:rowOff>
    </xdr:from>
    <xdr:to>
      <xdr:col>23</xdr:col>
      <xdr:colOff>606425</xdr:colOff>
      <xdr:row>101</xdr:row>
      <xdr:rowOff>3811</xdr:rowOff>
    </xdr:to>
    <xdr:cxnSp macro="">
      <xdr:nvCxnSpPr>
        <xdr:cNvPr id="523" name="直線コネクタ 522"/>
        <xdr:cNvCxnSpPr/>
      </xdr:nvCxnSpPr>
      <xdr:spPr>
        <a:xfrm>
          <a:off x="16230600" y="1732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144797</xdr:rowOff>
    </xdr:from>
    <xdr:ext cx="405111" cy="259045"/>
    <xdr:sp macro="" textlink="">
      <xdr:nvSpPr>
        <xdr:cNvPr id="524" name="【公民館】&#10;有形固定資産減価償却率平均値テキスト"/>
        <xdr:cNvSpPr txBox="1"/>
      </xdr:nvSpPr>
      <xdr:spPr>
        <a:xfrm>
          <a:off x="16408400" y="1814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166370</xdr:rowOff>
    </xdr:from>
    <xdr:to>
      <xdr:col>23</xdr:col>
      <xdr:colOff>568325</xdr:colOff>
      <xdr:row>106</xdr:row>
      <xdr:rowOff>96520</xdr:rowOff>
    </xdr:to>
    <xdr:sp macro="" textlink="">
      <xdr:nvSpPr>
        <xdr:cNvPr id="525" name="フローチャート : 判断 524"/>
        <xdr:cNvSpPr/>
      </xdr:nvSpPr>
      <xdr:spPr>
        <a:xfrm>
          <a:off x="16268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6" name="テキスト ボックス 5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7" name="テキスト ボックス 5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8" name="テキスト ボックス 5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9" name="テキスト ボックス 5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0" name="テキスト ボックス 5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162561</xdr:rowOff>
    </xdr:from>
    <xdr:to>
      <xdr:col>23</xdr:col>
      <xdr:colOff>568325</xdr:colOff>
      <xdr:row>105</xdr:row>
      <xdr:rowOff>92711</xdr:rowOff>
    </xdr:to>
    <xdr:sp macro="" textlink="">
      <xdr:nvSpPr>
        <xdr:cNvPr id="531" name="円/楕円 530"/>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13988</xdr:rowOff>
    </xdr:from>
    <xdr:ext cx="405111" cy="259045"/>
    <xdr:sp macro="" textlink="">
      <xdr:nvSpPr>
        <xdr:cNvPr id="532" name="【公民館】&#10;有形固定資産減価償却率該当値テキスト"/>
        <xdr:cNvSpPr txBox="1"/>
      </xdr:nvSpPr>
      <xdr:spPr>
        <a:xfrm>
          <a:off x="164084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3" name="正方形/長方形 53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0" name="正方形/長方形 53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1" name="テキスト ボックス 5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3" name="直線コネクタ 5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4" name="テキスト ボックス 5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5" name="直線コネクタ 5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6" name="テキスト ボックス 5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7" name="直線コネクタ 5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8" name="テキスト ボックス 5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9" name="直線コネクタ 5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0" name="テキスト ボックス 5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2" name="テキスト ボックス 5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9906</xdr:rowOff>
    </xdr:from>
    <xdr:to>
      <xdr:col>32</xdr:col>
      <xdr:colOff>186689</xdr:colOff>
      <xdr:row>107</xdr:row>
      <xdr:rowOff>169926</xdr:rowOff>
    </xdr:to>
    <xdr:cxnSp macro="">
      <xdr:nvCxnSpPr>
        <xdr:cNvPr id="554" name="直線コネクタ 553"/>
        <xdr:cNvCxnSpPr/>
      </xdr:nvCxnSpPr>
      <xdr:spPr>
        <a:xfrm flipV="1">
          <a:off x="22160864" y="1732635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2303</xdr:rowOff>
    </xdr:from>
    <xdr:ext cx="469744" cy="259045"/>
    <xdr:sp macro="" textlink="">
      <xdr:nvSpPr>
        <xdr:cNvPr id="555" name="【公民館】&#10;一人当たり面積最小値テキスト"/>
        <xdr:cNvSpPr txBox="1"/>
      </xdr:nvSpPr>
      <xdr:spPr>
        <a:xfrm>
          <a:off x="22250400"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107</xdr:row>
      <xdr:rowOff>169926</xdr:rowOff>
    </xdr:from>
    <xdr:to>
      <xdr:col>32</xdr:col>
      <xdr:colOff>276225</xdr:colOff>
      <xdr:row>107</xdr:row>
      <xdr:rowOff>169926</xdr:rowOff>
    </xdr:to>
    <xdr:cxnSp macro="">
      <xdr:nvCxnSpPr>
        <xdr:cNvPr id="556" name="直線コネクタ 555"/>
        <xdr:cNvCxnSpPr/>
      </xdr:nvCxnSpPr>
      <xdr:spPr>
        <a:xfrm>
          <a:off x="22072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128033</xdr:rowOff>
    </xdr:from>
    <xdr:ext cx="469744" cy="259045"/>
    <xdr:sp macro="" textlink="">
      <xdr:nvSpPr>
        <xdr:cNvPr id="557" name="【公民館】&#10;一人当たり面積最大値テキスト"/>
        <xdr:cNvSpPr txBox="1"/>
      </xdr:nvSpPr>
      <xdr:spPr>
        <a:xfrm>
          <a:off x="22250400" y="171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0.277</a:t>
          </a:r>
          <a:endParaRPr kumimoji="1" lang="ja-JP" altLang="en-US" sz="1000" b="1">
            <a:latin typeface="ＭＳ Ｐゴシック"/>
          </a:endParaRPr>
        </a:p>
      </xdr:txBody>
    </xdr:sp>
    <xdr:clientData/>
  </xdr:oneCellAnchor>
  <xdr:twoCellAnchor>
    <xdr:from>
      <xdr:col>32</xdr:col>
      <xdr:colOff>98425</xdr:colOff>
      <xdr:row>101</xdr:row>
      <xdr:rowOff>9906</xdr:rowOff>
    </xdr:from>
    <xdr:to>
      <xdr:col>32</xdr:col>
      <xdr:colOff>276225</xdr:colOff>
      <xdr:row>101</xdr:row>
      <xdr:rowOff>9906</xdr:rowOff>
    </xdr:to>
    <xdr:cxnSp macro="">
      <xdr:nvCxnSpPr>
        <xdr:cNvPr id="558" name="直線コネクタ 557"/>
        <xdr:cNvCxnSpPr/>
      </xdr:nvCxnSpPr>
      <xdr:spPr>
        <a:xfrm>
          <a:off x="22072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99840</xdr:rowOff>
    </xdr:from>
    <xdr:ext cx="469744" cy="259045"/>
    <xdr:sp macro="" textlink="">
      <xdr:nvSpPr>
        <xdr:cNvPr id="559" name="【公民館】&#10;一人当たり面積平均値テキスト"/>
        <xdr:cNvSpPr txBox="1"/>
      </xdr:nvSpPr>
      <xdr:spPr>
        <a:xfrm>
          <a:off x="222504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121413</xdr:rowOff>
    </xdr:from>
    <xdr:to>
      <xdr:col>32</xdr:col>
      <xdr:colOff>238125</xdr:colOff>
      <xdr:row>105</xdr:row>
      <xdr:rowOff>51563</xdr:rowOff>
    </xdr:to>
    <xdr:sp macro="" textlink="">
      <xdr:nvSpPr>
        <xdr:cNvPr id="560" name="フローチャート : 判断 559"/>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1" name="テキスト ボックス 5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2" name="テキスト ボックス 5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3" name="テキスト ボックス 5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4" name="テキスト ボックス 5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5" name="テキスト ボックス 5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157987</xdr:rowOff>
    </xdr:from>
    <xdr:to>
      <xdr:col>32</xdr:col>
      <xdr:colOff>238125</xdr:colOff>
      <xdr:row>103</xdr:row>
      <xdr:rowOff>88137</xdr:rowOff>
    </xdr:to>
    <xdr:sp macro="" textlink="">
      <xdr:nvSpPr>
        <xdr:cNvPr id="566" name="円/楕円 565"/>
        <xdr:cNvSpPr/>
      </xdr:nvSpPr>
      <xdr:spPr>
        <a:xfrm>
          <a:off x="221107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9414</xdr:rowOff>
    </xdr:from>
    <xdr:ext cx="469744" cy="259045"/>
    <xdr:sp macro="" textlink="">
      <xdr:nvSpPr>
        <xdr:cNvPr id="567" name="【公民館】&#10;一人当たり面積該当値テキスト"/>
        <xdr:cNvSpPr txBox="1"/>
      </xdr:nvSpPr>
      <xdr:spPr>
        <a:xfrm>
          <a:off x="22250400" y="1749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8" name="正方形/長方形 56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0" name="テキスト ボックス 56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道路、学校施設、公営住宅、公民館の一人あたりストック量が、類似団体内平均値を大きく上回っているが、平成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日の市町村合併によるものと推測される。</a:t>
          </a:r>
          <a:endParaRPr kumimoji="1" lang="en-US" altLang="ja-JP" sz="1300">
            <a:latin typeface="ＭＳ Ｐゴシック"/>
          </a:endParaRPr>
        </a:p>
        <a:p>
          <a:r>
            <a:rPr kumimoji="1" lang="ja-JP" altLang="en-US" sz="1300">
              <a:latin typeface="ＭＳ Ｐゴシック"/>
            </a:rPr>
            <a:t>地域住民の生活に直結する公共施設等は維持しながらも、地域の実情に応じながら、公共施設等の圧縮や民間活力の活用など、平成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月に策定した「公共施設総合管理計画」に基づいた着実なマネジメントの推進が必要である。</a:t>
          </a: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85,264
84,572
491.53
43,053,598
41,257,213
1,508,267
24,214,325
44,776,245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83058</xdr:rowOff>
    </xdr:to>
    <xdr:cxnSp macro="">
      <xdr:nvCxnSpPr>
        <xdr:cNvPr id="55" name="直線コネクタ 54"/>
        <xdr:cNvCxnSpPr/>
      </xdr:nvCxnSpPr>
      <xdr:spPr>
        <a:xfrm flipV="1">
          <a:off x="4634865" y="569976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86885</xdr:rowOff>
    </xdr:from>
    <xdr:ext cx="405111" cy="259045"/>
    <xdr:sp macro="" textlink="">
      <xdr:nvSpPr>
        <xdr:cNvPr id="56" name="【図書館】&#10;有形固定資産減価償却率最小値テキスト"/>
        <xdr:cNvSpPr txBox="1"/>
      </xdr:nvSpPr>
      <xdr:spPr>
        <a:xfrm>
          <a:off x="47244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6</xdr:col>
      <xdr:colOff>422275</xdr:colOff>
      <xdr:row>41</xdr:row>
      <xdr:rowOff>83058</xdr:rowOff>
    </xdr:from>
    <xdr:to>
      <xdr:col>6</xdr:col>
      <xdr:colOff>600075</xdr:colOff>
      <xdr:row>41</xdr:row>
      <xdr:rowOff>83058</xdr:rowOff>
    </xdr:to>
    <xdr:cxnSp macro="">
      <xdr:nvCxnSpPr>
        <xdr:cNvPr id="57" name="直線コネクタ 56"/>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36847</xdr:rowOff>
    </xdr:from>
    <xdr:ext cx="405111" cy="259045"/>
    <xdr:sp macro="" textlink="">
      <xdr:nvSpPr>
        <xdr:cNvPr id="60" name="【図書館】&#10;有形固定資産減価償却率平均値テキスト"/>
        <xdr:cNvSpPr txBox="1"/>
      </xdr:nvSpPr>
      <xdr:spPr>
        <a:xfrm>
          <a:off x="4724400" y="655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13970</xdr:rowOff>
    </xdr:from>
    <xdr:to>
      <xdr:col>6</xdr:col>
      <xdr:colOff>561975</xdr:colOff>
      <xdr:row>39</xdr:row>
      <xdr:rowOff>115570</xdr:rowOff>
    </xdr:to>
    <xdr:sp macro="" textlink="">
      <xdr:nvSpPr>
        <xdr:cNvPr id="61" name="フローチャート : 判断 60"/>
        <xdr:cNvSpPr/>
      </xdr:nvSpPr>
      <xdr:spPr>
        <a:xfrm>
          <a:off x="4584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48260</xdr:rowOff>
    </xdr:from>
    <xdr:to>
      <xdr:col>6</xdr:col>
      <xdr:colOff>561975</xdr:colOff>
      <xdr:row>40</xdr:row>
      <xdr:rowOff>149860</xdr:rowOff>
    </xdr:to>
    <xdr:sp macro="" textlink="">
      <xdr:nvSpPr>
        <xdr:cNvPr id="67" name="円/楕円 66"/>
        <xdr:cNvSpPr/>
      </xdr:nvSpPr>
      <xdr:spPr>
        <a:xfrm>
          <a:off x="4584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26687</xdr:rowOff>
    </xdr:from>
    <xdr:ext cx="405111" cy="259045"/>
    <xdr:sp macro="" textlink="">
      <xdr:nvSpPr>
        <xdr:cNvPr id="68" name="【図書館】&#10;有形固定資産減価償却率該当値テキスト"/>
        <xdr:cNvSpPr txBox="1"/>
      </xdr:nvSpPr>
      <xdr:spPr>
        <a:xfrm>
          <a:off x="47244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2" name="テキスト ボックス 8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4" name="テキスト ボックス 8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6" name="テキスト ボックス 8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88" name="テキスト ボックス 8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0" name="テキスト ボックス 8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3"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100693</xdr:rowOff>
    </xdr:to>
    <xdr:cxnSp macro="">
      <xdr:nvCxnSpPr>
        <xdr:cNvPr id="94" name="直線コネクタ 93"/>
        <xdr:cNvCxnSpPr/>
      </xdr:nvCxnSpPr>
      <xdr:spPr>
        <a:xfrm flipV="1">
          <a:off x="10476865" y="567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104520</xdr:rowOff>
    </xdr:from>
    <xdr:ext cx="469744" cy="259045"/>
    <xdr:sp macro="" textlink="">
      <xdr:nvSpPr>
        <xdr:cNvPr id="95" name="【図書館】&#10;一人当たり面積最小値テキスト"/>
        <xdr:cNvSpPr txBox="1"/>
      </xdr:nvSpPr>
      <xdr:spPr>
        <a:xfrm>
          <a:off x="10566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100693</xdr:rowOff>
    </xdr:from>
    <xdr:to>
      <xdr:col>15</xdr:col>
      <xdr:colOff>269875</xdr:colOff>
      <xdr:row>41</xdr:row>
      <xdr:rowOff>100693</xdr:rowOff>
    </xdr:to>
    <xdr:cxnSp macro="">
      <xdr:nvCxnSpPr>
        <xdr:cNvPr id="96" name="直線コネクタ 95"/>
        <xdr:cNvCxnSpPr/>
      </xdr:nvCxnSpPr>
      <xdr:spPr>
        <a:xfrm>
          <a:off x="10388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154413</xdr:rowOff>
    </xdr:from>
    <xdr:ext cx="469744" cy="259045"/>
    <xdr:sp macro="" textlink="">
      <xdr:nvSpPr>
        <xdr:cNvPr id="99" name="【図書館】&#10;一人当たり面積平均値テキスト"/>
        <xdr:cNvSpPr txBox="1"/>
      </xdr:nvSpPr>
      <xdr:spPr>
        <a:xfrm>
          <a:off x="10566400" y="632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131536</xdr:rowOff>
    </xdr:from>
    <xdr:to>
      <xdr:col>15</xdr:col>
      <xdr:colOff>231775</xdr:colOff>
      <xdr:row>38</xdr:row>
      <xdr:rowOff>61686</xdr:rowOff>
    </xdr:to>
    <xdr:sp macro="" textlink="">
      <xdr:nvSpPr>
        <xdr:cNvPr id="100" name="フローチャート : 判断 99"/>
        <xdr:cNvSpPr/>
      </xdr:nvSpPr>
      <xdr:spPr>
        <a:xfrm>
          <a:off x="10426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156028</xdr:rowOff>
    </xdr:from>
    <xdr:to>
      <xdr:col>15</xdr:col>
      <xdr:colOff>231775</xdr:colOff>
      <xdr:row>39</xdr:row>
      <xdr:rowOff>86178</xdr:rowOff>
    </xdr:to>
    <xdr:sp macro="" textlink="">
      <xdr:nvSpPr>
        <xdr:cNvPr id="106" name="円/楕円 105"/>
        <xdr:cNvSpPr/>
      </xdr:nvSpPr>
      <xdr:spPr>
        <a:xfrm>
          <a:off x="10426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134455</xdr:rowOff>
    </xdr:from>
    <xdr:ext cx="469744" cy="259045"/>
    <xdr:sp macro="" textlink="">
      <xdr:nvSpPr>
        <xdr:cNvPr id="107" name="【図書館】&#10;一人当たり面積該当値テキスト"/>
        <xdr:cNvSpPr txBox="1"/>
      </xdr:nvSpPr>
      <xdr:spPr>
        <a:xfrm>
          <a:off x="10566400"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8" name="正方形/長方形 10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8" name="テキスト ボックス 12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64</xdr:row>
      <xdr:rowOff>49530</xdr:rowOff>
    </xdr:to>
    <xdr:cxnSp macro="">
      <xdr:nvCxnSpPr>
        <xdr:cNvPr id="132" name="直線コネクタ 131"/>
        <xdr:cNvCxnSpPr/>
      </xdr:nvCxnSpPr>
      <xdr:spPr>
        <a:xfrm flipV="1">
          <a:off x="4634865" y="956691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53357</xdr:rowOff>
    </xdr:from>
    <xdr:ext cx="405111" cy="259045"/>
    <xdr:sp macro="" textlink="">
      <xdr:nvSpPr>
        <xdr:cNvPr id="133" name="【体育館・プール】&#10;有形固定資産減価償却率最小値テキスト"/>
        <xdr:cNvSpPr txBox="1"/>
      </xdr:nvSpPr>
      <xdr:spPr>
        <a:xfrm>
          <a:off x="47244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4" name="直線コネクタ 133"/>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35"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36" name="直線コネクタ 135"/>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143527</xdr:rowOff>
    </xdr:from>
    <xdr:ext cx="405111" cy="259045"/>
    <xdr:sp macro="" textlink="">
      <xdr:nvSpPr>
        <xdr:cNvPr id="137" name="【体育館・プール】&#10;有形固定資産減価償却率平均値テキスト"/>
        <xdr:cNvSpPr txBox="1"/>
      </xdr:nvSpPr>
      <xdr:spPr>
        <a:xfrm>
          <a:off x="47244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138" name="フローチャート : 判断 13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170180</xdr:rowOff>
    </xdr:from>
    <xdr:to>
      <xdr:col>6</xdr:col>
      <xdr:colOff>561975</xdr:colOff>
      <xdr:row>64</xdr:row>
      <xdr:rowOff>100330</xdr:rowOff>
    </xdr:to>
    <xdr:sp macro="" textlink="">
      <xdr:nvSpPr>
        <xdr:cNvPr id="144" name="円/楕円 143"/>
        <xdr:cNvSpPr/>
      </xdr:nvSpPr>
      <xdr:spPr>
        <a:xfrm>
          <a:off x="45847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85107</xdr:rowOff>
    </xdr:from>
    <xdr:ext cx="405111" cy="259045"/>
    <xdr:sp macro="" textlink="">
      <xdr:nvSpPr>
        <xdr:cNvPr id="145" name="【体育館・プール】&#10;有形固定資産減価償却率該当値テキスト"/>
        <xdr:cNvSpPr txBox="1"/>
      </xdr:nvSpPr>
      <xdr:spPr>
        <a:xfrm>
          <a:off x="4724400" y="1088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6" name="直線コネクタ 15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7" name="テキスト ボックス 15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8" name="直線コネクタ 15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59" name="テキスト ボックス 15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0" name="直線コネクタ 15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1" name="テキスト ボックス 16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2" name="直線コネクタ 16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3" name="テキスト ボックス 16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5" name="テキスト ボックス 16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96012</xdr:rowOff>
    </xdr:from>
    <xdr:to>
      <xdr:col>15</xdr:col>
      <xdr:colOff>180340</xdr:colOff>
      <xdr:row>62</xdr:row>
      <xdr:rowOff>100584</xdr:rowOff>
    </xdr:to>
    <xdr:cxnSp macro="">
      <xdr:nvCxnSpPr>
        <xdr:cNvPr id="167" name="直線コネクタ 166"/>
        <xdr:cNvCxnSpPr/>
      </xdr:nvCxnSpPr>
      <xdr:spPr>
        <a:xfrm flipV="1">
          <a:off x="10476865" y="969721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104411</xdr:rowOff>
    </xdr:from>
    <xdr:ext cx="469744" cy="259045"/>
    <xdr:sp macro="" textlink="">
      <xdr:nvSpPr>
        <xdr:cNvPr id="168" name="【体育館・プール】&#10;一人当たり面積最小値テキスト"/>
        <xdr:cNvSpPr txBox="1"/>
      </xdr:nvSpPr>
      <xdr:spPr>
        <a:xfrm>
          <a:off x="10566400" y="107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62</xdr:row>
      <xdr:rowOff>100584</xdr:rowOff>
    </xdr:from>
    <xdr:to>
      <xdr:col>15</xdr:col>
      <xdr:colOff>269875</xdr:colOff>
      <xdr:row>62</xdr:row>
      <xdr:rowOff>100584</xdr:rowOff>
    </xdr:to>
    <xdr:cxnSp macro="">
      <xdr:nvCxnSpPr>
        <xdr:cNvPr id="169" name="直線コネクタ 168"/>
        <xdr:cNvCxnSpPr/>
      </xdr:nvCxnSpPr>
      <xdr:spPr>
        <a:xfrm>
          <a:off x="10388600" y="1073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42689</xdr:rowOff>
    </xdr:from>
    <xdr:ext cx="469744" cy="259045"/>
    <xdr:sp macro="" textlink="">
      <xdr:nvSpPr>
        <xdr:cNvPr id="170" name="【体育館・プール】&#10;一人当たり面積最大値テキスト"/>
        <xdr:cNvSpPr txBox="1"/>
      </xdr:nvSpPr>
      <xdr:spPr>
        <a:xfrm>
          <a:off x="105664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92075</xdr:colOff>
      <xdr:row>56</xdr:row>
      <xdr:rowOff>96012</xdr:rowOff>
    </xdr:from>
    <xdr:to>
      <xdr:col>15</xdr:col>
      <xdr:colOff>269875</xdr:colOff>
      <xdr:row>56</xdr:row>
      <xdr:rowOff>96012</xdr:rowOff>
    </xdr:to>
    <xdr:cxnSp macro="">
      <xdr:nvCxnSpPr>
        <xdr:cNvPr id="171" name="直線コネクタ 170"/>
        <xdr:cNvCxnSpPr/>
      </xdr:nvCxnSpPr>
      <xdr:spPr>
        <a:xfrm>
          <a:off x="10388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67073</xdr:rowOff>
    </xdr:from>
    <xdr:ext cx="469744" cy="259045"/>
    <xdr:sp macro="" textlink="">
      <xdr:nvSpPr>
        <xdr:cNvPr id="172" name="【体育館・プール】&#10;一人当たり面積平均値テキスト"/>
        <xdr:cNvSpPr txBox="1"/>
      </xdr:nvSpPr>
      <xdr:spPr>
        <a:xfrm>
          <a:off x="10566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88646</xdr:rowOff>
    </xdr:from>
    <xdr:to>
      <xdr:col>15</xdr:col>
      <xdr:colOff>231775</xdr:colOff>
      <xdr:row>60</xdr:row>
      <xdr:rowOff>18796</xdr:rowOff>
    </xdr:to>
    <xdr:sp macro="" textlink="">
      <xdr:nvSpPr>
        <xdr:cNvPr id="173" name="フローチャート : 判断 172"/>
        <xdr:cNvSpPr/>
      </xdr:nvSpPr>
      <xdr:spPr>
        <a:xfrm>
          <a:off x="10426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95504</xdr:rowOff>
    </xdr:from>
    <xdr:to>
      <xdr:col>15</xdr:col>
      <xdr:colOff>231775</xdr:colOff>
      <xdr:row>57</xdr:row>
      <xdr:rowOff>25654</xdr:rowOff>
    </xdr:to>
    <xdr:sp macro="" textlink="">
      <xdr:nvSpPr>
        <xdr:cNvPr id="179" name="円/楕円 178"/>
        <xdr:cNvSpPr/>
      </xdr:nvSpPr>
      <xdr:spPr>
        <a:xfrm>
          <a:off x="104267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10431</xdr:rowOff>
    </xdr:from>
    <xdr:ext cx="469744" cy="259045"/>
    <xdr:sp macro="" textlink="">
      <xdr:nvSpPr>
        <xdr:cNvPr id="180" name="【体育館・プール】&#10;一人当たり面積該当値テキスト"/>
        <xdr:cNvSpPr txBox="1"/>
      </xdr:nvSpPr>
      <xdr:spPr>
        <a:xfrm>
          <a:off x="10566400" y="961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2" name="直線コネクタ 19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3" name="テキスト ボックス 19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4" name="直線コネクタ 19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5" name="テキスト ボックス 19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6" name="直線コネクタ 19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7" name="テキスト ボックス 19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8" name="直線コネクタ 19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99" name="テキスト ボックス 19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0" name="直線コネクタ 19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1" name="テキスト ボックス 20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2" name="直線コネクタ 20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3" name="テキスト ボックス 20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62593</xdr:rowOff>
    </xdr:from>
    <xdr:to>
      <xdr:col>6</xdr:col>
      <xdr:colOff>510540</xdr:colOff>
      <xdr:row>86</xdr:row>
      <xdr:rowOff>28302</xdr:rowOff>
    </xdr:to>
    <xdr:cxnSp macro="">
      <xdr:nvCxnSpPr>
        <xdr:cNvPr id="207" name="直線コネクタ 206"/>
        <xdr:cNvCxnSpPr/>
      </xdr:nvCxnSpPr>
      <xdr:spPr>
        <a:xfrm flipV="1">
          <a:off x="4634865" y="13264243"/>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32129</xdr:rowOff>
    </xdr:from>
    <xdr:ext cx="405111" cy="259045"/>
    <xdr:sp macro="" textlink="">
      <xdr:nvSpPr>
        <xdr:cNvPr id="208" name="【福祉施設】&#10;有形固定資産減価償却率最小値テキスト"/>
        <xdr:cNvSpPr txBox="1"/>
      </xdr:nvSpPr>
      <xdr:spPr>
        <a:xfrm>
          <a:off x="4724400" y="1477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422275</xdr:colOff>
      <xdr:row>86</xdr:row>
      <xdr:rowOff>28302</xdr:rowOff>
    </xdr:from>
    <xdr:to>
      <xdr:col>6</xdr:col>
      <xdr:colOff>600075</xdr:colOff>
      <xdr:row>86</xdr:row>
      <xdr:rowOff>28302</xdr:rowOff>
    </xdr:to>
    <xdr:cxnSp macro="">
      <xdr:nvCxnSpPr>
        <xdr:cNvPr id="209" name="直線コネクタ 208"/>
        <xdr:cNvCxnSpPr/>
      </xdr:nvCxnSpPr>
      <xdr:spPr>
        <a:xfrm>
          <a:off x="4546600" y="1477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9270</xdr:rowOff>
    </xdr:from>
    <xdr:ext cx="405111" cy="259045"/>
    <xdr:sp macro="" textlink="">
      <xdr:nvSpPr>
        <xdr:cNvPr id="210" name="【福祉施設】&#10;有形固定資産減価償却率最大値テキスト"/>
        <xdr:cNvSpPr txBox="1"/>
      </xdr:nvSpPr>
      <xdr:spPr>
        <a:xfrm>
          <a:off x="4724400" y="1303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77</xdr:row>
      <xdr:rowOff>62593</xdr:rowOff>
    </xdr:from>
    <xdr:to>
      <xdr:col>6</xdr:col>
      <xdr:colOff>600075</xdr:colOff>
      <xdr:row>77</xdr:row>
      <xdr:rowOff>62593</xdr:rowOff>
    </xdr:to>
    <xdr:cxnSp macro="">
      <xdr:nvCxnSpPr>
        <xdr:cNvPr id="211" name="直線コネクタ 210"/>
        <xdr:cNvCxnSpPr/>
      </xdr:nvCxnSpPr>
      <xdr:spPr>
        <a:xfrm>
          <a:off x="4546600" y="1326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21245</xdr:rowOff>
    </xdr:from>
    <xdr:ext cx="405111" cy="259045"/>
    <xdr:sp macro="" textlink="">
      <xdr:nvSpPr>
        <xdr:cNvPr id="212" name="【福祉施設】&#10;有形固定資産減価償却率平均値テキスト"/>
        <xdr:cNvSpPr txBox="1"/>
      </xdr:nvSpPr>
      <xdr:spPr>
        <a:xfrm>
          <a:off x="4724400" y="1408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42818</xdr:rowOff>
    </xdr:from>
    <xdr:to>
      <xdr:col>6</xdr:col>
      <xdr:colOff>561975</xdr:colOff>
      <xdr:row>82</xdr:row>
      <xdr:rowOff>144418</xdr:rowOff>
    </xdr:to>
    <xdr:sp macro="" textlink="">
      <xdr:nvSpPr>
        <xdr:cNvPr id="213" name="フローチャート : 判断 212"/>
        <xdr:cNvSpPr/>
      </xdr:nvSpPr>
      <xdr:spPr>
        <a:xfrm>
          <a:off x="4584700" y="141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10161</xdr:rowOff>
    </xdr:from>
    <xdr:to>
      <xdr:col>6</xdr:col>
      <xdr:colOff>561975</xdr:colOff>
      <xdr:row>82</xdr:row>
      <xdr:rowOff>111761</xdr:rowOff>
    </xdr:to>
    <xdr:sp macro="" textlink="">
      <xdr:nvSpPr>
        <xdr:cNvPr id="219" name="円/楕円 218"/>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33038</xdr:rowOff>
    </xdr:from>
    <xdr:ext cx="405111" cy="259045"/>
    <xdr:sp macro="" textlink="">
      <xdr:nvSpPr>
        <xdr:cNvPr id="220" name="【福祉施設】&#10;有形固定資産減価償却率該当値テキスト"/>
        <xdr:cNvSpPr txBox="1"/>
      </xdr:nvSpPr>
      <xdr:spPr>
        <a:xfrm>
          <a:off x="47244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1" name="直線コネクタ 2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2" name="テキスト ボックス 2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3" name="直線コネクタ 2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4" name="テキスト ボックス 2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5" name="直線コネクタ 2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6" name="テキスト ボックス 2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7" name="直線コネクタ 2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8" name="テキスト ボックス 2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9" name="直線コネクタ 2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0" name="テキスト ボックス 23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1" name="直線コネクタ 2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2" name="テキスト ボックス 24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144236</xdr:rowOff>
    </xdr:from>
    <xdr:to>
      <xdr:col>15</xdr:col>
      <xdr:colOff>180340</xdr:colOff>
      <xdr:row>85</xdr:row>
      <xdr:rowOff>100693</xdr:rowOff>
    </xdr:to>
    <xdr:cxnSp macro="">
      <xdr:nvCxnSpPr>
        <xdr:cNvPr id="246" name="直線コネクタ 245"/>
        <xdr:cNvCxnSpPr/>
      </xdr:nvCxnSpPr>
      <xdr:spPr>
        <a:xfrm flipV="1">
          <a:off x="10476865" y="13345886"/>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104520</xdr:rowOff>
    </xdr:from>
    <xdr:ext cx="469744" cy="259045"/>
    <xdr:sp macro="" textlink="">
      <xdr:nvSpPr>
        <xdr:cNvPr id="247" name="【福祉施設】&#10;一人当たり面積最小値テキスト"/>
        <xdr:cNvSpPr txBox="1"/>
      </xdr:nvSpPr>
      <xdr:spPr>
        <a:xfrm>
          <a:off x="105664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100693</xdr:rowOff>
    </xdr:from>
    <xdr:to>
      <xdr:col>15</xdr:col>
      <xdr:colOff>269875</xdr:colOff>
      <xdr:row>85</xdr:row>
      <xdr:rowOff>100693</xdr:rowOff>
    </xdr:to>
    <xdr:cxnSp macro="">
      <xdr:nvCxnSpPr>
        <xdr:cNvPr id="248" name="直線コネクタ 247"/>
        <xdr:cNvCxnSpPr/>
      </xdr:nvCxnSpPr>
      <xdr:spPr>
        <a:xfrm>
          <a:off x="103886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90913</xdr:rowOff>
    </xdr:from>
    <xdr:ext cx="469744" cy="259045"/>
    <xdr:sp macro="" textlink="">
      <xdr:nvSpPr>
        <xdr:cNvPr id="249" name="【福祉施設】&#10;一人当たり面積最大値テキスト"/>
        <xdr:cNvSpPr txBox="1"/>
      </xdr:nvSpPr>
      <xdr:spPr>
        <a:xfrm>
          <a:off x="105664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92075</xdr:colOff>
      <xdr:row>77</xdr:row>
      <xdr:rowOff>144236</xdr:rowOff>
    </xdr:from>
    <xdr:to>
      <xdr:col>15</xdr:col>
      <xdr:colOff>269875</xdr:colOff>
      <xdr:row>77</xdr:row>
      <xdr:rowOff>144236</xdr:rowOff>
    </xdr:to>
    <xdr:cxnSp macro="">
      <xdr:nvCxnSpPr>
        <xdr:cNvPr id="250" name="直線コネクタ 24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50091</xdr:rowOff>
    </xdr:from>
    <xdr:ext cx="469744" cy="259045"/>
    <xdr:sp macro="" textlink="">
      <xdr:nvSpPr>
        <xdr:cNvPr id="251" name="【福祉施設】&#10;一人当たり面積平均値テキスト"/>
        <xdr:cNvSpPr txBox="1"/>
      </xdr:nvSpPr>
      <xdr:spPr>
        <a:xfrm>
          <a:off x="10566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71664</xdr:rowOff>
    </xdr:from>
    <xdr:to>
      <xdr:col>15</xdr:col>
      <xdr:colOff>231775</xdr:colOff>
      <xdr:row>82</xdr:row>
      <xdr:rowOff>1814</xdr:rowOff>
    </xdr:to>
    <xdr:sp macro="" textlink="">
      <xdr:nvSpPr>
        <xdr:cNvPr id="252" name="フローチャート : 判断 251"/>
        <xdr:cNvSpPr/>
      </xdr:nvSpPr>
      <xdr:spPr>
        <a:xfrm>
          <a:off x="10426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77107</xdr:rowOff>
    </xdr:from>
    <xdr:to>
      <xdr:col>15</xdr:col>
      <xdr:colOff>231775</xdr:colOff>
      <xdr:row>80</xdr:row>
      <xdr:rowOff>7257</xdr:rowOff>
    </xdr:to>
    <xdr:sp macro="" textlink="">
      <xdr:nvSpPr>
        <xdr:cNvPr id="258" name="円/楕円 257"/>
        <xdr:cNvSpPr/>
      </xdr:nvSpPr>
      <xdr:spPr>
        <a:xfrm>
          <a:off x="10426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99984</xdr:rowOff>
    </xdr:from>
    <xdr:ext cx="469744" cy="259045"/>
    <xdr:sp macro="" textlink="">
      <xdr:nvSpPr>
        <xdr:cNvPr id="259" name="【福祉施設】&#10;一人当たり面積該当値テキスト"/>
        <xdr:cNvSpPr txBox="1"/>
      </xdr:nvSpPr>
      <xdr:spPr>
        <a:xfrm>
          <a:off x="10566400"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0" name="テキスト ボックス 26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1" name="直線コネクタ 2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2" name="テキスト ボックス 27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3" name="直線コネクタ 2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4" name="テキスト ボックス 2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5" name="直線コネクタ 2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6" name="テキスト ボックス 2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7" name="直線コネクタ 2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8" name="テキスト ボックス 2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9" name="直線コネクタ 2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0" name="テキスト ボックス 27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3"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7620</xdr:rowOff>
    </xdr:from>
    <xdr:to>
      <xdr:col>6</xdr:col>
      <xdr:colOff>510540</xdr:colOff>
      <xdr:row>108</xdr:row>
      <xdr:rowOff>78105</xdr:rowOff>
    </xdr:to>
    <xdr:cxnSp macro="">
      <xdr:nvCxnSpPr>
        <xdr:cNvPr id="284" name="直線コネクタ 283"/>
        <xdr:cNvCxnSpPr/>
      </xdr:nvCxnSpPr>
      <xdr:spPr>
        <a:xfrm flipV="1">
          <a:off x="4634865" y="173240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81932</xdr:rowOff>
    </xdr:from>
    <xdr:ext cx="405111" cy="259045"/>
    <xdr:sp macro="" textlink="">
      <xdr:nvSpPr>
        <xdr:cNvPr id="285" name="【市民会館】&#10;有形固定資産減価償却率最小値テキスト"/>
        <xdr:cNvSpPr txBox="1"/>
      </xdr:nvSpPr>
      <xdr:spPr>
        <a:xfrm>
          <a:off x="4724400" y="185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108</xdr:row>
      <xdr:rowOff>78105</xdr:rowOff>
    </xdr:from>
    <xdr:to>
      <xdr:col>6</xdr:col>
      <xdr:colOff>600075</xdr:colOff>
      <xdr:row>108</xdr:row>
      <xdr:rowOff>78105</xdr:rowOff>
    </xdr:to>
    <xdr:cxnSp macro="">
      <xdr:nvCxnSpPr>
        <xdr:cNvPr id="286" name="直線コネクタ 285"/>
        <xdr:cNvCxnSpPr/>
      </xdr:nvCxnSpPr>
      <xdr:spPr>
        <a:xfrm>
          <a:off x="4546600" y="1859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287" name="【市民会館】&#10;有形固定資産減価償却率最大値テキスト"/>
        <xdr:cNvSpPr txBox="1"/>
      </xdr:nvSpPr>
      <xdr:spPr>
        <a:xfrm>
          <a:off x="47244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101</xdr:row>
      <xdr:rowOff>7620</xdr:rowOff>
    </xdr:from>
    <xdr:to>
      <xdr:col>6</xdr:col>
      <xdr:colOff>600075</xdr:colOff>
      <xdr:row>101</xdr:row>
      <xdr:rowOff>7620</xdr:rowOff>
    </xdr:to>
    <xdr:cxnSp macro="">
      <xdr:nvCxnSpPr>
        <xdr:cNvPr id="288" name="直線コネクタ 287"/>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289"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290" name="フローチャート : 判断 289"/>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80645</xdr:rowOff>
    </xdr:from>
    <xdr:to>
      <xdr:col>6</xdr:col>
      <xdr:colOff>561975</xdr:colOff>
      <xdr:row>105</xdr:row>
      <xdr:rowOff>10795</xdr:rowOff>
    </xdr:to>
    <xdr:sp macro="" textlink="">
      <xdr:nvSpPr>
        <xdr:cNvPr id="296" name="円/楕円 295"/>
        <xdr:cNvSpPr/>
      </xdr:nvSpPr>
      <xdr:spPr>
        <a:xfrm>
          <a:off x="4584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103522</xdr:rowOff>
    </xdr:from>
    <xdr:ext cx="405111" cy="259045"/>
    <xdr:sp macro="" textlink="">
      <xdr:nvSpPr>
        <xdr:cNvPr id="297" name="【市民会館】&#10;有形固定資産減価償却率該当値テキスト"/>
        <xdr:cNvSpPr txBox="1"/>
      </xdr:nvSpPr>
      <xdr:spPr>
        <a:xfrm>
          <a:off x="4724400"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8" name="正方形/長方形 29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5" name="正方形/長方形 304"/>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6" name="テキスト ボックス 3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7" name="直線コネクタ 3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8" name="直線コネクタ 30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9" name="テキスト ボックス 30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0" name="直線コネクタ 30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1" name="テキスト ボックス 31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2" name="直線コネクタ 31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3" name="テキスト ボックス 31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4" name="直線コネクタ 31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5" name="テキスト ボックス 31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7" name="テキスト ボックス 3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105918</xdr:rowOff>
    </xdr:from>
    <xdr:to>
      <xdr:col>15</xdr:col>
      <xdr:colOff>180340</xdr:colOff>
      <xdr:row>107</xdr:row>
      <xdr:rowOff>165354</xdr:rowOff>
    </xdr:to>
    <xdr:cxnSp macro="">
      <xdr:nvCxnSpPr>
        <xdr:cNvPr id="319" name="直線コネクタ 318"/>
        <xdr:cNvCxnSpPr/>
      </xdr:nvCxnSpPr>
      <xdr:spPr>
        <a:xfrm flipV="1">
          <a:off x="10476865" y="174223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169181</xdr:rowOff>
    </xdr:from>
    <xdr:ext cx="469744" cy="259045"/>
    <xdr:sp macro="" textlink="">
      <xdr:nvSpPr>
        <xdr:cNvPr id="320" name="【市民会館】&#10;一人当たり面積最小値テキスト"/>
        <xdr:cNvSpPr txBox="1"/>
      </xdr:nvSpPr>
      <xdr:spPr>
        <a:xfrm>
          <a:off x="10566400"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107</xdr:row>
      <xdr:rowOff>165354</xdr:rowOff>
    </xdr:from>
    <xdr:to>
      <xdr:col>15</xdr:col>
      <xdr:colOff>269875</xdr:colOff>
      <xdr:row>107</xdr:row>
      <xdr:rowOff>165354</xdr:rowOff>
    </xdr:to>
    <xdr:cxnSp macro="">
      <xdr:nvCxnSpPr>
        <xdr:cNvPr id="321" name="直線コネクタ 320"/>
        <xdr:cNvCxnSpPr/>
      </xdr:nvCxnSpPr>
      <xdr:spPr>
        <a:xfrm>
          <a:off x="10388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52595</xdr:rowOff>
    </xdr:from>
    <xdr:ext cx="469744" cy="259045"/>
    <xdr:sp macro="" textlink="">
      <xdr:nvSpPr>
        <xdr:cNvPr id="322" name="【市民会館】&#10;一人当たり面積最大値テキスト"/>
        <xdr:cNvSpPr txBox="1"/>
      </xdr:nvSpPr>
      <xdr:spPr>
        <a:xfrm>
          <a:off x="105664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92075</xdr:colOff>
      <xdr:row>101</xdr:row>
      <xdr:rowOff>105918</xdr:rowOff>
    </xdr:from>
    <xdr:to>
      <xdr:col>15</xdr:col>
      <xdr:colOff>269875</xdr:colOff>
      <xdr:row>101</xdr:row>
      <xdr:rowOff>105918</xdr:rowOff>
    </xdr:to>
    <xdr:cxnSp macro="">
      <xdr:nvCxnSpPr>
        <xdr:cNvPr id="323" name="直線コネクタ 322"/>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148862</xdr:rowOff>
    </xdr:from>
    <xdr:ext cx="469744" cy="259045"/>
    <xdr:sp macro="" textlink="">
      <xdr:nvSpPr>
        <xdr:cNvPr id="324" name="【市民会館】&#10;一人当たり面積平均値テキスト"/>
        <xdr:cNvSpPr txBox="1"/>
      </xdr:nvSpPr>
      <xdr:spPr>
        <a:xfrm>
          <a:off x="10566400" y="17808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125985</xdr:rowOff>
    </xdr:from>
    <xdr:to>
      <xdr:col>15</xdr:col>
      <xdr:colOff>231775</xdr:colOff>
      <xdr:row>105</xdr:row>
      <xdr:rowOff>56135</xdr:rowOff>
    </xdr:to>
    <xdr:sp macro="" textlink="">
      <xdr:nvSpPr>
        <xdr:cNvPr id="325" name="フローチャート : 判断 324"/>
        <xdr:cNvSpPr/>
      </xdr:nvSpPr>
      <xdr:spPr>
        <a:xfrm>
          <a:off x="104267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125985</xdr:rowOff>
    </xdr:from>
    <xdr:to>
      <xdr:col>15</xdr:col>
      <xdr:colOff>231775</xdr:colOff>
      <xdr:row>105</xdr:row>
      <xdr:rowOff>56135</xdr:rowOff>
    </xdr:to>
    <xdr:sp macro="" textlink="">
      <xdr:nvSpPr>
        <xdr:cNvPr id="331" name="円/楕円 330"/>
        <xdr:cNvSpPr/>
      </xdr:nvSpPr>
      <xdr:spPr>
        <a:xfrm>
          <a:off x="104267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104412</xdr:rowOff>
    </xdr:from>
    <xdr:ext cx="469744" cy="259045"/>
    <xdr:sp macro="" textlink="">
      <xdr:nvSpPr>
        <xdr:cNvPr id="332" name="【市民会館】&#10;一人当たり面積該当値テキスト"/>
        <xdr:cNvSpPr txBox="1"/>
      </xdr:nvSpPr>
      <xdr:spPr>
        <a:xfrm>
          <a:off x="10566400" y="1793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3" name="正方形/長方形 33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0" name="正方形/長方形 33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4" name="直線コネクタ 34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5" name="テキスト ボックス 34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6" name="直線コネクタ 34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7" name="テキスト ボックス 34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8" name="直線コネクタ 34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9" name="テキスト ボックス 34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0" name="直線コネクタ 34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1" name="テキスト ボックス 35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119634</xdr:rowOff>
    </xdr:from>
    <xdr:to>
      <xdr:col>23</xdr:col>
      <xdr:colOff>516889</xdr:colOff>
      <xdr:row>40</xdr:row>
      <xdr:rowOff>147066</xdr:rowOff>
    </xdr:to>
    <xdr:cxnSp macro="">
      <xdr:nvCxnSpPr>
        <xdr:cNvPr id="355" name="直線コネクタ 354"/>
        <xdr:cNvCxnSpPr/>
      </xdr:nvCxnSpPr>
      <xdr:spPr>
        <a:xfrm flipV="1">
          <a:off x="16318864" y="577748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150893</xdr:rowOff>
    </xdr:from>
    <xdr:ext cx="405111" cy="259045"/>
    <xdr:sp macro="" textlink="">
      <xdr:nvSpPr>
        <xdr:cNvPr id="356" name="【一般廃棄物処理施設】&#10;有形固定資産減価償却率最小値テキスト"/>
        <xdr:cNvSpPr txBox="1"/>
      </xdr:nvSpPr>
      <xdr:spPr>
        <a:xfrm>
          <a:off x="16408400" y="700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40</xdr:row>
      <xdr:rowOff>147066</xdr:rowOff>
    </xdr:from>
    <xdr:to>
      <xdr:col>23</xdr:col>
      <xdr:colOff>606425</xdr:colOff>
      <xdr:row>40</xdr:row>
      <xdr:rowOff>147066</xdr:rowOff>
    </xdr:to>
    <xdr:cxnSp macro="">
      <xdr:nvCxnSpPr>
        <xdr:cNvPr id="357" name="直線コネクタ 356"/>
        <xdr:cNvCxnSpPr/>
      </xdr:nvCxnSpPr>
      <xdr:spPr>
        <a:xfrm>
          <a:off x="16230600" y="700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66311</xdr:rowOff>
    </xdr:from>
    <xdr:ext cx="405111" cy="259045"/>
    <xdr:sp macro="" textlink="">
      <xdr:nvSpPr>
        <xdr:cNvPr id="358" name="【一般廃棄物処理施設】&#10;有形固定資産減価償却率最大値テキスト"/>
        <xdr:cNvSpPr txBox="1"/>
      </xdr:nvSpPr>
      <xdr:spPr>
        <a:xfrm>
          <a:off x="16408400" y="555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33</xdr:row>
      <xdr:rowOff>119634</xdr:rowOff>
    </xdr:from>
    <xdr:to>
      <xdr:col>23</xdr:col>
      <xdr:colOff>606425</xdr:colOff>
      <xdr:row>33</xdr:row>
      <xdr:rowOff>119634</xdr:rowOff>
    </xdr:to>
    <xdr:cxnSp macro="">
      <xdr:nvCxnSpPr>
        <xdr:cNvPr id="359" name="直線コネクタ 358"/>
        <xdr:cNvCxnSpPr/>
      </xdr:nvCxnSpPr>
      <xdr:spPr>
        <a:xfrm>
          <a:off x="16230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9415</xdr:rowOff>
    </xdr:from>
    <xdr:ext cx="405111" cy="259045"/>
    <xdr:sp macro="" textlink="">
      <xdr:nvSpPr>
        <xdr:cNvPr id="360" name="【一般廃棄物処理施設】&#10;有形固定資産減価償却率平均値テキスト"/>
        <xdr:cNvSpPr txBox="1"/>
      </xdr:nvSpPr>
      <xdr:spPr>
        <a:xfrm>
          <a:off x="16408400" y="6353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157988</xdr:rowOff>
    </xdr:from>
    <xdr:to>
      <xdr:col>23</xdr:col>
      <xdr:colOff>568325</xdr:colOff>
      <xdr:row>38</xdr:row>
      <xdr:rowOff>88138</xdr:rowOff>
    </xdr:to>
    <xdr:sp macro="" textlink="">
      <xdr:nvSpPr>
        <xdr:cNvPr id="361" name="フローチャート : 判断 360"/>
        <xdr:cNvSpPr/>
      </xdr:nvSpPr>
      <xdr:spPr>
        <a:xfrm>
          <a:off x="162687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96266</xdr:rowOff>
    </xdr:from>
    <xdr:to>
      <xdr:col>23</xdr:col>
      <xdr:colOff>568325</xdr:colOff>
      <xdr:row>41</xdr:row>
      <xdr:rowOff>26416</xdr:rowOff>
    </xdr:to>
    <xdr:sp macro="" textlink="">
      <xdr:nvSpPr>
        <xdr:cNvPr id="367" name="円/楕円 366"/>
        <xdr:cNvSpPr/>
      </xdr:nvSpPr>
      <xdr:spPr>
        <a:xfrm>
          <a:off x="162687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11193</xdr:rowOff>
    </xdr:from>
    <xdr:ext cx="405111" cy="259045"/>
    <xdr:sp macro="" textlink="">
      <xdr:nvSpPr>
        <xdr:cNvPr id="368" name="【一般廃棄物処理施設】&#10;有形固定資産減価償却率該当値テキスト"/>
        <xdr:cNvSpPr txBox="1"/>
      </xdr:nvSpPr>
      <xdr:spPr>
        <a:xfrm>
          <a:off x="16408400" y="6869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9" name="正方形/長方形 36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0" name="テキスト ボックス 37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2" name="テキスト ボックス 38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84" name="テキスト ボックス 38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86" name="テキスト ボックス 38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88" name="テキスト ボックス 38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0" name="テキスト ボックス 3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45850</xdr:rowOff>
    </xdr:from>
    <xdr:to>
      <xdr:col>32</xdr:col>
      <xdr:colOff>186689</xdr:colOff>
      <xdr:row>41</xdr:row>
      <xdr:rowOff>114041</xdr:rowOff>
    </xdr:to>
    <xdr:cxnSp macro="">
      <xdr:nvCxnSpPr>
        <xdr:cNvPr id="392" name="直線コネクタ 391"/>
        <xdr:cNvCxnSpPr/>
      </xdr:nvCxnSpPr>
      <xdr:spPr>
        <a:xfrm flipV="1">
          <a:off x="22160864" y="5875150"/>
          <a:ext cx="0" cy="126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117868</xdr:rowOff>
    </xdr:from>
    <xdr:ext cx="534377" cy="259045"/>
    <xdr:sp macro="" textlink="">
      <xdr:nvSpPr>
        <xdr:cNvPr id="393" name="【一般廃棄物処理施設】&#10;一人当たり有形固定資産（償却資産）額最小値テキスト"/>
        <xdr:cNvSpPr txBox="1"/>
      </xdr:nvSpPr>
      <xdr:spPr>
        <a:xfrm>
          <a:off x="22250400" y="71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a:t>
          </a:r>
          <a:endParaRPr kumimoji="1" lang="ja-JP" altLang="en-US" sz="1000" b="1">
            <a:latin typeface="ＭＳ Ｐゴシック"/>
          </a:endParaRPr>
        </a:p>
      </xdr:txBody>
    </xdr:sp>
    <xdr:clientData/>
  </xdr:oneCellAnchor>
  <xdr:twoCellAnchor>
    <xdr:from>
      <xdr:col>32</xdr:col>
      <xdr:colOff>98425</xdr:colOff>
      <xdr:row>41</xdr:row>
      <xdr:rowOff>114041</xdr:rowOff>
    </xdr:from>
    <xdr:to>
      <xdr:col>32</xdr:col>
      <xdr:colOff>276225</xdr:colOff>
      <xdr:row>41</xdr:row>
      <xdr:rowOff>114041</xdr:rowOff>
    </xdr:to>
    <xdr:cxnSp macro="">
      <xdr:nvCxnSpPr>
        <xdr:cNvPr id="394" name="直線コネクタ 393"/>
        <xdr:cNvCxnSpPr/>
      </xdr:nvCxnSpPr>
      <xdr:spPr>
        <a:xfrm>
          <a:off x="22072600" y="71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163977</xdr:rowOff>
    </xdr:from>
    <xdr:ext cx="599010" cy="259045"/>
    <xdr:sp macro="" textlink="">
      <xdr:nvSpPr>
        <xdr:cNvPr id="395" name="【一般廃棄物処理施設】&#10;一人当たり有形固定資産（償却資産）額最大値テキスト"/>
        <xdr:cNvSpPr txBox="1"/>
      </xdr:nvSpPr>
      <xdr:spPr>
        <a:xfrm>
          <a:off x="22250400" y="565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178,983</a:t>
          </a:r>
          <a:endParaRPr kumimoji="1" lang="ja-JP" altLang="en-US" sz="1000" b="1">
            <a:latin typeface="ＭＳ Ｐゴシック"/>
          </a:endParaRPr>
        </a:p>
      </xdr:txBody>
    </xdr:sp>
    <xdr:clientData/>
  </xdr:oneCellAnchor>
  <xdr:twoCellAnchor>
    <xdr:from>
      <xdr:col>32</xdr:col>
      <xdr:colOff>98425</xdr:colOff>
      <xdr:row>34</xdr:row>
      <xdr:rowOff>45850</xdr:rowOff>
    </xdr:from>
    <xdr:to>
      <xdr:col>32</xdr:col>
      <xdr:colOff>276225</xdr:colOff>
      <xdr:row>34</xdr:row>
      <xdr:rowOff>45850</xdr:rowOff>
    </xdr:to>
    <xdr:cxnSp macro="">
      <xdr:nvCxnSpPr>
        <xdr:cNvPr id="396" name="直線コネクタ 395"/>
        <xdr:cNvCxnSpPr/>
      </xdr:nvCxnSpPr>
      <xdr:spPr>
        <a:xfrm>
          <a:off x="22072600" y="5875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146123</xdr:rowOff>
    </xdr:from>
    <xdr:ext cx="534377" cy="259045"/>
    <xdr:sp macro="" textlink="">
      <xdr:nvSpPr>
        <xdr:cNvPr id="397" name="【一般廃棄物処理施設】&#10;一人当たり有形固定資産（償却資産）額平均値テキスト"/>
        <xdr:cNvSpPr txBox="1"/>
      </xdr:nvSpPr>
      <xdr:spPr>
        <a:xfrm>
          <a:off x="22250400" y="666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167696</xdr:rowOff>
    </xdr:from>
    <xdr:to>
      <xdr:col>32</xdr:col>
      <xdr:colOff>238125</xdr:colOff>
      <xdr:row>39</xdr:row>
      <xdr:rowOff>97846</xdr:rowOff>
    </xdr:to>
    <xdr:sp macro="" textlink="">
      <xdr:nvSpPr>
        <xdr:cNvPr id="398" name="フローチャート : 判断 397"/>
        <xdr:cNvSpPr/>
      </xdr:nvSpPr>
      <xdr:spPr>
        <a:xfrm>
          <a:off x="22110700" y="668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166500</xdr:rowOff>
    </xdr:from>
    <xdr:to>
      <xdr:col>32</xdr:col>
      <xdr:colOff>238125</xdr:colOff>
      <xdr:row>34</xdr:row>
      <xdr:rowOff>96650</xdr:rowOff>
    </xdr:to>
    <xdr:sp macro="" textlink="">
      <xdr:nvSpPr>
        <xdr:cNvPr id="404" name="円/楕円 403"/>
        <xdr:cNvSpPr/>
      </xdr:nvSpPr>
      <xdr:spPr>
        <a:xfrm>
          <a:off x="22110700" y="58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119527</xdr:rowOff>
    </xdr:from>
    <xdr:ext cx="599010" cy="259045"/>
    <xdr:sp macro="" textlink="">
      <xdr:nvSpPr>
        <xdr:cNvPr id="405" name="【一般廃棄物処理施設】&#10;一人当たり有形固定資産（償却資産）額該当値テキスト"/>
        <xdr:cNvSpPr txBox="1"/>
      </xdr:nvSpPr>
      <xdr:spPr>
        <a:xfrm>
          <a:off x="22250400" y="577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6" name="正方形/長方形 40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3" name="正方形/長方形 41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0" name="テキスト ボックス 4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1"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99604</xdr:rowOff>
    </xdr:from>
    <xdr:to>
      <xdr:col>23</xdr:col>
      <xdr:colOff>516889</xdr:colOff>
      <xdr:row>64</xdr:row>
      <xdr:rowOff>104503</xdr:rowOff>
    </xdr:to>
    <xdr:cxnSp macro="">
      <xdr:nvCxnSpPr>
        <xdr:cNvPr id="432" name="直線コネクタ 431"/>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433" name="【保健センター・保健所】&#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434" name="直線コネクタ 433"/>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46281</xdr:rowOff>
    </xdr:from>
    <xdr:ext cx="405111" cy="259045"/>
    <xdr:sp macro="" textlink="">
      <xdr:nvSpPr>
        <xdr:cNvPr id="435" name="【保健センター・保健所】&#10;有形固定資産減価償却率最大値テキスト"/>
        <xdr:cNvSpPr txBox="1"/>
      </xdr:nvSpPr>
      <xdr:spPr>
        <a:xfrm>
          <a:off x="164084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428625</xdr:colOff>
      <xdr:row>55</xdr:row>
      <xdr:rowOff>99604</xdr:rowOff>
    </xdr:from>
    <xdr:to>
      <xdr:col>23</xdr:col>
      <xdr:colOff>606425</xdr:colOff>
      <xdr:row>55</xdr:row>
      <xdr:rowOff>99604</xdr:rowOff>
    </xdr:to>
    <xdr:cxnSp macro="">
      <xdr:nvCxnSpPr>
        <xdr:cNvPr id="436" name="直線コネクタ 4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156590</xdr:rowOff>
    </xdr:from>
    <xdr:ext cx="405111" cy="259045"/>
    <xdr:sp macro="" textlink="">
      <xdr:nvSpPr>
        <xdr:cNvPr id="437" name="【保健センター・保健所】&#10;有形固定資産減価償却率平均値テキスト"/>
        <xdr:cNvSpPr txBox="1"/>
      </xdr:nvSpPr>
      <xdr:spPr>
        <a:xfrm>
          <a:off x="164084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133713</xdr:rowOff>
    </xdr:from>
    <xdr:to>
      <xdr:col>23</xdr:col>
      <xdr:colOff>568325</xdr:colOff>
      <xdr:row>60</xdr:row>
      <xdr:rowOff>63863</xdr:rowOff>
    </xdr:to>
    <xdr:sp macro="" textlink="">
      <xdr:nvSpPr>
        <xdr:cNvPr id="438" name="フローチャート : 判断 437"/>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53703</xdr:rowOff>
    </xdr:from>
    <xdr:to>
      <xdr:col>23</xdr:col>
      <xdr:colOff>568325</xdr:colOff>
      <xdr:row>64</xdr:row>
      <xdr:rowOff>155303</xdr:rowOff>
    </xdr:to>
    <xdr:sp macro="" textlink="">
      <xdr:nvSpPr>
        <xdr:cNvPr id="444" name="円/楕円 443"/>
        <xdr:cNvSpPr/>
      </xdr:nvSpPr>
      <xdr:spPr>
        <a:xfrm>
          <a:off x="162687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140080</xdr:rowOff>
    </xdr:from>
    <xdr:ext cx="405111" cy="259045"/>
    <xdr:sp macro="" textlink="">
      <xdr:nvSpPr>
        <xdr:cNvPr id="445" name="【保健センター・保健所】&#10;有形固定資産減価償却率該当値テキスト"/>
        <xdr:cNvSpPr txBox="1"/>
      </xdr:nvSpPr>
      <xdr:spPr>
        <a:xfrm>
          <a:off x="16408400" y="1094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6" name="正方形/長方形 44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8" name="テキスト ボックス 4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0" name="テキスト ボックス 4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2" name="テキスト ボックス 4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4" name="テキスト ボックス 4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6" name="テキスト ボックス 4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95250</xdr:rowOff>
    </xdr:from>
    <xdr:to>
      <xdr:col>32</xdr:col>
      <xdr:colOff>186689</xdr:colOff>
      <xdr:row>64</xdr:row>
      <xdr:rowOff>0</xdr:rowOff>
    </xdr:to>
    <xdr:cxnSp macro="">
      <xdr:nvCxnSpPr>
        <xdr:cNvPr id="470" name="直線コネクタ 469"/>
        <xdr:cNvCxnSpPr/>
      </xdr:nvCxnSpPr>
      <xdr:spPr>
        <a:xfrm flipV="1">
          <a:off x="22160864" y="9525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7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72" name="直線コネクタ 47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41927</xdr:rowOff>
    </xdr:from>
    <xdr:ext cx="469744" cy="259045"/>
    <xdr:sp macro="" textlink="">
      <xdr:nvSpPr>
        <xdr:cNvPr id="473" name="【保健センター・保健所】&#10;一人当たり面積最大値テキスト"/>
        <xdr:cNvSpPr txBox="1"/>
      </xdr:nvSpPr>
      <xdr:spPr>
        <a:xfrm>
          <a:off x="22250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55</xdr:row>
      <xdr:rowOff>95250</xdr:rowOff>
    </xdr:from>
    <xdr:to>
      <xdr:col>32</xdr:col>
      <xdr:colOff>276225</xdr:colOff>
      <xdr:row>55</xdr:row>
      <xdr:rowOff>95250</xdr:rowOff>
    </xdr:to>
    <xdr:cxnSp macro="">
      <xdr:nvCxnSpPr>
        <xdr:cNvPr id="474" name="直線コネクタ 473"/>
        <xdr:cNvCxnSpPr/>
      </xdr:nvCxnSpPr>
      <xdr:spPr>
        <a:xfrm>
          <a:off x="22072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475"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76" name="フローチャート : 判断 475"/>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139700</xdr:rowOff>
    </xdr:from>
    <xdr:to>
      <xdr:col>32</xdr:col>
      <xdr:colOff>238125</xdr:colOff>
      <xdr:row>59</xdr:row>
      <xdr:rowOff>69850</xdr:rowOff>
    </xdr:to>
    <xdr:sp macro="" textlink="">
      <xdr:nvSpPr>
        <xdr:cNvPr id="482" name="円/楕円 481"/>
        <xdr:cNvSpPr/>
      </xdr:nvSpPr>
      <xdr:spPr>
        <a:xfrm>
          <a:off x="22110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162577</xdr:rowOff>
    </xdr:from>
    <xdr:ext cx="469744" cy="259045"/>
    <xdr:sp macro="" textlink="">
      <xdr:nvSpPr>
        <xdr:cNvPr id="483" name="【保健センター・保健所】&#10;一人当たり面積該当値テキスト"/>
        <xdr:cNvSpPr txBox="1"/>
      </xdr:nvSpPr>
      <xdr:spPr>
        <a:xfrm>
          <a:off x="22250400"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4" name="正方形/長方形 48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1" name="正方形/長方形 49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4" name="テキスト ボックス 49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5" name="直線コネクタ 4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6" name="テキスト ボックス 49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7" name="直線コネクタ 4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8" name="テキスト ボックス 4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9" name="直線コネクタ 4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0" name="テキスト ボックス 4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1" name="直線コネクタ 5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2" name="テキスト ボックス 5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3" name="直線コネクタ 5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4" name="テキスト ボックス 5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6" name="テキスト ボックス 5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95250</xdr:rowOff>
    </xdr:from>
    <xdr:to>
      <xdr:col>23</xdr:col>
      <xdr:colOff>516889</xdr:colOff>
      <xdr:row>85</xdr:row>
      <xdr:rowOff>148589</xdr:rowOff>
    </xdr:to>
    <xdr:cxnSp macro="">
      <xdr:nvCxnSpPr>
        <xdr:cNvPr id="508" name="直線コネクタ 507"/>
        <xdr:cNvCxnSpPr/>
      </xdr:nvCxnSpPr>
      <xdr:spPr>
        <a:xfrm flipV="1">
          <a:off x="16318864" y="13468350"/>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405111" cy="259045"/>
    <xdr:sp macro="" textlink="">
      <xdr:nvSpPr>
        <xdr:cNvPr id="509" name="【消防施設】&#10;有形固定資産減価償却率最小値テキスト"/>
        <xdr:cNvSpPr txBox="1"/>
      </xdr:nvSpPr>
      <xdr:spPr>
        <a:xfrm>
          <a:off x="164084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510" name="直線コネクタ 509"/>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41927</xdr:rowOff>
    </xdr:from>
    <xdr:ext cx="405111" cy="259045"/>
    <xdr:sp macro="" textlink="">
      <xdr:nvSpPr>
        <xdr:cNvPr id="511" name="【消防施設】&#10;有形固定資産減価償却率最大値テキスト"/>
        <xdr:cNvSpPr txBox="1"/>
      </xdr:nvSpPr>
      <xdr:spPr>
        <a:xfrm>
          <a:off x="164084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606425</xdr:colOff>
      <xdr:row>78</xdr:row>
      <xdr:rowOff>95250</xdr:rowOff>
    </xdr:to>
    <xdr:cxnSp macro="">
      <xdr:nvCxnSpPr>
        <xdr:cNvPr id="512" name="直線コネクタ 511"/>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113047</xdr:rowOff>
    </xdr:from>
    <xdr:ext cx="405111" cy="259045"/>
    <xdr:sp macro="" textlink="">
      <xdr:nvSpPr>
        <xdr:cNvPr id="513" name="【消防施設】&#10;有形固定資産減価償却率平均値テキスト"/>
        <xdr:cNvSpPr txBox="1"/>
      </xdr:nvSpPr>
      <xdr:spPr>
        <a:xfrm>
          <a:off x="164084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90170</xdr:rowOff>
    </xdr:from>
    <xdr:to>
      <xdr:col>23</xdr:col>
      <xdr:colOff>568325</xdr:colOff>
      <xdr:row>82</xdr:row>
      <xdr:rowOff>20320</xdr:rowOff>
    </xdr:to>
    <xdr:sp macro="" textlink="">
      <xdr:nvSpPr>
        <xdr:cNvPr id="514" name="フローチャート : 判断 513"/>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6350</xdr:rowOff>
    </xdr:from>
    <xdr:to>
      <xdr:col>23</xdr:col>
      <xdr:colOff>568325</xdr:colOff>
      <xdr:row>83</xdr:row>
      <xdr:rowOff>107950</xdr:rowOff>
    </xdr:to>
    <xdr:sp macro="" textlink="">
      <xdr:nvSpPr>
        <xdr:cNvPr id="520" name="円/楕円 519"/>
        <xdr:cNvSpPr/>
      </xdr:nvSpPr>
      <xdr:spPr>
        <a:xfrm>
          <a:off x="16268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156227</xdr:rowOff>
    </xdr:from>
    <xdr:ext cx="405111" cy="259045"/>
    <xdr:sp macro="" textlink="">
      <xdr:nvSpPr>
        <xdr:cNvPr id="521" name="【消防施設】&#10;有形固定資産減価償却率該当値テキスト"/>
        <xdr:cNvSpPr txBox="1"/>
      </xdr:nvSpPr>
      <xdr:spPr>
        <a:xfrm>
          <a:off x="164084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2" name="テキスト ボックス 5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33" name="直線コネクタ 53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4" name="テキスト ボックス 53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5" name="直線コネクタ 53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6" name="テキスト ボックス 53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7" name="直線コネクタ 53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8" name="テキスト ボックス 53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9" name="直線コネクタ 53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0" name="テキスト ボックス 53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1" name="直線コネクタ 54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2" name="テキスト ボックス 54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3" name="直線コネクタ 54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4" name="テキスト ボックス 54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89807</xdr:rowOff>
    </xdr:from>
    <xdr:to>
      <xdr:col>32</xdr:col>
      <xdr:colOff>186689</xdr:colOff>
      <xdr:row>86</xdr:row>
      <xdr:rowOff>92529</xdr:rowOff>
    </xdr:to>
    <xdr:cxnSp macro="">
      <xdr:nvCxnSpPr>
        <xdr:cNvPr id="548" name="直線コネクタ 547"/>
        <xdr:cNvCxnSpPr/>
      </xdr:nvCxnSpPr>
      <xdr:spPr>
        <a:xfrm flipV="1">
          <a:off x="22160864" y="132914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549"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550" name="直線コネクタ 549"/>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36484</xdr:rowOff>
    </xdr:from>
    <xdr:ext cx="469744" cy="259045"/>
    <xdr:sp macro="" textlink="">
      <xdr:nvSpPr>
        <xdr:cNvPr id="551" name="【消防施設】&#10;一人当たり面積最大値テキスト"/>
        <xdr:cNvSpPr txBox="1"/>
      </xdr:nvSpPr>
      <xdr:spPr>
        <a:xfrm>
          <a:off x="222504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32</xdr:col>
      <xdr:colOff>98425</xdr:colOff>
      <xdr:row>77</xdr:row>
      <xdr:rowOff>89807</xdr:rowOff>
    </xdr:from>
    <xdr:to>
      <xdr:col>32</xdr:col>
      <xdr:colOff>276225</xdr:colOff>
      <xdr:row>77</xdr:row>
      <xdr:rowOff>89807</xdr:rowOff>
    </xdr:to>
    <xdr:cxnSp macro="">
      <xdr:nvCxnSpPr>
        <xdr:cNvPr id="552" name="直線コネクタ 551"/>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77306</xdr:rowOff>
    </xdr:from>
    <xdr:ext cx="469744" cy="259045"/>
    <xdr:sp macro="" textlink="">
      <xdr:nvSpPr>
        <xdr:cNvPr id="553" name="【消防施設】&#10;一人当たり面積平均値テキスト"/>
        <xdr:cNvSpPr txBox="1"/>
      </xdr:nvSpPr>
      <xdr:spPr>
        <a:xfrm>
          <a:off x="222504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98879</xdr:rowOff>
    </xdr:from>
    <xdr:to>
      <xdr:col>32</xdr:col>
      <xdr:colOff>238125</xdr:colOff>
      <xdr:row>84</xdr:row>
      <xdr:rowOff>29029</xdr:rowOff>
    </xdr:to>
    <xdr:sp macro="" textlink="">
      <xdr:nvSpPr>
        <xdr:cNvPr id="554" name="フローチャート : 判断 553"/>
        <xdr:cNvSpPr/>
      </xdr:nvSpPr>
      <xdr:spPr>
        <a:xfrm>
          <a:off x="22110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55336</xdr:rowOff>
    </xdr:from>
    <xdr:to>
      <xdr:col>32</xdr:col>
      <xdr:colOff>238125</xdr:colOff>
      <xdr:row>83</xdr:row>
      <xdr:rowOff>156936</xdr:rowOff>
    </xdr:to>
    <xdr:sp macro="" textlink="">
      <xdr:nvSpPr>
        <xdr:cNvPr id="560" name="円/楕円 559"/>
        <xdr:cNvSpPr/>
      </xdr:nvSpPr>
      <xdr:spPr>
        <a:xfrm>
          <a:off x="221107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78213</xdr:rowOff>
    </xdr:from>
    <xdr:ext cx="469744" cy="259045"/>
    <xdr:sp macro="" textlink="">
      <xdr:nvSpPr>
        <xdr:cNvPr id="561" name="【消防施設】&#10;一人当たり面積該当値テキスト"/>
        <xdr:cNvSpPr txBox="1"/>
      </xdr:nvSpPr>
      <xdr:spPr>
        <a:xfrm>
          <a:off x="22250400"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2" name="正方形/長方形 56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9" name="正方形/長方形 56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2" name="テキスト ボックス 5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3" name="直線コネクタ 57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4" name="テキスト ボックス 57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5" name="直線コネクタ 57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6" name="テキスト ボックス 57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7" name="直線コネクタ 57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8" name="テキスト ボックス 57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9" name="直線コネクタ 57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0" name="テキスト ボックス 57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14478</xdr:rowOff>
    </xdr:from>
    <xdr:to>
      <xdr:col>23</xdr:col>
      <xdr:colOff>516889</xdr:colOff>
      <xdr:row>107</xdr:row>
      <xdr:rowOff>165354</xdr:rowOff>
    </xdr:to>
    <xdr:cxnSp macro="">
      <xdr:nvCxnSpPr>
        <xdr:cNvPr id="584" name="直線コネクタ 583"/>
        <xdr:cNvCxnSpPr/>
      </xdr:nvCxnSpPr>
      <xdr:spPr>
        <a:xfrm flipV="1">
          <a:off x="16318864" y="1715947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169181</xdr:rowOff>
    </xdr:from>
    <xdr:ext cx="405111" cy="259045"/>
    <xdr:sp macro="" textlink="">
      <xdr:nvSpPr>
        <xdr:cNvPr id="585" name="【庁舎】&#10;有形固定資産減価償却率最小値テキスト"/>
        <xdr:cNvSpPr txBox="1"/>
      </xdr:nvSpPr>
      <xdr:spPr>
        <a:xfrm>
          <a:off x="16408400" y="1851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428625</xdr:colOff>
      <xdr:row>107</xdr:row>
      <xdr:rowOff>165354</xdr:rowOff>
    </xdr:from>
    <xdr:to>
      <xdr:col>23</xdr:col>
      <xdr:colOff>606425</xdr:colOff>
      <xdr:row>107</xdr:row>
      <xdr:rowOff>165354</xdr:rowOff>
    </xdr:to>
    <xdr:cxnSp macro="">
      <xdr:nvCxnSpPr>
        <xdr:cNvPr id="586" name="直線コネクタ 585"/>
        <xdr:cNvCxnSpPr/>
      </xdr:nvCxnSpPr>
      <xdr:spPr>
        <a:xfrm>
          <a:off x="16230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132605</xdr:rowOff>
    </xdr:from>
    <xdr:ext cx="405111" cy="259045"/>
    <xdr:sp macro="" textlink="">
      <xdr:nvSpPr>
        <xdr:cNvPr id="587" name="【庁舎】&#10;有形固定資産減価償却率最大値テキスト"/>
        <xdr:cNvSpPr txBox="1"/>
      </xdr:nvSpPr>
      <xdr:spPr>
        <a:xfrm>
          <a:off x="164084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100</xdr:row>
      <xdr:rowOff>14478</xdr:rowOff>
    </xdr:from>
    <xdr:to>
      <xdr:col>23</xdr:col>
      <xdr:colOff>606425</xdr:colOff>
      <xdr:row>100</xdr:row>
      <xdr:rowOff>14478</xdr:rowOff>
    </xdr:to>
    <xdr:cxnSp macro="">
      <xdr:nvCxnSpPr>
        <xdr:cNvPr id="588" name="直線コネクタ 587"/>
        <xdr:cNvCxnSpPr/>
      </xdr:nvCxnSpPr>
      <xdr:spPr>
        <a:xfrm>
          <a:off x="16230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41419</xdr:rowOff>
    </xdr:from>
    <xdr:ext cx="405111" cy="259045"/>
    <xdr:sp macro="" textlink="">
      <xdr:nvSpPr>
        <xdr:cNvPr id="589" name="【庁舎】&#10;有形固定資産減価償却率平均値テキスト"/>
        <xdr:cNvSpPr txBox="1"/>
      </xdr:nvSpPr>
      <xdr:spPr>
        <a:xfrm>
          <a:off x="16408400" y="17529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18542</xdr:rowOff>
    </xdr:from>
    <xdr:to>
      <xdr:col>23</xdr:col>
      <xdr:colOff>568325</xdr:colOff>
      <xdr:row>103</xdr:row>
      <xdr:rowOff>120142</xdr:rowOff>
    </xdr:to>
    <xdr:sp macro="" textlink="">
      <xdr:nvSpPr>
        <xdr:cNvPr id="590" name="フローチャート : 判断 589"/>
        <xdr:cNvSpPr/>
      </xdr:nvSpPr>
      <xdr:spPr>
        <a:xfrm>
          <a:off x="16268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153415</xdr:rowOff>
    </xdr:from>
    <xdr:to>
      <xdr:col>23</xdr:col>
      <xdr:colOff>568325</xdr:colOff>
      <xdr:row>104</xdr:row>
      <xdr:rowOff>83565</xdr:rowOff>
    </xdr:to>
    <xdr:sp macro="" textlink="">
      <xdr:nvSpPr>
        <xdr:cNvPr id="596" name="円/楕円 595"/>
        <xdr:cNvSpPr/>
      </xdr:nvSpPr>
      <xdr:spPr>
        <a:xfrm>
          <a:off x="162687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131842</xdr:rowOff>
    </xdr:from>
    <xdr:ext cx="405111" cy="259045"/>
    <xdr:sp macro="" textlink="">
      <xdr:nvSpPr>
        <xdr:cNvPr id="597" name="【庁舎】&#10;有形固定資産減価償却率該当値テキスト"/>
        <xdr:cNvSpPr txBox="1"/>
      </xdr:nvSpPr>
      <xdr:spPr>
        <a:xfrm>
          <a:off x="16408400" y="177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8" name="正方形/長方形 59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5" name="正方形/長方形 60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8" name="テキスト ボックス 6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0" name="テキスト ボックス 6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2" name="テキスト ボックス 6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4" name="テキスト ボックス 6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6" name="テキスト ボックス 6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9906</xdr:rowOff>
    </xdr:from>
    <xdr:to>
      <xdr:col>32</xdr:col>
      <xdr:colOff>186689</xdr:colOff>
      <xdr:row>107</xdr:row>
      <xdr:rowOff>124206</xdr:rowOff>
    </xdr:to>
    <xdr:cxnSp macro="">
      <xdr:nvCxnSpPr>
        <xdr:cNvPr id="620" name="直線コネクタ 619"/>
        <xdr:cNvCxnSpPr/>
      </xdr:nvCxnSpPr>
      <xdr:spPr>
        <a:xfrm flipV="1">
          <a:off x="22160864" y="17326356"/>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128033</xdr:rowOff>
    </xdr:from>
    <xdr:ext cx="469744" cy="259045"/>
    <xdr:sp macro="" textlink="">
      <xdr:nvSpPr>
        <xdr:cNvPr id="621" name="【庁舎】&#10;一人当たり面積最小値テキスト"/>
        <xdr:cNvSpPr txBox="1"/>
      </xdr:nvSpPr>
      <xdr:spPr>
        <a:xfrm>
          <a:off x="22250400"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107</xdr:row>
      <xdr:rowOff>124206</xdr:rowOff>
    </xdr:from>
    <xdr:to>
      <xdr:col>32</xdr:col>
      <xdr:colOff>276225</xdr:colOff>
      <xdr:row>107</xdr:row>
      <xdr:rowOff>124206</xdr:rowOff>
    </xdr:to>
    <xdr:cxnSp macro="">
      <xdr:nvCxnSpPr>
        <xdr:cNvPr id="622" name="直線コネクタ 621"/>
        <xdr:cNvCxnSpPr/>
      </xdr:nvCxnSpPr>
      <xdr:spPr>
        <a:xfrm>
          <a:off x="22072600" y="1846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128033</xdr:rowOff>
    </xdr:from>
    <xdr:ext cx="469744" cy="259045"/>
    <xdr:sp macro="" textlink="">
      <xdr:nvSpPr>
        <xdr:cNvPr id="623" name="【庁舎】&#10;一人当たり面積最大値テキスト"/>
        <xdr:cNvSpPr txBox="1"/>
      </xdr:nvSpPr>
      <xdr:spPr>
        <a:xfrm>
          <a:off x="22250400" y="171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32</xdr:col>
      <xdr:colOff>98425</xdr:colOff>
      <xdr:row>101</xdr:row>
      <xdr:rowOff>9906</xdr:rowOff>
    </xdr:from>
    <xdr:to>
      <xdr:col>32</xdr:col>
      <xdr:colOff>276225</xdr:colOff>
      <xdr:row>101</xdr:row>
      <xdr:rowOff>9906</xdr:rowOff>
    </xdr:to>
    <xdr:cxnSp macro="">
      <xdr:nvCxnSpPr>
        <xdr:cNvPr id="624" name="直線コネクタ 623"/>
        <xdr:cNvCxnSpPr/>
      </xdr:nvCxnSpPr>
      <xdr:spPr>
        <a:xfrm>
          <a:off x="22072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115840</xdr:rowOff>
    </xdr:from>
    <xdr:ext cx="469744" cy="259045"/>
    <xdr:sp macro="" textlink="">
      <xdr:nvSpPr>
        <xdr:cNvPr id="625" name="【庁舎】&#10;一人当たり面積平均値テキスト"/>
        <xdr:cNvSpPr txBox="1"/>
      </xdr:nvSpPr>
      <xdr:spPr>
        <a:xfrm>
          <a:off x="22250400" y="18118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137413</xdr:rowOff>
    </xdr:from>
    <xdr:to>
      <xdr:col>32</xdr:col>
      <xdr:colOff>238125</xdr:colOff>
      <xdr:row>106</xdr:row>
      <xdr:rowOff>67563</xdr:rowOff>
    </xdr:to>
    <xdr:sp macro="" textlink="">
      <xdr:nvSpPr>
        <xdr:cNvPr id="626" name="フローチャート : 判断 625"/>
        <xdr:cNvSpPr/>
      </xdr:nvSpPr>
      <xdr:spPr>
        <a:xfrm>
          <a:off x="22110700" y="1813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119126</xdr:rowOff>
    </xdr:from>
    <xdr:to>
      <xdr:col>32</xdr:col>
      <xdr:colOff>238125</xdr:colOff>
      <xdr:row>104</xdr:row>
      <xdr:rowOff>49276</xdr:rowOff>
    </xdr:to>
    <xdr:sp macro="" textlink="">
      <xdr:nvSpPr>
        <xdr:cNvPr id="632" name="円/楕円 631"/>
        <xdr:cNvSpPr/>
      </xdr:nvSpPr>
      <xdr:spPr>
        <a:xfrm>
          <a:off x="22110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142003</xdr:rowOff>
    </xdr:from>
    <xdr:ext cx="469744" cy="259045"/>
    <xdr:sp macro="" textlink="">
      <xdr:nvSpPr>
        <xdr:cNvPr id="633" name="【庁舎】&#10;一人当たり面積該当値テキスト"/>
        <xdr:cNvSpPr txBox="1"/>
      </xdr:nvSpPr>
      <xdr:spPr>
        <a:xfrm>
          <a:off x="22250400" y="1762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6" name="テキスト ボックス 63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体育館・プールの一人あたりストック量が、類似団体内平均値を大きく上回っているが、平成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日の市町村合併によるものと推測される。</a:t>
          </a:r>
        </a:p>
        <a:p>
          <a:r>
            <a:rPr kumimoji="1" lang="ja-JP" altLang="en-US" sz="1300">
              <a:latin typeface="ＭＳ Ｐゴシック"/>
            </a:rPr>
            <a:t>施設利用の状況を踏まえ、集約化や他市施設の相互活用など、平成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月に策定した「公共施設総合管理計画」に基づいた着実なマネジメントの推進が必要である。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85,264
84,572
491.53
43,053,598
41,257,213
1,508,267
24,214,325
44,776,245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年度は、軽自動車税等の増収により、基準財政収入額が前年度比</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281,712</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千円増加したが、それ以上に基準財政需要額も地域の元気創造事業費や人口減少等特別対策事業費等の強化により前年度比</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907,589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千円と増加している。</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か年平均のため財政力指数は昨年度と同じ指数となったが類似団体平均より依然低い数値となっており、今後も不断の改革を行っていく必要があることから、今後は「第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年度）と公共施設等総合管理計画を策定し、さらなる自主財源の確保や財政基盤の強化に取り組む。</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chemeClr val="tx1"/>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64558</xdr:rowOff>
    </xdr:to>
    <xdr:cxnSp macro="">
      <xdr:nvCxnSpPr>
        <xdr:cNvPr id="71" name="直線コネクタ 70"/>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104775</xdr:rowOff>
    </xdr:to>
    <xdr:cxnSp macro="">
      <xdr:nvCxnSpPr>
        <xdr:cNvPr id="74" name="直線コネクタ 73"/>
        <xdr:cNvCxnSpPr/>
      </xdr:nvCxnSpPr>
      <xdr:spPr>
        <a:xfrm flipV="1">
          <a:off x="2336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104775</xdr:rowOff>
    </xdr:to>
    <xdr:cxnSp macro="">
      <xdr:nvCxnSpPr>
        <xdr:cNvPr id="77" name="直線コネクタ 76"/>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歳入経常一般財源は</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617,446</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千円増となったが人件費、扶助費及び公債費に充当した一般財源がそれ以上に増えたことで、前年度に比べ</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ポイント増加した。依然、類似団体平均を大幅に下回る数値で推移している。今後、社会保障関係経費の増加により財政の硬直化が見込まれることから、今後は「第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年度）を策定し、さらなる自主財源の確保及び人件費等</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65786</xdr:rowOff>
    </xdr:from>
    <xdr:to>
      <xdr:col>7</xdr:col>
      <xdr:colOff>152400</xdr:colOff>
      <xdr:row>65</xdr:row>
      <xdr:rowOff>109220</xdr:rowOff>
    </xdr:to>
    <xdr:cxnSp macro="">
      <xdr:nvCxnSpPr>
        <xdr:cNvPr id="129" name="直線コネクタ 128"/>
        <xdr:cNvCxnSpPr/>
      </xdr:nvCxnSpPr>
      <xdr:spPr>
        <a:xfrm>
          <a:off x="4114800" y="112100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65</xdr:row>
      <xdr:rowOff>65786</xdr:rowOff>
    </xdr:to>
    <xdr:cxnSp macro="">
      <xdr:nvCxnSpPr>
        <xdr:cNvPr id="132" name="直線コネクタ 131"/>
        <xdr:cNvCxnSpPr/>
      </xdr:nvCxnSpPr>
      <xdr:spPr>
        <a:xfrm>
          <a:off x="3225800" y="1107973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77978</xdr:rowOff>
    </xdr:from>
    <xdr:to>
      <xdr:col>4</xdr:col>
      <xdr:colOff>482600</xdr:colOff>
      <xdr:row>64</xdr:row>
      <xdr:rowOff>106934</xdr:rowOff>
    </xdr:to>
    <xdr:cxnSp macro="">
      <xdr:nvCxnSpPr>
        <xdr:cNvPr id="135" name="直線コネクタ 134"/>
        <xdr:cNvCxnSpPr/>
      </xdr:nvCxnSpPr>
      <xdr:spPr>
        <a:xfrm>
          <a:off x="2336800" y="110507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77978</xdr:rowOff>
    </xdr:from>
    <xdr:to>
      <xdr:col>3</xdr:col>
      <xdr:colOff>279400</xdr:colOff>
      <xdr:row>64</xdr:row>
      <xdr:rowOff>87630</xdr:rowOff>
    </xdr:to>
    <xdr:cxnSp macro="">
      <xdr:nvCxnSpPr>
        <xdr:cNvPr id="138" name="直線コネクタ 137"/>
        <xdr:cNvCxnSpPr/>
      </xdr:nvCxnSpPr>
      <xdr:spPr>
        <a:xfrm flipV="1">
          <a:off x="1447800" y="110507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58420</xdr:rowOff>
    </xdr:from>
    <xdr:to>
      <xdr:col>7</xdr:col>
      <xdr:colOff>203200</xdr:colOff>
      <xdr:row>65</xdr:row>
      <xdr:rowOff>160020</xdr:rowOff>
    </xdr:to>
    <xdr:sp macro="" textlink="">
      <xdr:nvSpPr>
        <xdr:cNvPr id="148" name="円/楕円 147"/>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30497</xdr:rowOff>
    </xdr:from>
    <xdr:ext cx="762000" cy="259045"/>
    <xdr:sp macro="" textlink="">
      <xdr:nvSpPr>
        <xdr:cNvPr id="149"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14986</xdr:rowOff>
    </xdr:from>
    <xdr:to>
      <xdr:col>6</xdr:col>
      <xdr:colOff>50800</xdr:colOff>
      <xdr:row>65</xdr:row>
      <xdr:rowOff>116586</xdr:rowOff>
    </xdr:to>
    <xdr:sp macro="" textlink="">
      <xdr:nvSpPr>
        <xdr:cNvPr id="150" name="円/楕円 149"/>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101363</xdr:rowOff>
    </xdr:from>
    <xdr:ext cx="736600" cy="259045"/>
    <xdr:sp macro="" textlink="">
      <xdr:nvSpPr>
        <xdr:cNvPr id="151" name="テキスト ボックス 150"/>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56134</xdr:rowOff>
    </xdr:from>
    <xdr:to>
      <xdr:col>4</xdr:col>
      <xdr:colOff>533400</xdr:colOff>
      <xdr:row>64</xdr:row>
      <xdr:rowOff>157734</xdr:rowOff>
    </xdr:to>
    <xdr:sp macro="" textlink="">
      <xdr:nvSpPr>
        <xdr:cNvPr id="152" name="円/楕円 151"/>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142511</xdr:rowOff>
    </xdr:from>
    <xdr:ext cx="762000" cy="259045"/>
    <xdr:sp macro="" textlink="">
      <xdr:nvSpPr>
        <xdr:cNvPr id="153" name="テキスト ボックス 152"/>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27178</xdr:rowOff>
    </xdr:from>
    <xdr:to>
      <xdr:col>3</xdr:col>
      <xdr:colOff>330200</xdr:colOff>
      <xdr:row>64</xdr:row>
      <xdr:rowOff>128778</xdr:rowOff>
    </xdr:to>
    <xdr:sp macro="" textlink="">
      <xdr:nvSpPr>
        <xdr:cNvPr id="154" name="円/楕円 153"/>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55" name="テキスト ボックス 154"/>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6" name="円/楕円 155"/>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7" name="テキスト ボックス 156"/>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[145,121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人口１人当たりの金額が類似団体平均を上回っているのは、主に人件費が要因となっている。これは、平成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日に市町村合併を行ったことにより、職員数が増となったためである。前年度に比べ平成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6,563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円の増となっているこれは、消防署東部出張所の新設等による消防士の増員が要因の一つである。今後は「第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年度）を策定し、今後はさらに本計画に沿って、経費の削減に努める。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a:ea typeface="+mn-ea"/>
            <a:cs typeface="+mn-cs"/>
          </a:endParaRPr>
        </a:p>
        <a:p>
          <a:endParaRPr kumimoji="1" lang="ja-JP" altLang="en-US" sz="13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7803</xdr:rowOff>
    </xdr:from>
    <xdr:to>
      <xdr:col>7</xdr:col>
      <xdr:colOff>152400</xdr:colOff>
      <xdr:row>86</xdr:row>
      <xdr:rowOff>120921</xdr:rowOff>
    </xdr:to>
    <xdr:cxnSp macro="">
      <xdr:nvCxnSpPr>
        <xdr:cNvPr id="194" name="直線コネクタ 193"/>
        <xdr:cNvCxnSpPr/>
      </xdr:nvCxnSpPr>
      <xdr:spPr>
        <a:xfrm>
          <a:off x="4114800" y="14752503"/>
          <a:ext cx="838200" cy="1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14325</xdr:rowOff>
    </xdr:from>
    <xdr:to>
      <xdr:col>6</xdr:col>
      <xdr:colOff>0</xdr:colOff>
      <xdr:row>86</xdr:row>
      <xdr:rowOff>7803</xdr:rowOff>
    </xdr:to>
    <xdr:cxnSp macro="">
      <xdr:nvCxnSpPr>
        <xdr:cNvPr id="197" name="直線コネクタ 196"/>
        <xdr:cNvCxnSpPr/>
      </xdr:nvCxnSpPr>
      <xdr:spPr>
        <a:xfrm>
          <a:off x="3225800" y="14587575"/>
          <a:ext cx="889000" cy="16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114433</xdr:rowOff>
    </xdr:from>
    <xdr:ext cx="736600" cy="259045"/>
    <xdr:sp macro="" textlink="">
      <xdr:nvSpPr>
        <xdr:cNvPr id="199" name="テキスト ボックス 198"/>
        <xdr:cNvSpPr txBox="1"/>
      </xdr:nvSpPr>
      <xdr:spPr>
        <a:xfrm>
          <a:off x="3733800" y="141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14325</xdr:rowOff>
    </xdr:from>
    <xdr:to>
      <xdr:col>4</xdr:col>
      <xdr:colOff>482600</xdr:colOff>
      <xdr:row>85</xdr:row>
      <xdr:rowOff>71272</xdr:rowOff>
    </xdr:to>
    <xdr:cxnSp macro="">
      <xdr:nvCxnSpPr>
        <xdr:cNvPr id="200" name="直線コネクタ 199"/>
        <xdr:cNvCxnSpPr/>
      </xdr:nvCxnSpPr>
      <xdr:spPr>
        <a:xfrm flipV="1">
          <a:off x="2336800" y="14587575"/>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97455</xdr:rowOff>
    </xdr:from>
    <xdr:ext cx="762000" cy="259045"/>
    <xdr:sp macro="" textlink="">
      <xdr:nvSpPr>
        <xdr:cNvPr id="202" name="テキスト ボックス 201"/>
        <xdr:cNvSpPr txBox="1"/>
      </xdr:nvSpPr>
      <xdr:spPr>
        <a:xfrm>
          <a:off x="2844800" y="141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71272</xdr:rowOff>
    </xdr:from>
    <xdr:to>
      <xdr:col>3</xdr:col>
      <xdr:colOff>279400</xdr:colOff>
      <xdr:row>85</xdr:row>
      <xdr:rowOff>153606</xdr:rowOff>
    </xdr:to>
    <xdr:cxnSp macro="">
      <xdr:nvCxnSpPr>
        <xdr:cNvPr id="203" name="直線コネクタ 202"/>
        <xdr:cNvCxnSpPr/>
      </xdr:nvCxnSpPr>
      <xdr:spPr>
        <a:xfrm flipV="1">
          <a:off x="1447800" y="14644522"/>
          <a:ext cx="889000" cy="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71465</xdr:rowOff>
    </xdr:from>
    <xdr:ext cx="762000" cy="259045"/>
    <xdr:sp macro="" textlink="">
      <xdr:nvSpPr>
        <xdr:cNvPr id="205" name="テキスト ボックス 204"/>
        <xdr:cNvSpPr txBox="1"/>
      </xdr:nvSpPr>
      <xdr:spPr>
        <a:xfrm>
          <a:off x="1955800" y="1413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92510</xdr:rowOff>
    </xdr:from>
    <xdr:ext cx="762000" cy="259045"/>
    <xdr:sp macro="" textlink="">
      <xdr:nvSpPr>
        <xdr:cNvPr id="207" name="テキスト ボックス 206"/>
        <xdr:cNvSpPr txBox="1"/>
      </xdr:nvSpPr>
      <xdr:spPr>
        <a:xfrm>
          <a:off x="1066800" y="141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70121</xdr:rowOff>
    </xdr:from>
    <xdr:to>
      <xdr:col>7</xdr:col>
      <xdr:colOff>203200</xdr:colOff>
      <xdr:row>87</xdr:row>
      <xdr:rowOff>271</xdr:rowOff>
    </xdr:to>
    <xdr:sp macro="" textlink="">
      <xdr:nvSpPr>
        <xdr:cNvPr id="213" name="円/楕円 212"/>
        <xdr:cNvSpPr/>
      </xdr:nvSpPr>
      <xdr:spPr>
        <a:xfrm>
          <a:off x="4902200" y="148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42198</xdr:rowOff>
    </xdr:from>
    <xdr:ext cx="762000" cy="259045"/>
    <xdr:sp macro="" textlink="">
      <xdr:nvSpPr>
        <xdr:cNvPr id="214" name="人件費・物件費等の状況該当値テキスト"/>
        <xdr:cNvSpPr txBox="1"/>
      </xdr:nvSpPr>
      <xdr:spPr>
        <a:xfrm>
          <a:off x="5041900" y="147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145,121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128453</xdr:rowOff>
    </xdr:from>
    <xdr:to>
      <xdr:col>6</xdr:col>
      <xdr:colOff>50800</xdr:colOff>
      <xdr:row>86</xdr:row>
      <xdr:rowOff>58603</xdr:rowOff>
    </xdr:to>
    <xdr:sp macro="" textlink="">
      <xdr:nvSpPr>
        <xdr:cNvPr id="215" name="円/楕円 214"/>
        <xdr:cNvSpPr/>
      </xdr:nvSpPr>
      <xdr:spPr>
        <a:xfrm>
          <a:off x="4064000" y="147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43380</xdr:rowOff>
    </xdr:from>
    <xdr:ext cx="736600" cy="259045"/>
    <xdr:sp macro="" textlink="">
      <xdr:nvSpPr>
        <xdr:cNvPr id="216" name="テキスト ボックス 215"/>
        <xdr:cNvSpPr txBox="1"/>
      </xdr:nvSpPr>
      <xdr:spPr>
        <a:xfrm>
          <a:off x="3733800" y="14788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138,558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134975</xdr:rowOff>
    </xdr:from>
    <xdr:to>
      <xdr:col>4</xdr:col>
      <xdr:colOff>533400</xdr:colOff>
      <xdr:row>85</xdr:row>
      <xdr:rowOff>65125</xdr:rowOff>
    </xdr:to>
    <xdr:sp macro="" textlink="">
      <xdr:nvSpPr>
        <xdr:cNvPr id="217" name="円/楕円 216"/>
        <xdr:cNvSpPr/>
      </xdr:nvSpPr>
      <xdr:spPr>
        <a:xfrm>
          <a:off x="3175000" y="145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49902</xdr:rowOff>
    </xdr:from>
    <xdr:ext cx="762000" cy="259045"/>
    <xdr:sp macro="" textlink="">
      <xdr:nvSpPr>
        <xdr:cNvPr id="218" name="テキスト ボックス 217"/>
        <xdr:cNvSpPr txBox="1"/>
      </xdr:nvSpPr>
      <xdr:spPr>
        <a:xfrm>
          <a:off x="2844800" y="146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128,989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20472</xdr:rowOff>
    </xdr:from>
    <xdr:to>
      <xdr:col>3</xdr:col>
      <xdr:colOff>330200</xdr:colOff>
      <xdr:row>85</xdr:row>
      <xdr:rowOff>122072</xdr:rowOff>
    </xdr:to>
    <xdr:sp macro="" textlink="">
      <xdr:nvSpPr>
        <xdr:cNvPr id="219" name="円/楕円 218"/>
        <xdr:cNvSpPr/>
      </xdr:nvSpPr>
      <xdr:spPr>
        <a:xfrm>
          <a:off x="2286000" y="145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106849</xdr:rowOff>
    </xdr:from>
    <xdr:ext cx="762000" cy="259045"/>
    <xdr:sp macro="" textlink="">
      <xdr:nvSpPr>
        <xdr:cNvPr id="220" name="テキスト ボックス 219"/>
        <xdr:cNvSpPr txBox="1"/>
      </xdr:nvSpPr>
      <xdr:spPr>
        <a:xfrm>
          <a:off x="1955800" y="1468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132,293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102806</xdr:rowOff>
    </xdr:from>
    <xdr:to>
      <xdr:col>2</xdr:col>
      <xdr:colOff>127000</xdr:colOff>
      <xdr:row>86</xdr:row>
      <xdr:rowOff>32956</xdr:rowOff>
    </xdr:to>
    <xdr:sp macro="" textlink="">
      <xdr:nvSpPr>
        <xdr:cNvPr id="221" name="円/楕円 220"/>
        <xdr:cNvSpPr/>
      </xdr:nvSpPr>
      <xdr:spPr>
        <a:xfrm>
          <a:off x="1397000" y="146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17733</xdr:rowOff>
    </xdr:from>
    <xdr:ext cx="762000" cy="259045"/>
    <xdr:sp macro="" textlink="">
      <xdr:nvSpPr>
        <xdr:cNvPr id="222" name="テキスト ボックス 221"/>
        <xdr:cNvSpPr txBox="1"/>
      </xdr:nvSpPr>
      <xdr:spPr>
        <a:xfrm>
          <a:off x="1066800" y="1476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年度より特別職給与</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8</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％カット、平成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18</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年度より一般職員給与</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％カット及び管理職手当</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％カットを実施、また平成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18</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年度と平成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22</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年度において、給与構造の見直しを行い、さらに平成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年度まで、特別職給与を従前の率でカットし、一般職員においても</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％のカットを行ってきた。今後は「第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年度）を策定し、本計画に沿って、職員給与の適正化を図る。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116332</xdr:rowOff>
    </xdr:from>
    <xdr:to>
      <xdr:col>24</xdr:col>
      <xdr:colOff>558800</xdr:colOff>
      <xdr:row>84</xdr:row>
      <xdr:rowOff>154939</xdr:rowOff>
    </xdr:to>
    <xdr:cxnSp macro="">
      <xdr:nvCxnSpPr>
        <xdr:cNvPr id="254" name="直線コネクタ 253"/>
        <xdr:cNvCxnSpPr/>
      </xdr:nvCxnSpPr>
      <xdr:spPr>
        <a:xfrm>
          <a:off x="16179800" y="14518132"/>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169672</xdr:rowOff>
    </xdr:from>
    <xdr:to>
      <xdr:col>23</xdr:col>
      <xdr:colOff>406400</xdr:colOff>
      <xdr:row>84</xdr:row>
      <xdr:rowOff>116332</xdr:rowOff>
    </xdr:to>
    <xdr:cxnSp macro="">
      <xdr:nvCxnSpPr>
        <xdr:cNvPr id="257" name="直線コネクタ 256"/>
        <xdr:cNvCxnSpPr/>
      </xdr:nvCxnSpPr>
      <xdr:spPr>
        <a:xfrm>
          <a:off x="15290800" y="1422857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70613</xdr:rowOff>
    </xdr:from>
    <xdr:to>
      <xdr:col>23</xdr:col>
      <xdr:colOff>457200</xdr:colOff>
      <xdr:row>83</xdr:row>
      <xdr:rowOff>763</xdr:rowOff>
    </xdr:to>
    <xdr:sp macro="" textlink="">
      <xdr:nvSpPr>
        <xdr:cNvPr id="258" name="フローチャート : 判断 257"/>
        <xdr:cNvSpPr/>
      </xdr:nvSpPr>
      <xdr:spPr>
        <a:xfrm>
          <a:off x="16129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59" name="テキスト ボックス 258"/>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169672</xdr:rowOff>
    </xdr:from>
    <xdr:to>
      <xdr:col>22</xdr:col>
      <xdr:colOff>203200</xdr:colOff>
      <xdr:row>89</xdr:row>
      <xdr:rowOff>11937</xdr:rowOff>
    </xdr:to>
    <xdr:cxnSp macro="">
      <xdr:nvCxnSpPr>
        <xdr:cNvPr id="260" name="直線コネクタ 259"/>
        <xdr:cNvCxnSpPr/>
      </xdr:nvCxnSpPr>
      <xdr:spPr>
        <a:xfrm flipV="1">
          <a:off x="14401800" y="14228572"/>
          <a:ext cx="889000" cy="104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1" name="フローチャート : 判断 260"/>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2" name="テキスト ボックス 261"/>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135128</xdr:rowOff>
    </xdr:from>
    <xdr:to>
      <xdr:col>21</xdr:col>
      <xdr:colOff>0</xdr:colOff>
      <xdr:row>89</xdr:row>
      <xdr:rowOff>11937</xdr:rowOff>
    </xdr:to>
    <xdr:cxnSp macro="">
      <xdr:nvCxnSpPr>
        <xdr:cNvPr id="263" name="直線コネクタ 262"/>
        <xdr:cNvCxnSpPr/>
      </xdr:nvCxnSpPr>
      <xdr:spPr>
        <a:xfrm>
          <a:off x="13512800" y="1522272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6" name="フローチャート : 判断 265"/>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7" name="テキスト ボックス 26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3" name="円/楕円 272"/>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xdr:rowOff>
    </xdr:from>
    <xdr:ext cx="762000" cy="259045"/>
    <xdr:sp macro="" textlink="">
      <xdr:nvSpPr>
        <xdr:cNvPr id="274" name="給与水準   （国との比較）該当値テキスト"/>
        <xdr:cNvSpPr txBox="1"/>
      </xdr:nvSpPr>
      <xdr:spPr>
        <a:xfrm>
          <a:off x="17106900" y="1440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65532</xdr:rowOff>
    </xdr:from>
    <xdr:to>
      <xdr:col>23</xdr:col>
      <xdr:colOff>457200</xdr:colOff>
      <xdr:row>84</xdr:row>
      <xdr:rowOff>167132</xdr:rowOff>
    </xdr:to>
    <xdr:sp macro="" textlink="">
      <xdr:nvSpPr>
        <xdr:cNvPr id="275" name="円/楕円 274"/>
        <xdr:cNvSpPr/>
      </xdr:nvSpPr>
      <xdr:spPr>
        <a:xfrm>
          <a:off x="16129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151909</xdr:rowOff>
    </xdr:from>
    <xdr:ext cx="736600" cy="259045"/>
    <xdr:sp macro="" textlink="">
      <xdr:nvSpPr>
        <xdr:cNvPr id="276" name="テキスト ボックス 275"/>
        <xdr:cNvSpPr txBox="1"/>
      </xdr:nvSpPr>
      <xdr:spPr>
        <a:xfrm>
          <a:off x="15798800" y="1455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118872</xdr:rowOff>
    </xdr:from>
    <xdr:to>
      <xdr:col>22</xdr:col>
      <xdr:colOff>254000</xdr:colOff>
      <xdr:row>83</xdr:row>
      <xdr:rowOff>49022</xdr:rowOff>
    </xdr:to>
    <xdr:sp macro="" textlink="">
      <xdr:nvSpPr>
        <xdr:cNvPr id="277" name="円/楕円 276"/>
        <xdr:cNvSpPr/>
      </xdr:nvSpPr>
      <xdr:spPr>
        <a:xfrm>
          <a:off x="15240000" y="141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33799</xdr:rowOff>
    </xdr:from>
    <xdr:ext cx="762000" cy="259045"/>
    <xdr:sp macro="" textlink="">
      <xdr:nvSpPr>
        <xdr:cNvPr id="278" name="テキスト ボックス 277"/>
        <xdr:cNvSpPr txBox="1"/>
      </xdr:nvSpPr>
      <xdr:spPr>
        <a:xfrm>
          <a:off x="14909800" y="142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132587</xdr:rowOff>
    </xdr:from>
    <xdr:to>
      <xdr:col>21</xdr:col>
      <xdr:colOff>50800</xdr:colOff>
      <xdr:row>89</xdr:row>
      <xdr:rowOff>62737</xdr:rowOff>
    </xdr:to>
    <xdr:sp macro="" textlink="">
      <xdr:nvSpPr>
        <xdr:cNvPr id="279" name="円/楕円 278"/>
        <xdr:cNvSpPr/>
      </xdr:nvSpPr>
      <xdr:spPr>
        <a:xfrm>
          <a:off x="14351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47514</xdr:rowOff>
    </xdr:from>
    <xdr:ext cx="762000" cy="259045"/>
    <xdr:sp macro="" textlink="">
      <xdr:nvSpPr>
        <xdr:cNvPr id="280" name="テキスト ボックス 279"/>
        <xdr:cNvSpPr txBox="1"/>
      </xdr:nvSpPr>
      <xdr:spPr>
        <a:xfrm>
          <a:off x="14020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84328</xdr:rowOff>
    </xdr:from>
    <xdr:to>
      <xdr:col>19</xdr:col>
      <xdr:colOff>533400</xdr:colOff>
      <xdr:row>89</xdr:row>
      <xdr:rowOff>14478</xdr:rowOff>
    </xdr:to>
    <xdr:sp macro="" textlink="">
      <xdr:nvSpPr>
        <xdr:cNvPr id="281" name="円/楕円 280"/>
        <xdr:cNvSpPr/>
      </xdr:nvSpPr>
      <xdr:spPr>
        <a:xfrm>
          <a:off x="13462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170705</xdr:rowOff>
    </xdr:from>
    <xdr:ext cx="762000" cy="259045"/>
    <xdr:sp macro="" textlink="">
      <xdr:nvSpPr>
        <xdr:cNvPr id="282" name="テキスト ボックス 281"/>
        <xdr:cNvSpPr txBox="1"/>
      </xdr:nvSpPr>
      <xdr:spPr>
        <a:xfrm>
          <a:off x="13131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日に市町村合併を行ったことにより職員数が増となったため、類似団体平均を上回る職員数となっている。今後は「第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年度）を策定し、職員年齢構成の平準化を考慮した職員採用等により、適正な定員管理を行う。</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160549</xdr:rowOff>
    </xdr:from>
    <xdr:to>
      <xdr:col>24</xdr:col>
      <xdr:colOff>558800</xdr:colOff>
      <xdr:row>64</xdr:row>
      <xdr:rowOff>3175</xdr:rowOff>
    </xdr:to>
    <xdr:cxnSp macro="">
      <xdr:nvCxnSpPr>
        <xdr:cNvPr id="317" name="直線コネクタ 316"/>
        <xdr:cNvCxnSpPr/>
      </xdr:nvCxnSpPr>
      <xdr:spPr>
        <a:xfrm>
          <a:off x="16179800" y="1096189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18"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94192</xdr:rowOff>
    </xdr:from>
    <xdr:to>
      <xdr:col>23</xdr:col>
      <xdr:colOff>406400</xdr:colOff>
      <xdr:row>63</xdr:row>
      <xdr:rowOff>160549</xdr:rowOff>
    </xdr:to>
    <xdr:cxnSp macro="">
      <xdr:nvCxnSpPr>
        <xdr:cNvPr id="320" name="直線コネクタ 319"/>
        <xdr:cNvCxnSpPr/>
      </xdr:nvCxnSpPr>
      <xdr:spPr>
        <a:xfrm>
          <a:off x="15290800" y="1089554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2" name="テキスト ボックス 321"/>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70062</xdr:rowOff>
    </xdr:from>
    <xdr:to>
      <xdr:col>22</xdr:col>
      <xdr:colOff>203200</xdr:colOff>
      <xdr:row>63</xdr:row>
      <xdr:rowOff>94192</xdr:rowOff>
    </xdr:to>
    <xdr:cxnSp macro="">
      <xdr:nvCxnSpPr>
        <xdr:cNvPr id="323" name="直線コネクタ 322"/>
        <xdr:cNvCxnSpPr/>
      </xdr:nvCxnSpPr>
      <xdr:spPr>
        <a:xfrm>
          <a:off x="14401800" y="108714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5" name="テキスト ボックス 324"/>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70062</xdr:rowOff>
    </xdr:from>
    <xdr:to>
      <xdr:col>21</xdr:col>
      <xdr:colOff>0</xdr:colOff>
      <xdr:row>63</xdr:row>
      <xdr:rowOff>116311</xdr:rowOff>
    </xdr:to>
    <xdr:cxnSp macro="">
      <xdr:nvCxnSpPr>
        <xdr:cNvPr id="326" name="直線コネクタ 325"/>
        <xdr:cNvCxnSpPr/>
      </xdr:nvCxnSpPr>
      <xdr:spPr>
        <a:xfrm flipV="1">
          <a:off x="13512800" y="10871412"/>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28" name="テキスト ボックス 327"/>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0" name="テキスト ボックス 329"/>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123825</xdr:rowOff>
    </xdr:from>
    <xdr:to>
      <xdr:col>24</xdr:col>
      <xdr:colOff>609600</xdr:colOff>
      <xdr:row>64</xdr:row>
      <xdr:rowOff>53975</xdr:rowOff>
    </xdr:to>
    <xdr:sp macro="" textlink="">
      <xdr:nvSpPr>
        <xdr:cNvPr id="336" name="円/楕円 335"/>
        <xdr:cNvSpPr/>
      </xdr:nvSpPr>
      <xdr:spPr>
        <a:xfrm>
          <a:off x="16967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95902</xdr:rowOff>
    </xdr:from>
    <xdr:ext cx="762000" cy="259045"/>
    <xdr:sp macro="" textlink="">
      <xdr:nvSpPr>
        <xdr:cNvPr id="337" name="定員管理の状況該当値テキスト"/>
        <xdr:cNvSpPr txBox="1"/>
      </xdr:nvSpPr>
      <xdr:spPr>
        <a:xfrm>
          <a:off x="17106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109749</xdr:rowOff>
    </xdr:from>
    <xdr:to>
      <xdr:col>23</xdr:col>
      <xdr:colOff>457200</xdr:colOff>
      <xdr:row>64</xdr:row>
      <xdr:rowOff>39899</xdr:rowOff>
    </xdr:to>
    <xdr:sp macro="" textlink="">
      <xdr:nvSpPr>
        <xdr:cNvPr id="338" name="円/楕円 337"/>
        <xdr:cNvSpPr/>
      </xdr:nvSpPr>
      <xdr:spPr>
        <a:xfrm>
          <a:off x="16129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24676</xdr:rowOff>
    </xdr:from>
    <xdr:ext cx="736600" cy="259045"/>
    <xdr:sp macro="" textlink="">
      <xdr:nvSpPr>
        <xdr:cNvPr id="339" name="テキスト ボックス 338"/>
        <xdr:cNvSpPr txBox="1"/>
      </xdr:nvSpPr>
      <xdr:spPr>
        <a:xfrm>
          <a:off x="15798800" y="10997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43392</xdr:rowOff>
    </xdr:from>
    <xdr:to>
      <xdr:col>22</xdr:col>
      <xdr:colOff>254000</xdr:colOff>
      <xdr:row>63</xdr:row>
      <xdr:rowOff>144992</xdr:rowOff>
    </xdr:to>
    <xdr:sp macro="" textlink="">
      <xdr:nvSpPr>
        <xdr:cNvPr id="340" name="円/楕円 339"/>
        <xdr:cNvSpPr/>
      </xdr:nvSpPr>
      <xdr:spPr>
        <a:xfrm>
          <a:off x="15240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129769</xdr:rowOff>
    </xdr:from>
    <xdr:ext cx="762000" cy="259045"/>
    <xdr:sp macro="" textlink="">
      <xdr:nvSpPr>
        <xdr:cNvPr id="341" name="テキスト ボックス 340"/>
        <xdr:cNvSpPr txBox="1"/>
      </xdr:nvSpPr>
      <xdr:spPr>
        <a:xfrm>
          <a:off x="14909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19262</xdr:rowOff>
    </xdr:from>
    <xdr:to>
      <xdr:col>21</xdr:col>
      <xdr:colOff>50800</xdr:colOff>
      <xdr:row>63</xdr:row>
      <xdr:rowOff>120862</xdr:rowOff>
    </xdr:to>
    <xdr:sp macro="" textlink="">
      <xdr:nvSpPr>
        <xdr:cNvPr id="342" name="円/楕円 341"/>
        <xdr:cNvSpPr/>
      </xdr:nvSpPr>
      <xdr:spPr>
        <a:xfrm>
          <a:off x="14351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105639</xdr:rowOff>
    </xdr:from>
    <xdr:ext cx="762000" cy="259045"/>
    <xdr:sp macro="" textlink="">
      <xdr:nvSpPr>
        <xdr:cNvPr id="343" name="テキスト ボックス 34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65511</xdr:rowOff>
    </xdr:from>
    <xdr:to>
      <xdr:col>19</xdr:col>
      <xdr:colOff>533400</xdr:colOff>
      <xdr:row>63</xdr:row>
      <xdr:rowOff>167111</xdr:rowOff>
    </xdr:to>
    <xdr:sp macro="" textlink="">
      <xdr:nvSpPr>
        <xdr:cNvPr id="344" name="円/楕円 343"/>
        <xdr:cNvSpPr/>
      </xdr:nvSpPr>
      <xdr:spPr>
        <a:xfrm>
          <a:off x="134620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151888</xdr:rowOff>
    </xdr:from>
    <xdr:ext cx="762000" cy="259045"/>
    <xdr:sp macro="" textlink="">
      <xdr:nvSpPr>
        <xdr:cNvPr id="345" name="テキスト ボックス 344"/>
        <xdr:cNvSpPr txBox="1"/>
      </xdr:nvSpPr>
      <xdr:spPr>
        <a:xfrm>
          <a:off x="13131800" y="1095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合併特例債等により地方債の元利償還金が増加傾向であるが、このうち基準財政需要額に算入される額も比例して増加している。よって市の実質的な負担が軽減されている。実質公債費比率は前年度と比べて</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ポイント改善した。類似団体平均と比べ良好な数値となっている。今後も良好な数値を維持しつつ、適切な財政運営に努める。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51118</xdr:rowOff>
    </xdr:to>
    <xdr:cxnSp macro="">
      <xdr:nvCxnSpPr>
        <xdr:cNvPr id="375" name="直線コネクタ 374"/>
        <xdr:cNvCxnSpPr/>
      </xdr:nvCxnSpPr>
      <xdr:spPr>
        <a:xfrm flipV="1">
          <a:off x="16179800" y="671353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76"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51118</xdr:rowOff>
    </xdr:from>
    <xdr:to>
      <xdr:col>23</xdr:col>
      <xdr:colOff>406400</xdr:colOff>
      <xdr:row>39</xdr:row>
      <xdr:rowOff>93345</xdr:rowOff>
    </xdr:to>
    <xdr:cxnSp macro="">
      <xdr:nvCxnSpPr>
        <xdr:cNvPr id="378" name="直線コネクタ 377"/>
        <xdr:cNvCxnSpPr/>
      </xdr:nvCxnSpPr>
      <xdr:spPr>
        <a:xfrm flipV="1">
          <a:off x="15290800" y="67376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0" name="テキスト ボックス 379"/>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93345</xdr:rowOff>
    </xdr:from>
    <xdr:to>
      <xdr:col>22</xdr:col>
      <xdr:colOff>203200</xdr:colOff>
      <xdr:row>39</xdr:row>
      <xdr:rowOff>141605</xdr:rowOff>
    </xdr:to>
    <xdr:cxnSp macro="">
      <xdr:nvCxnSpPr>
        <xdr:cNvPr id="381" name="直線コネクタ 380"/>
        <xdr:cNvCxnSpPr/>
      </xdr:nvCxnSpPr>
      <xdr:spPr>
        <a:xfrm flipV="1">
          <a:off x="14401800" y="67798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3" name="テキスト ボックス 382"/>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141605</xdr:rowOff>
    </xdr:from>
    <xdr:to>
      <xdr:col>21</xdr:col>
      <xdr:colOff>0</xdr:colOff>
      <xdr:row>40</xdr:row>
      <xdr:rowOff>24447</xdr:rowOff>
    </xdr:to>
    <xdr:cxnSp macro="">
      <xdr:nvCxnSpPr>
        <xdr:cNvPr id="384" name="直線コネクタ 383"/>
        <xdr:cNvCxnSpPr/>
      </xdr:nvCxnSpPr>
      <xdr:spPr>
        <a:xfrm flipV="1">
          <a:off x="13512800" y="682815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6" name="テキスト ボックス 385"/>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88" name="テキスト ボックス 387"/>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4" name="円/楕円 393"/>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5"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318</xdr:rowOff>
    </xdr:from>
    <xdr:to>
      <xdr:col>23</xdr:col>
      <xdr:colOff>457200</xdr:colOff>
      <xdr:row>39</xdr:row>
      <xdr:rowOff>101918</xdr:rowOff>
    </xdr:to>
    <xdr:sp macro="" textlink="">
      <xdr:nvSpPr>
        <xdr:cNvPr id="396" name="円/楕円 395"/>
        <xdr:cNvSpPr/>
      </xdr:nvSpPr>
      <xdr:spPr>
        <a:xfrm>
          <a:off x="16129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97" name="テキスト ボックス 396"/>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42545</xdr:rowOff>
    </xdr:from>
    <xdr:to>
      <xdr:col>22</xdr:col>
      <xdr:colOff>254000</xdr:colOff>
      <xdr:row>39</xdr:row>
      <xdr:rowOff>144145</xdr:rowOff>
    </xdr:to>
    <xdr:sp macro="" textlink="">
      <xdr:nvSpPr>
        <xdr:cNvPr id="398" name="円/楕円 397"/>
        <xdr:cNvSpPr/>
      </xdr:nvSpPr>
      <xdr:spPr>
        <a:xfrm>
          <a:off x="15240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154322</xdr:rowOff>
    </xdr:from>
    <xdr:ext cx="762000" cy="259045"/>
    <xdr:sp macro="" textlink="">
      <xdr:nvSpPr>
        <xdr:cNvPr id="399" name="テキスト ボックス 398"/>
        <xdr:cNvSpPr txBox="1"/>
      </xdr:nvSpPr>
      <xdr:spPr>
        <a:xfrm>
          <a:off x="14909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90805</xdr:rowOff>
    </xdr:from>
    <xdr:to>
      <xdr:col>21</xdr:col>
      <xdr:colOff>50800</xdr:colOff>
      <xdr:row>40</xdr:row>
      <xdr:rowOff>20955</xdr:rowOff>
    </xdr:to>
    <xdr:sp macro="" textlink="">
      <xdr:nvSpPr>
        <xdr:cNvPr id="400" name="円/楕円 399"/>
        <xdr:cNvSpPr/>
      </xdr:nvSpPr>
      <xdr:spPr>
        <a:xfrm>
          <a:off x="14351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31132</xdr:rowOff>
    </xdr:from>
    <xdr:ext cx="762000" cy="259045"/>
    <xdr:sp macro="" textlink="">
      <xdr:nvSpPr>
        <xdr:cNvPr id="401" name="テキスト ボックス 400"/>
        <xdr:cNvSpPr txBox="1"/>
      </xdr:nvSpPr>
      <xdr:spPr>
        <a:xfrm>
          <a:off x="14020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145097</xdr:rowOff>
    </xdr:from>
    <xdr:to>
      <xdr:col>19</xdr:col>
      <xdr:colOff>533400</xdr:colOff>
      <xdr:row>40</xdr:row>
      <xdr:rowOff>75247</xdr:rowOff>
    </xdr:to>
    <xdr:sp macro="" textlink="">
      <xdr:nvSpPr>
        <xdr:cNvPr id="402" name="円/楕円 401"/>
        <xdr:cNvSpPr/>
      </xdr:nvSpPr>
      <xdr:spPr>
        <a:xfrm>
          <a:off x="13462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85424</xdr:rowOff>
    </xdr:from>
    <xdr:ext cx="762000" cy="259045"/>
    <xdr:sp macro="" textlink="">
      <xdr:nvSpPr>
        <xdr:cNvPr id="403" name="テキスト ボックス 402"/>
        <xdr:cNvSpPr txBox="1"/>
      </xdr:nvSpPr>
      <xdr:spPr>
        <a:xfrm>
          <a:off x="13131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地方債発行額の抑制による地方債現在高の減、また団塊世代における退職者増の傾向ではあるが「第</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ヶ年計画」に沿って新規採用職員を抑制していることから、退職手当負担見込額が抑制されており、将来負担比率が類似団体平均より良好な数値で推移している。今後も継続して当該比率の適正な推移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57912</xdr:rowOff>
    </xdr:from>
    <xdr:to>
      <xdr:col>24</xdr:col>
      <xdr:colOff>558800</xdr:colOff>
      <xdr:row>15</xdr:row>
      <xdr:rowOff>66760</xdr:rowOff>
    </xdr:to>
    <xdr:cxnSp macro="">
      <xdr:nvCxnSpPr>
        <xdr:cNvPr id="437" name="直線コネクタ 436"/>
        <xdr:cNvCxnSpPr/>
      </xdr:nvCxnSpPr>
      <xdr:spPr>
        <a:xfrm flipV="1">
          <a:off x="16179800" y="2629662"/>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38"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66760</xdr:rowOff>
    </xdr:from>
    <xdr:to>
      <xdr:col>23</xdr:col>
      <xdr:colOff>406400</xdr:colOff>
      <xdr:row>15</xdr:row>
      <xdr:rowOff>85259</xdr:rowOff>
    </xdr:to>
    <xdr:cxnSp macro="">
      <xdr:nvCxnSpPr>
        <xdr:cNvPr id="440" name="直線コネクタ 439"/>
        <xdr:cNvCxnSpPr/>
      </xdr:nvCxnSpPr>
      <xdr:spPr>
        <a:xfrm flipV="1">
          <a:off x="15290800" y="263851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2" name="テキスト ボックス 441"/>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85259</xdr:rowOff>
    </xdr:from>
    <xdr:to>
      <xdr:col>22</xdr:col>
      <xdr:colOff>203200</xdr:colOff>
      <xdr:row>16</xdr:row>
      <xdr:rowOff>70654</xdr:rowOff>
    </xdr:to>
    <xdr:cxnSp macro="">
      <xdr:nvCxnSpPr>
        <xdr:cNvPr id="443" name="直線コネクタ 442"/>
        <xdr:cNvCxnSpPr/>
      </xdr:nvCxnSpPr>
      <xdr:spPr>
        <a:xfrm flipV="1">
          <a:off x="14401800" y="2657009"/>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4" name="フローチャート : 判断 44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5" name="テキスト ボックス 444"/>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70654</xdr:rowOff>
    </xdr:from>
    <xdr:to>
      <xdr:col>21</xdr:col>
      <xdr:colOff>0</xdr:colOff>
      <xdr:row>16</xdr:row>
      <xdr:rowOff>121327</xdr:rowOff>
    </xdr:to>
    <xdr:cxnSp macro="">
      <xdr:nvCxnSpPr>
        <xdr:cNvPr id="446" name="直線コネクタ 445"/>
        <xdr:cNvCxnSpPr/>
      </xdr:nvCxnSpPr>
      <xdr:spPr>
        <a:xfrm flipV="1">
          <a:off x="13512800" y="281385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48" name="テキスト ボックス 447"/>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0" name="テキスト ボックス 449"/>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7112</xdr:rowOff>
    </xdr:from>
    <xdr:to>
      <xdr:col>24</xdr:col>
      <xdr:colOff>609600</xdr:colOff>
      <xdr:row>15</xdr:row>
      <xdr:rowOff>108712</xdr:rowOff>
    </xdr:to>
    <xdr:sp macro="" textlink="">
      <xdr:nvSpPr>
        <xdr:cNvPr id="456" name="円/楕円 455"/>
        <xdr:cNvSpPr/>
      </xdr:nvSpPr>
      <xdr:spPr>
        <a:xfrm>
          <a:off x="169672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23639</xdr:rowOff>
    </xdr:from>
    <xdr:ext cx="762000" cy="259045"/>
    <xdr:sp macro="" textlink="">
      <xdr:nvSpPr>
        <xdr:cNvPr id="457" name="将来負担の状況該当値テキスト"/>
        <xdr:cNvSpPr txBox="1"/>
      </xdr:nvSpPr>
      <xdr:spPr>
        <a:xfrm>
          <a:off x="17106900" y="242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15960</xdr:rowOff>
    </xdr:from>
    <xdr:to>
      <xdr:col>23</xdr:col>
      <xdr:colOff>457200</xdr:colOff>
      <xdr:row>15</xdr:row>
      <xdr:rowOff>117560</xdr:rowOff>
    </xdr:to>
    <xdr:sp macro="" textlink="">
      <xdr:nvSpPr>
        <xdr:cNvPr id="458" name="円/楕円 457"/>
        <xdr:cNvSpPr/>
      </xdr:nvSpPr>
      <xdr:spPr>
        <a:xfrm>
          <a:off x="16129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127737</xdr:rowOff>
    </xdr:from>
    <xdr:ext cx="736600" cy="259045"/>
    <xdr:sp macro="" textlink="">
      <xdr:nvSpPr>
        <xdr:cNvPr id="459" name="テキスト ボックス 458"/>
        <xdr:cNvSpPr txBox="1"/>
      </xdr:nvSpPr>
      <xdr:spPr>
        <a:xfrm>
          <a:off x="15798800" y="235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34459</xdr:rowOff>
    </xdr:from>
    <xdr:to>
      <xdr:col>22</xdr:col>
      <xdr:colOff>254000</xdr:colOff>
      <xdr:row>15</xdr:row>
      <xdr:rowOff>136059</xdr:rowOff>
    </xdr:to>
    <xdr:sp macro="" textlink="">
      <xdr:nvSpPr>
        <xdr:cNvPr id="460" name="円/楕円 459"/>
        <xdr:cNvSpPr/>
      </xdr:nvSpPr>
      <xdr:spPr>
        <a:xfrm>
          <a:off x="15240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146236</xdr:rowOff>
    </xdr:from>
    <xdr:ext cx="762000" cy="259045"/>
    <xdr:sp macro="" textlink="">
      <xdr:nvSpPr>
        <xdr:cNvPr id="461" name="テキスト ボックス 460"/>
        <xdr:cNvSpPr txBox="1"/>
      </xdr:nvSpPr>
      <xdr:spPr>
        <a:xfrm>
          <a:off x="14909800" y="237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19854</xdr:rowOff>
    </xdr:from>
    <xdr:to>
      <xdr:col>21</xdr:col>
      <xdr:colOff>50800</xdr:colOff>
      <xdr:row>16</xdr:row>
      <xdr:rowOff>121454</xdr:rowOff>
    </xdr:to>
    <xdr:sp macro="" textlink="">
      <xdr:nvSpPr>
        <xdr:cNvPr id="462" name="円/楕円 461"/>
        <xdr:cNvSpPr/>
      </xdr:nvSpPr>
      <xdr:spPr>
        <a:xfrm>
          <a:off x="14351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131631</xdr:rowOff>
    </xdr:from>
    <xdr:ext cx="762000" cy="259045"/>
    <xdr:sp macro="" textlink="">
      <xdr:nvSpPr>
        <xdr:cNvPr id="463" name="テキスト ボックス 462"/>
        <xdr:cNvSpPr txBox="1"/>
      </xdr:nvSpPr>
      <xdr:spPr>
        <a:xfrm>
          <a:off x="14020800" y="253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70527</xdr:rowOff>
    </xdr:from>
    <xdr:to>
      <xdr:col>19</xdr:col>
      <xdr:colOff>533400</xdr:colOff>
      <xdr:row>17</xdr:row>
      <xdr:rowOff>677</xdr:rowOff>
    </xdr:to>
    <xdr:sp macro="" textlink="">
      <xdr:nvSpPr>
        <xdr:cNvPr id="464" name="円/楕円 463"/>
        <xdr:cNvSpPr/>
      </xdr:nvSpPr>
      <xdr:spPr>
        <a:xfrm>
          <a:off x="13462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10854</xdr:rowOff>
    </xdr:from>
    <xdr:ext cx="762000" cy="259045"/>
    <xdr:sp macro="" textlink="">
      <xdr:nvSpPr>
        <xdr:cNvPr id="465" name="テキスト ボックス 464"/>
        <xdr:cNvSpPr txBox="1"/>
      </xdr:nvSpPr>
      <xdr:spPr>
        <a:xfrm>
          <a:off x="13131800" y="258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85,264
84,572
491.53
43,053,598
41,257,213
1,508,267
24,214,325
44,776,245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日に市町村合併を行ったことにより、職員数が増となったことと、団塊世代の退職者数が近年集中しているため、類似団体平均よりも悪い水準となっている。Ｈ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年度は前年度と同じ数値である。今後は次期計画「第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年度）を策定し、職員数の適正化を図り人件費の削減に努める。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165100</xdr:rowOff>
    </xdr:from>
    <xdr:to>
      <xdr:col>7</xdr:col>
      <xdr:colOff>15875</xdr:colOff>
      <xdr:row>38</xdr:row>
      <xdr:rowOff>165100</xdr:rowOff>
    </xdr:to>
    <xdr:cxnSp macro="">
      <xdr:nvCxnSpPr>
        <xdr:cNvPr id="66" name="直線コネクタ 65"/>
        <xdr:cNvCxnSpPr/>
      </xdr:nvCxnSpPr>
      <xdr:spPr>
        <a:xfrm>
          <a:off x="39878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38</xdr:row>
      <xdr:rowOff>165100</xdr:rowOff>
    </xdr:to>
    <xdr:cxnSp macro="">
      <xdr:nvCxnSpPr>
        <xdr:cNvPr id="69" name="直線コネクタ 68"/>
        <xdr:cNvCxnSpPr/>
      </xdr:nvCxnSpPr>
      <xdr:spPr>
        <a:xfrm>
          <a:off x="3098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142240</xdr:rowOff>
    </xdr:from>
    <xdr:to>
      <xdr:col>4</xdr:col>
      <xdr:colOff>346075</xdr:colOff>
      <xdr:row>39</xdr:row>
      <xdr:rowOff>1270</xdr:rowOff>
    </xdr:to>
    <xdr:cxnSp macro="">
      <xdr:nvCxnSpPr>
        <xdr:cNvPr id="72" name="直線コネクタ 71"/>
        <xdr:cNvCxnSpPr/>
      </xdr:nvCxnSpPr>
      <xdr:spPr>
        <a:xfrm flipV="1">
          <a:off x="2209800" y="6657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39</xdr:row>
      <xdr:rowOff>85090</xdr:rowOff>
    </xdr:to>
    <xdr:cxnSp macro="">
      <xdr:nvCxnSpPr>
        <xdr:cNvPr id="75" name="直線コネクタ 74"/>
        <xdr:cNvCxnSpPr/>
      </xdr:nvCxnSpPr>
      <xdr:spPr>
        <a:xfrm flipV="1">
          <a:off x="1320800" y="668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5" name="円/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114300</xdr:rowOff>
    </xdr:from>
    <xdr:to>
      <xdr:col>5</xdr:col>
      <xdr:colOff>600075</xdr:colOff>
      <xdr:row>39</xdr:row>
      <xdr:rowOff>44450</xdr:rowOff>
    </xdr:to>
    <xdr:sp macro="" textlink="">
      <xdr:nvSpPr>
        <xdr:cNvPr id="87" name="円/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91440</xdr:rowOff>
    </xdr:from>
    <xdr:to>
      <xdr:col>4</xdr:col>
      <xdr:colOff>396875</xdr:colOff>
      <xdr:row>39</xdr:row>
      <xdr:rowOff>21590</xdr:rowOff>
    </xdr:to>
    <xdr:sp macro="" textlink="">
      <xdr:nvSpPr>
        <xdr:cNvPr id="89" name="円/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91" name="円/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34290</xdr:rowOff>
    </xdr:from>
    <xdr:to>
      <xdr:col>1</xdr:col>
      <xdr:colOff>676275</xdr:colOff>
      <xdr:row>39</xdr:row>
      <xdr:rowOff>135890</xdr:rowOff>
    </xdr:to>
    <xdr:sp macro="" textlink="">
      <xdr:nvSpPr>
        <xdr:cNvPr id="93" name="円/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経常経費充当一般財源等の額が前年度より</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81,403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千円減少したことにより、</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ポイント改善した。今後とも、事務事業の見直し、改善等により物件費の削減に努める。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chemeClr val="tx1"/>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85852</xdr:rowOff>
    </xdr:to>
    <xdr:cxnSp macro="">
      <xdr:nvCxnSpPr>
        <xdr:cNvPr id="125" name="直線コネクタ 124"/>
        <xdr:cNvCxnSpPr/>
      </xdr:nvCxnSpPr>
      <xdr:spPr>
        <a:xfrm flipV="1">
          <a:off x="15671800" y="27650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83566</xdr:rowOff>
    </xdr:from>
    <xdr:to>
      <xdr:col>22</xdr:col>
      <xdr:colOff>565150</xdr:colOff>
      <xdr:row>16</xdr:row>
      <xdr:rowOff>85852</xdr:rowOff>
    </xdr:to>
    <xdr:cxnSp macro="">
      <xdr:nvCxnSpPr>
        <xdr:cNvPr id="128" name="直線コネクタ 127"/>
        <xdr:cNvCxnSpPr/>
      </xdr:nvCxnSpPr>
      <xdr:spPr>
        <a:xfrm>
          <a:off x="14782800" y="26553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19558</xdr:rowOff>
    </xdr:from>
    <xdr:to>
      <xdr:col>21</xdr:col>
      <xdr:colOff>361950</xdr:colOff>
      <xdr:row>15</xdr:row>
      <xdr:rowOff>83566</xdr:rowOff>
    </xdr:to>
    <xdr:cxnSp macro="">
      <xdr:nvCxnSpPr>
        <xdr:cNvPr id="131" name="直線コネクタ 130"/>
        <xdr:cNvCxnSpPr/>
      </xdr:nvCxnSpPr>
      <xdr:spPr>
        <a:xfrm>
          <a:off x="13893800" y="2591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19558</xdr:rowOff>
    </xdr:to>
    <xdr:cxnSp macro="">
      <xdr:nvCxnSpPr>
        <xdr:cNvPr id="134" name="直線コネクタ 133"/>
        <xdr:cNvCxnSpPr/>
      </xdr:nvCxnSpPr>
      <xdr:spPr>
        <a:xfrm>
          <a:off x="13004800" y="25273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44" name="円/楕円 143"/>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159021</xdr:rowOff>
    </xdr:from>
    <xdr:ext cx="762000" cy="259045"/>
    <xdr:sp macro="" textlink="">
      <xdr:nvSpPr>
        <xdr:cNvPr id="145"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35052</xdr:rowOff>
    </xdr:from>
    <xdr:to>
      <xdr:col>22</xdr:col>
      <xdr:colOff>615950</xdr:colOff>
      <xdr:row>16</xdr:row>
      <xdr:rowOff>136652</xdr:rowOff>
    </xdr:to>
    <xdr:sp macro="" textlink="">
      <xdr:nvSpPr>
        <xdr:cNvPr id="146" name="円/楕円 145"/>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121429</xdr:rowOff>
    </xdr:from>
    <xdr:ext cx="736600" cy="259045"/>
    <xdr:sp macro="" textlink="">
      <xdr:nvSpPr>
        <xdr:cNvPr id="147" name="テキスト ボックス 146"/>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32766</xdr:rowOff>
    </xdr:from>
    <xdr:to>
      <xdr:col>21</xdr:col>
      <xdr:colOff>412750</xdr:colOff>
      <xdr:row>15</xdr:row>
      <xdr:rowOff>134366</xdr:rowOff>
    </xdr:to>
    <xdr:sp macro="" textlink="">
      <xdr:nvSpPr>
        <xdr:cNvPr id="148" name="円/楕円 147"/>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49" name="テキスト ボックス 148"/>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140208</xdr:rowOff>
    </xdr:from>
    <xdr:to>
      <xdr:col>20</xdr:col>
      <xdr:colOff>209550</xdr:colOff>
      <xdr:row>15</xdr:row>
      <xdr:rowOff>70358</xdr:rowOff>
    </xdr:to>
    <xdr:sp macro="" textlink="">
      <xdr:nvSpPr>
        <xdr:cNvPr id="150" name="円/楕円 149"/>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80535</xdr:rowOff>
    </xdr:from>
    <xdr:ext cx="762000" cy="259045"/>
    <xdr:sp macro="" textlink="">
      <xdr:nvSpPr>
        <xdr:cNvPr id="151" name="テキスト ボックス 150"/>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扶助費歳出総額自体は、前年度より</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504,044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千円増加しており、経常経費充当一般財源も</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211,994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千円増加したことで前年度と比較すると</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0.6</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ポイント悪化した。障害福祉費と児童福祉費の額が急激に膨らんでいることが要因である。今後も児童福祉費を中心に伸びる見込みであるが、それに耐えうる財政基盤の確立に努めていく。</a:t>
          </a:r>
        </a:p>
        <a:p>
          <a:endParaRPr kumimoji="1" lang="ja-JP" altLang="en-US" sz="1300">
            <a:solidFill>
              <a:schemeClr val="tx1"/>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56</xdr:row>
      <xdr:rowOff>0</xdr:rowOff>
    </xdr:to>
    <xdr:cxnSp macro="">
      <xdr:nvCxnSpPr>
        <xdr:cNvPr id="186" name="直線コネクタ 185"/>
        <xdr:cNvCxnSpPr/>
      </xdr:nvCxnSpPr>
      <xdr:spPr>
        <a:xfrm>
          <a:off x="3987800" y="952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95250</xdr:rowOff>
    </xdr:to>
    <xdr:cxnSp macro="">
      <xdr:nvCxnSpPr>
        <xdr:cNvPr id="189" name="直線コネクタ 188"/>
        <xdr:cNvCxnSpPr/>
      </xdr:nvCxnSpPr>
      <xdr:spPr>
        <a:xfrm>
          <a:off x="3098800" y="941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152400</xdr:rowOff>
    </xdr:from>
    <xdr:to>
      <xdr:col>4</xdr:col>
      <xdr:colOff>346075</xdr:colOff>
      <xdr:row>55</xdr:row>
      <xdr:rowOff>19050</xdr:rowOff>
    </xdr:to>
    <xdr:cxnSp macro="">
      <xdr:nvCxnSpPr>
        <xdr:cNvPr id="192" name="直線コネクタ 191"/>
        <xdr:cNvCxnSpPr/>
      </xdr:nvCxnSpPr>
      <xdr:spPr>
        <a:xfrm flipV="1">
          <a:off x="2209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55</xdr:row>
      <xdr:rowOff>19050</xdr:rowOff>
    </xdr:to>
    <xdr:cxnSp macro="">
      <xdr:nvCxnSpPr>
        <xdr:cNvPr id="195" name="直線コネクタ 194"/>
        <xdr:cNvCxnSpPr/>
      </xdr:nvCxnSpPr>
      <xdr:spPr>
        <a:xfrm>
          <a:off x="1320800" y="937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5" name="円/楕円 204"/>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6"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44450</xdr:rowOff>
    </xdr:from>
    <xdr:to>
      <xdr:col>5</xdr:col>
      <xdr:colOff>600075</xdr:colOff>
      <xdr:row>55</xdr:row>
      <xdr:rowOff>146050</xdr:rowOff>
    </xdr:to>
    <xdr:sp macro="" textlink="">
      <xdr:nvSpPr>
        <xdr:cNvPr id="207" name="円/楕円 206"/>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156227</xdr:rowOff>
    </xdr:from>
    <xdr:ext cx="736600" cy="259045"/>
    <xdr:sp macro="" textlink="">
      <xdr:nvSpPr>
        <xdr:cNvPr id="208" name="テキスト ボックス 207"/>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09" name="円/楕円 208"/>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10" name="テキスト ボックス 209"/>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11" name="円/楕円 210"/>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12" name="テキスト ボックス 211"/>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3" name="円/楕円 212"/>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4" name="テキスト ボックス 213"/>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前年度と比べ</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ポイント悪化し、類似団体平均より悪い水準で推移している。これは、繰出金の増加が主な要因であり、他会計繰出における赤字補てん的要素が強くなっている状況である。今後は、次期計画「第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年度）を策定し、本計画に沿って公営企業・特別会計等の経営健全化により、削減を図る。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12700</xdr:rowOff>
    </xdr:from>
    <xdr:to>
      <xdr:col>24</xdr:col>
      <xdr:colOff>31750</xdr:colOff>
      <xdr:row>59</xdr:row>
      <xdr:rowOff>50800</xdr:rowOff>
    </xdr:to>
    <xdr:cxnSp macro="">
      <xdr:nvCxnSpPr>
        <xdr:cNvPr id="251" name="直線コネクタ 250"/>
        <xdr:cNvCxnSpPr/>
      </xdr:nvCxnSpPr>
      <xdr:spPr>
        <a:xfrm>
          <a:off x="15671800" y="10128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12700</xdr:rowOff>
    </xdr:from>
    <xdr:to>
      <xdr:col>22</xdr:col>
      <xdr:colOff>565150</xdr:colOff>
      <xdr:row>59</xdr:row>
      <xdr:rowOff>41275</xdr:rowOff>
    </xdr:to>
    <xdr:cxnSp macro="">
      <xdr:nvCxnSpPr>
        <xdr:cNvPr id="254" name="直線コネクタ 253"/>
        <xdr:cNvCxnSpPr/>
      </xdr:nvCxnSpPr>
      <xdr:spPr>
        <a:xfrm flipV="1">
          <a:off x="14782800" y="10128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168927</xdr:rowOff>
    </xdr:from>
    <xdr:ext cx="736600" cy="259045"/>
    <xdr:sp macro="" textlink="">
      <xdr:nvSpPr>
        <xdr:cNvPr id="256" name="テキスト ボックス 255"/>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41275</xdr:rowOff>
    </xdr:to>
    <xdr:cxnSp macro="">
      <xdr:nvCxnSpPr>
        <xdr:cNvPr id="257" name="直線コネクタ 256"/>
        <xdr:cNvCxnSpPr/>
      </xdr:nvCxnSpPr>
      <xdr:spPr>
        <a:xfrm>
          <a:off x="13893800" y="100711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117475</xdr:rowOff>
    </xdr:from>
    <xdr:to>
      <xdr:col>20</xdr:col>
      <xdr:colOff>158750</xdr:colOff>
      <xdr:row>58</xdr:row>
      <xdr:rowOff>127000</xdr:rowOff>
    </xdr:to>
    <xdr:cxnSp macro="">
      <xdr:nvCxnSpPr>
        <xdr:cNvPr id="260" name="直線コネクタ 259"/>
        <xdr:cNvCxnSpPr/>
      </xdr:nvCxnSpPr>
      <xdr:spPr>
        <a:xfrm>
          <a:off x="13004800" y="10061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0</xdr:rowOff>
    </xdr:from>
    <xdr:to>
      <xdr:col>24</xdr:col>
      <xdr:colOff>82550</xdr:colOff>
      <xdr:row>59</xdr:row>
      <xdr:rowOff>101600</xdr:rowOff>
    </xdr:to>
    <xdr:sp macro="" textlink="">
      <xdr:nvSpPr>
        <xdr:cNvPr id="270" name="円/楕円 269"/>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143527</xdr:rowOff>
    </xdr:from>
    <xdr:ext cx="762000" cy="259045"/>
    <xdr:sp macro="" textlink="">
      <xdr:nvSpPr>
        <xdr:cNvPr id="271"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133350</xdr:rowOff>
    </xdr:from>
    <xdr:to>
      <xdr:col>22</xdr:col>
      <xdr:colOff>615950</xdr:colOff>
      <xdr:row>59</xdr:row>
      <xdr:rowOff>63500</xdr:rowOff>
    </xdr:to>
    <xdr:sp macro="" textlink="">
      <xdr:nvSpPr>
        <xdr:cNvPr id="272" name="円/楕円 271"/>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73" name="テキスト ボックス 272"/>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161925</xdr:rowOff>
    </xdr:from>
    <xdr:to>
      <xdr:col>21</xdr:col>
      <xdr:colOff>412750</xdr:colOff>
      <xdr:row>59</xdr:row>
      <xdr:rowOff>92075</xdr:rowOff>
    </xdr:to>
    <xdr:sp macro="" textlink="">
      <xdr:nvSpPr>
        <xdr:cNvPr id="274" name="円/楕円 273"/>
        <xdr:cNvSpPr/>
      </xdr:nvSpPr>
      <xdr:spPr>
        <a:xfrm>
          <a:off x="14732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76852</xdr:rowOff>
    </xdr:from>
    <xdr:ext cx="762000" cy="259045"/>
    <xdr:sp macro="" textlink="">
      <xdr:nvSpPr>
        <xdr:cNvPr id="275" name="テキスト ボックス 274"/>
        <xdr:cNvSpPr txBox="1"/>
      </xdr:nvSpPr>
      <xdr:spPr>
        <a:xfrm>
          <a:off x="14401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6" name="円/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66675</xdr:rowOff>
    </xdr:from>
    <xdr:to>
      <xdr:col>19</xdr:col>
      <xdr:colOff>6350</xdr:colOff>
      <xdr:row>58</xdr:row>
      <xdr:rowOff>168275</xdr:rowOff>
    </xdr:to>
    <xdr:sp macro="" textlink="">
      <xdr:nvSpPr>
        <xdr:cNvPr id="278" name="円/楕円 277"/>
        <xdr:cNvSpPr/>
      </xdr:nvSpPr>
      <xdr:spPr>
        <a:xfrm>
          <a:off x="12954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153052</xdr:rowOff>
    </xdr:from>
    <xdr:ext cx="762000" cy="259045"/>
    <xdr:sp macro="" textlink="">
      <xdr:nvSpPr>
        <xdr:cNvPr id="279" name="テキスト ボックス 278"/>
        <xdr:cNvSpPr txBox="1"/>
      </xdr:nvSpPr>
      <xdr:spPr>
        <a:xfrm>
          <a:off x="12623800" y="100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年度は前年度と比べ</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ポイント改善した。過去平成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22</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年度と</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度にわたり、補助金評価を実施し、その結果、統合又は統一したものが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40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件、廃止又は組み替えたものが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件、予算縮小したものが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138</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件となったことにより、補助費の抑制が図られ、類似団体平均よりも大幅に下回る良好な状態で推移している。今後とも、補助費等の適正化を行い、さらなる削減に努める。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52705</xdr:rowOff>
    </xdr:from>
    <xdr:to>
      <xdr:col>24</xdr:col>
      <xdr:colOff>31750</xdr:colOff>
      <xdr:row>35</xdr:row>
      <xdr:rowOff>69850</xdr:rowOff>
    </xdr:to>
    <xdr:cxnSp macro="">
      <xdr:nvCxnSpPr>
        <xdr:cNvPr id="307" name="直線コネクタ 306"/>
        <xdr:cNvCxnSpPr/>
      </xdr:nvCxnSpPr>
      <xdr:spPr>
        <a:xfrm flipV="1">
          <a:off x="15671800" y="60534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69850</xdr:rowOff>
    </xdr:to>
    <xdr:cxnSp macro="">
      <xdr:nvCxnSpPr>
        <xdr:cNvPr id="310" name="直線コネクタ 309"/>
        <xdr:cNvCxnSpPr/>
      </xdr:nvCxnSpPr>
      <xdr:spPr>
        <a:xfrm>
          <a:off x="14782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41275</xdr:rowOff>
    </xdr:from>
    <xdr:to>
      <xdr:col>21</xdr:col>
      <xdr:colOff>361950</xdr:colOff>
      <xdr:row>35</xdr:row>
      <xdr:rowOff>69850</xdr:rowOff>
    </xdr:to>
    <xdr:cxnSp macro="">
      <xdr:nvCxnSpPr>
        <xdr:cNvPr id="313" name="直線コネクタ 312"/>
        <xdr:cNvCxnSpPr/>
      </xdr:nvCxnSpPr>
      <xdr:spPr>
        <a:xfrm>
          <a:off x="13893800" y="604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41275</xdr:rowOff>
    </xdr:from>
    <xdr:to>
      <xdr:col>20</xdr:col>
      <xdr:colOff>158750</xdr:colOff>
      <xdr:row>35</xdr:row>
      <xdr:rowOff>41275</xdr:rowOff>
    </xdr:to>
    <xdr:cxnSp macro="">
      <xdr:nvCxnSpPr>
        <xdr:cNvPr id="316" name="直線コネクタ 315"/>
        <xdr:cNvCxnSpPr/>
      </xdr:nvCxnSpPr>
      <xdr:spPr>
        <a:xfrm>
          <a:off x="13004800" y="6042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1905</xdr:rowOff>
    </xdr:from>
    <xdr:to>
      <xdr:col>24</xdr:col>
      <xdr:colOff>82550</xdr:colOff>
      <xdr:row>35</xdr:row>
      <xdr:rowOff>103505</xdr:rowOff>
    </xdr:to>
    <xdr:sp macro="" textlink="">
      <xdr:nvSpPr>
        <xdr:cNvPr id="326" name="円/楕円 325"/>
        <xdr:cNvSpPr/>
      </xdr:nvSpPr>
      <xdr:spPr>
        <a:xfrm>
          <a:off x="164592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81932</xdr:rowOff>
    </xdr:from>
    <xdr:ext cx="762000" cy="259045"/>
    <xdr:sp macro="" textlink="">
      <xdr:nvSpPr>
        <xdr:cNvPr id="327" name="補助費等該当値テキスト"/>
        <xdr:cNvSpPr txBox="1"/>
      </xdr:nvSpPr>
      <xdr:spPr>
        <a:xfrm>
          <a:off x="16598900" y="591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28" name="円/楕円 327"/>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29" name="テキスト ボックス 328"/>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0" name="円/楕円 329"/>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1" name="テキスト ボックス 330"/>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161925</xdr:rowOff>
    </xdr:from>
    <xdr:to>
      <xdr:col>20</xdr:col>
      <xdr:colOff>209550</xdr:colOff>
      <xdr:row>35</xdr:row>
      <xdr:rowOff>92075</xdr:rowOff>
    </xdr:to>
    <xdr:sp macro="" textlink="">
      <xdr:nvSpPr>
        <xdr:cNvPr id="332" name="円/楕円 331"/>
        <xdr:cNvSpPr/>
      </xdr:nvSpPr>
      <xdr:spPr>
        <a:xfrm>
          <a:off x="13843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102252</xdr:rowOff>
    </xdr:from>
    <xdr:ext cx="762000" cy="259045"/>
    <xdr:sp macro="" textlink="">
      <xdr:nvSpPr>
        <xdr:cNvPr id="333" name="テキスト ボックス 332"/>
        <xdr:cNvSpPr txBox="1"/>
      </xdr:nvSpPr>
      <xdr:spPr>
        <a:xfrm>
          <a:off x="13512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161925</xdr:rowOff>
    </xdr:from>
    <xdr:to>
      <xdr:col>19</xdr:col>
      <xdr:colOff>6350</xdr:colOff>
      <xdr:row>35</xdr:row>
      <xdr:rowOff>92075</xdr:rowOff>
    </xdr:to>
    <xdr:sp macro="" textlink="">
      <xdr:nvSpPr>
        <xdr:cNvPr id="334" name="円/楕円 333"/>
        <xdr:cNvSpPr/>
      </xdr:nvSpPr>
      <xdr:spPr>
        <a:xfrm>
          <a:off x="12954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102252</xdr:rowOff>
    </xdr:from>
    <xdr:ext cx="762000" cy="259045"/>
    <xdr:sp macro="" textlink="">
      <xdr:nvSpPr>
        <xdr:cNvPr id="335" name="テキスト ボックス 334"/>
        <xdr:cNvSpPr txBox="1"/>
      </xdr:nvSpPr>
      <xdr:spPr>
        <a:xfrm>
          <a:off x="12623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合併特例事業における償還額の増加と平成</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18</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19</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年度発行した住民参加型市場公募債の満期一括償還などが重なったことで経常収支比率が類似団体平均よりも全体的に悪い水準となっている。平成</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年度は前年度から</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0.9</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ポイント悪化した。これは近年大型公共施設の整備事業が集中したことが要因である。今後は「公共施設総合管理計画」（平成</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28</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年度策定）に基づき地方債の新規発行を伴う普通建設事業を抑制しプライマリーバランスに留意した、公債費の適正管理に努める。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163576</xdr:rowOff>
    </xdr:from>
    <xdr:to>
      <xdr:col>7</xdr:col>
      <xdr:colOff>15875</xdr:colOff>
      <xdr:row>79</xdr:row>
      <xdr:rowOff>33274</xdr:rowOff>
    </xdr:to>
    <xdr:cxnSp macro="">
      <xdr:nvCxnSpPr>
        <xdr:cNvPr id="365" name="直線コネクタ 364"/>
        <xdr:cNvCxnSpPr/>
      </xdr:nvCxnSpPr>
      <xdr:spPr>
        <a:xfrm>
          <a:off x="3987800" y="135366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78</xdr:row>
      <xdr:rowOff>168148</xdr:rowOff>
    </xdr:to>
    <xdr:cxnSp macro="">
      <xdr:nvCxnSpPr>
        <xdr:cNvPr id="368" name="直線コネクタ 367"/>
        <xdr:cNvCxnSpPr/>
      </xdr:nvCxnSpPr>
      <xdr:spPr>
        <a:xfrm flipV="1">
          <a:off x="3098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168148</xdr:rowOff>
    </xdr:from>
    <xdr:to>
      <xdr:col>4</xdr:col>
      <xdr:colOff>346075</xdr:colOff>
      <xdr:row>79</xdr:row>
      <xdr:rowOff>33274</xdr:rowOff>
    </xdr:to>
    <xdr:cxnSp macro="">
      <xdr:nvCxnSpPr>
        <xdr:cNvPr id="371" name="直線コネクタ 370"/>
        <xdr:cNvCxnSpPr/>
      </xdr:nvCxnSpPr>
      <xdr:spPr>
        <a:xfrm flipV="1">
          <a:off x="2209800" y="135412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56135</xdr:rowOff>
    </xdr:to>
    <xdr:cxnSp macro="">
      <xdr:nvCxnSpPr>
        <xdr:cNvPr id="374" name="直線コネクタ 373"/>
        <xdr:cNvCxnSpPr/>
      </xdr:nvCxnSpPr>
      <xdr:spPr>
        <a:xfrm flipV="1">
          <a:off x="1320800" y="135778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153924</xdr:rowOff>
    </xdr:from>
    <xdr:to>
      <xdr:col>7</xdr:col>
      <xdr:colOff>66675</xdr:colOff>
      <xdr:row>79</xdr:row>
      <xdr:rowOff>84074</xdr:rowOff>
    </xdr:to>
    <xdr:sp macro="" textlink="">
      <xdr:nvSpPr>
        <xdr:cNvPr id="384" name="円/楕円 383"/>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126001</xdr:rowOff>
    </xdr:from>
    <xdr:ext cx="762000" cy="259045"/>
    <xdr:sp macro="" textlink="">
      <xdr:nvSpPr>
        <xdr:cNvPr id="385" name="公債費該当値テキスト"/>
        <xdr:cNvSpPr txBox="1"/>
      </xdr:nvSpPr>
      <xdr:spPr>
        <a:xfrm>
          <a:off x="4914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86" name="円/楕円 385"/>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87" name="テキスト ボックス 386"/>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88" name="円/楕円 387"/>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89" name="テキスト ボックス 388"/>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153924</xdr:rowOff>
    </xdr:from>
    <xdr:to>
      <xdr:col>3</xdr:col>
      <xdr:colOff>193675</xdr:colOff>
      <xdr:row>79</xdr:row>
      <xdr:rowOff>84074</xdr:rowOff>
    </xdr:to>
    <xdr:sp macro="" textlink="">
      <xdr:nvSpPr>
        <xdr:cNvPr id="390" name="円/楕円 389"/>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68851</xdr:rowOff>
    </xdr:from>
    <xdr:ext cx="762000" cy="259045"/>
    <xdr:sp macro="" textlink="">
      <xdr:nvSpPr>
        <xdr:cNvPr id="391" name="テキスト ボックス 390"/>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2" name="円/楕円 391"/>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93" name="テキスト ボックス 392"/>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年度は前年度と同じ数値であるが、類似団体平均を上回る水準となっている。今後は、次期計画「第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年度）を策定し、今後はさらに本計画に沿った人件費削減を行い、経費の抑制を図る。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140715</xdr:rowOff>
    </xdr:from>
    <xdr:to>
      <xdr:col>24</xdr:col>
      <xdr:colOff>31750</xdr:colOff>
      <xdr:row>76</xdr:row>
      <xdr:rowOff>140715</xdr:rowOff>
    </xdr:to>
    <xdr:cxnSp macro="">
      <xdr:nvCxnSpPr>
        <xdr:cNvPr id="424" name="直線コネクタ 423"/>
        <xdr:cNvCxnSpPr/>
      </xdr:nvCxnSpPr>
      <xdr:spPr>
        <a:xfrm>
          <a:off x="15671800" y="1317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140715</xdr:rowOff>
    </xdr:to>
    <xdr:cxnSp macro="">
      <xdr:nvCxnSpPr>
        <xdr:cNvPr id="427" name="直線コネクタ 426"/>
        <xdr:cNvCxnSpPr/>
      </xdr:nvCxnSpPr>
      <xdr:spPr>
        <a:xfrm>
          <a:off x="14782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120142</xdr:rowOff>
    </xdr:from>
    <xdr:to>
      <xdr:col>21</xdr:col>
      <xdr:colOff>361950</xdr:colOff>
      <xdr:row>76</xdr:row>
      <xdr:rowOff>12700</xdr:rowOff>
    </xdr:to>
    <xdr:cxnSp macro="">
      <xdr:nvCxnSpPr>
        <xdr:cNvPr id="430" name="直線コネクタ 429"/>
        <xdr:cNvCxnSpPr/>
      </xdr:nvCxnSpPr>
      <xdr:spPr>
        <a:xfrm>
          <a:off x="13893800" y="12978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106426</xdr:rowOff>
    </xdr:from>
    <xdr:to>
      <xdr:col>20</xdr:col>
      <xdr:colOff>158750</xdr:colOff>
      <xdr:row>75</xdr:row>
      <xdr:rowOff>120142</xdr:rowOff>
    </xdr:to>
    <xdr:cxnSp macro="">
      <xdr:nvCxnSpPr>
        <xdr:cNvPr id="433" name="直線コネクタ 432"/>
        <xdr:cNvCxnSpPr/>
      </xdr:nvCxnSpPr>
      <xdr:spPr>
        <a:xfrm>
          <a:off x="13004800" y="12965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43" name="円/楕円 442"/>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61992</xdr:rowOff>
    </xdr:from>
    <xdr:ext cx="762000" cy="259045"/>
    <xdr:sp macro="" textlink="">
      <xdr:nvSpPr>
        <xdr:cNvPr id="444"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89915</xdr:rowOff>
    </xdr:from>
    <xdr:to>
      <xdr:col>22</xdr:col>
      <xdr:colOff>615950</xdr:colOff>
      <xdr:row>77</xdr:row>
      <xdr:rowOff>20065</xdr:rowOff>
    </xdr:to>
    <xdr:sp macro="" textlink="">
      <xdr:nvSpPr>
        <xdr:cNvPr id="445" name="円/楕円 444"/>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46" name="テキスト ボックス 445"/>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47" name="円/楕円 446"/>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48" name="テキスト ボックス 447"/>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69342</xdr:rowOff>
    </xdr:from>
    <xdr:to>
      <xdr:col>20</xdr:col>
      <xdr:colOff>209550</xdr:colOff>
      <xdr:row>75</xdr:row>
      <xdr:rowOff>170942</xdr:rowOff>
    </xdr:to>
    <xdr:sp macro="" textlink="">
      <xdr:nvSpPr>
        <xdr:cNvPr id="449" name="円/楕円 448"/>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50" name="テキスト ボックス 449"/>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51" name="円/楕円 450"/>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52" name="テキスト ボックス 451"/>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大分県中津市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16891</xdr:rowOff>
    </xdr:from>
    <xdr:to>
      <xdr:col>4</xdr:col>
      <xdr:colOff>1117600</xdr:colOff>
      <xdr:row>15</xdr:row>
      <xdr:rowOff>48057</xdr:rowOff>
    </xdr:to>
    <xdr:cxnSp macro="">
      <xdr:nvCxnSpPr>
        <xdr:cNvPr id="50" name="直線コネクタ 49"/>
        <xdr:cNvCxnSpPr/>
      </xdr:nvCxnSpPr>
      <xdr:spPr bwMode="auto">
        <a:xfrm flipV="1">
          <a:off x="5003800" y="2636266"/>
          <a:ext cx="6477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48057</xdr:rowOff>
    </xdr:from>
    <xdr:to>
      <xdr:col>4</xdr:col>
      <xdr:colOff>469900</xdr:colOff>
      <xdr:row>15</xdr:row>
      <xdr:rowOff>86995</xdr:rowOff>
    </xdr:to>
    <xdr:cxnSp macro="">
      <xdr:nvCxnSpPr>
        <xdr:cNvPr id="53" name="直線コネクタ 52"/>
        <xdr:cNvCxnSpPr/>
      </xdr:nvCxnSpPr>
      <xdr:spPr bwMode="auto">
        <a:xfrm flipV="1">
          <a:off x="4305300" y="2667432"/>
          <a:ext cx="698500" cy="3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41484</xdr:rowOff>
    </xdr:from>
    <xdr:to>
      <xdr:col>3</xdr:col>
      <xdr:colOff>904875</xdr:colOff>
      <xdr:row>15</xdr:row>
      <xdr:rowOff>86995</xdr:rowOff>
    </xdr:to>
    <xdr:cxnSp macro="">
      <xdr:nvCxnSpPr>
        <xdr:cNvPr id="56" name="直線コネクタ 55"/>
        <xdr:cNvCxnSpPr/>
      </xdr:nvCxnSpPr>
      <xdr:spPr bwMode="auto">
        <a:xfrm>
          <a:off x="3606800" y="2660859"/>
          <a:ext cx="698500" cy="4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154527</xdr:rowOff>
    </xdr:from>
    <xdr:to>
      <xdr:col>3</xdr:col>
      <xdr:colOff>206375</xdr:colOff>
      <xdr:row>15</xdr:row>
      <xdr:rowOff>41484</xdr:rowOff>
    </xdr:to>
    <xdr:cxnSp macro="">
      <xdr:nvCxnSpPr>
        <xdr:cNvPr id="59" name="直線コネクタ 58"/>
        <xdr:cNvCxnSpPr/>
      </xdr:nvCxnSpPr>
      <xdr:spPr bwMode="auto">
        <a:xfrm>
          <a:off x="2908300" y="2602452"/>
          <a:ext cx="698500" cy="58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137541</xdr:rowOff>
    </xdr:from>
    <xdr:to>
      <xdr:col>5</xdr:col>
      <xdr:colOff>34925</xdr:colOff>
      <xdr:row>15</xdr:row>
      <xdr:rowOff>67691</xdr:rowOff>
    </xdr:to>
    <xdr:sp macro="" textlink="">
      <xdr:nvSpPr>
        <xdr:cNvPr id="69" name="円/楕円 68"/>
        <xdr:cNvSpPr/>
      </xdr:nvSpPr>
      <xdr:spPr bwMode="auto">
        <a:xfrm>
          <a:off x="5600700" y="258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154068</xdr:rowOff>
    </xdr:from>
    <xdr:ext cx="762000" cy="259045"/>
    <xdr:sp macro="" textlink="">
      <xdr:nvSpPr>
        <xdr:cNvPr id="70" name="人口1人当たり決算額の推移該当値テキスト130"/>
        <xdr:cNvSpPr txBox="1"/>
      </xdr:nvSpPr>
      <xdr:spPr>
        <a:xfrm>
          <a:off x="5740400" y="24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88,280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168707</xdr:rowOff>
    </xdr:from>
    <xdr:to>
      <xdr:col>4</xdr:col>
      <xdr:colOff>520700</xdr:colOff>
      <xdr:row>15</xdr:row>
      <xdr:rowOff>98857</xdr:rowOff>
    </xdr:to>
    <xdr:sp macro="" textlink="">
      <xdr:nvSpPr>
        <xdr:cNvPr id="71" name="円/楕円 70"/>
        <xdr:cNvSpPr/>
      </xdr:nvSpPr>
      <xdr:spPr bwMode="auto">
        <a:xfrm>
          <a:off x="4953000" y="261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109034</xdr:rowOff>
    </xdr:from>
    <xdr:ext cx="736600" cy="259045"/>
    <xdr:sp macro="" textlink="">
      <xdr:nvSpPr>
        <xdr:cNvPr id="72" name="テキスト ボックス 71"/>
        <xdr:cNvSpPr txBox="1"/>
      </xdr:nvSpPr>
      <xdr:spPr>
        <a:xfrm>
          <a:off x="4622800" y="238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86,644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36195</xdr:rowOff>
    </xdr:from>
    <xdr:to>
      <xdr:col>3</xdr:col>
      <xdr:colOff>955675</xdr:colOff>
      <xdr:row>15</xdr:row>
      <xdr:rowOff>137795</xdr:rowOff>
    </xdr:to>
    <xdr:sp macro="" textlink="">
      <xdr:nvSpPr>
        <xdr:cNvPr id="73" name="円/楕円 72"/>
        <xdr:cNvSpPr/>
      </xdr:nvSpPr>
      <xdr:spPr bwMode="auto">
        <a:xfrm>
          <a:off x="4254500" y="265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147972</xdr:rowOff>
    </xdr:from>
    <xdr:ext cx="762000" cy="259045"/>
    <xdr:sp macro="" textlink="">
      <xdr:nvSpPr>
        <xdr:cNvPr id="74" name="テキスト ボックス 73"/>
        <xdr:cNvSpPr txBox="1"/>
      </xdr:nvSpPr>
      <xdr:spPr>
        <a:xfrm>
          <a:off x="39243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84,600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162134</xdr:rowOff>
    </xdr:from>
    <xdr:to>
      <xdr:col>3</xdr:col>
      <xdr:colOff>257175</xdr:colOff>
      <xdr:row>15</xdr:row>
      <xdr:rowOff>92284</xdr:rowOff>
    </xdr:to>
    <xdr:sp macro="" textlink="">
      <xdr:nvSpPr>
        <xdr:cNvPr id="75" name="円/楕円 74"/>
        <xdr:cNvSpPr/>
      </xdr:nvSpPr>
      <xdr:spPr bwMode="auto">
        <a:xfrm>
          <a:off x="3556000" y="261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102461</xdr:rowOff>
    </xdr:from>
    <xdr:ext cx="762000" cy="259045"/>
    <xdr:sp macro="" textlink="">
      <xdr:nvSpPr>
        <xdr:cNvPr id="76" name="テキスト ボックス 75"/>
        <xdr:cNvSpPr txBox="1"/>
      </xdr:nvSpPr>
      <xdr:spPr>
        <a:xfrm>
          <a:off x="3225800" y="23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86,989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103727</xdr:rowOff>
    </xdr:from>
    <xdr:to>
      <xdr:col>2</xdr:col>
      <xdr:colOff>692150</xdr:colOff>
      <xdr:row>15</xdr:row>
      <xdr:rowOff>33877</xdr:rowOff>
    </xdr:to>
    <xdr:sp macro="" textlink="">
      <xdr:nvSpPr>
        <xdr:cNvPr id="77" name="円/楕円 76"/>
        <xdr:cNvSpPr/>
      </xdr:nvSpPr>
      <xdr:spPr bwMode="auto">
        <a:xfrm>
          <a:off x="2857500" y="2551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44054</xdr:rowOff>
    </xdr:from>
    <xdr:ext cx="762000" cy="259045"/>
    <xdr:sp macro="" textlink="">
      <xdr:nvSpPr>
        <xdr:cNvPr id="78" name="テキスト ボックス 77"/>
        <xdr:cNvSpPr txBox="1"/>
      </xdr:nvSpPr>
      <xdr:spPr>
        <a:xfrm>
          <a:off x="2527300" y="232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281991</xdr:rowOff>
    </xdr:from>
    <xdr:to>
      <xdr:col>4</xdr:col>
      <xdr:colOff>1117600</xdr:colOff>
      <xdr:row>35</xdr:row>
      <xdr:rowOff>318730</xdr:rowOff>
    </xdr:to>
    <xdr:cxnSp macro="">
      <xdr:nvCxnSpPr>
        <xdr:cNvPr id="113" name="直線コネクタ 112"/>
        <xdr:cNvCxnSpPr/>
      </xdr:nvCxnSpPr>
      <xdr:spPr bwMode="auto">
        <a:xfrm flipV="1">
          <a:off x="5003800" y="6892341"/>
          <a:ext cx="647700" cy="36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189505</xdr:rowOff>
    </xdr:from>
    <xdr:to>
      <xdr:col>4</xdr:col>
      <xdr:colOff>469900</xdr:colOff>
      <xdr:row>35</xdr:row>
      <xdr:rowOff>318730</xdr:rowOff>
    </xdr:to>
    <xdr:cxnSp macro="">
      <xdr:nvCxnSpPr>
        <xdr:cNvPr id="116" name="直線コネクタ 115"/>
        <xdr:cNvCxnSpPr/>
      </xdr:nvCxnSpPr>
      <xdr:spPr bwMode="auto">
        <a:xfrm>
          <a:off x="4305300" y="6799855"/>
          <a:ext cx="698500" cy="12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189505</xdr:rowOff>
    </xdr:from>
    <xdr:to>
      <xdr:col>3</xdr:col>
      <xdr:colOff>904875</xdr:colOff>
      <xdr:row>35</xdr:row>
      <xdr:rowOff>208512</xdr:rowOff>
    </xdr:to>
    <xdr:cxnSp macro="">
      <xdr:nvCxnSpPr>
        <xdr:cNvPr id="119" name="直線コネクタ 118"/>
        <xdr:cNvCxnSpPr/>
      </xdr:nvCxnSpPr>
      <xdr:spPr bwMode="auto">
        <a:xfrm flipV="1">
          <a:off x="3606800" y="6799855"/>
          <a:ext cx="698500" cy="1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152929</xdr:rowOff>
    </xdr:from>
    <xdr:to>
      <xdr:col>3</xdr:col>
      <xdr:colOff>206375</xdr:colOff>
      <xdr:row>35</xdr:row>
      <xdr:rowOff>208512</xdr:rowOff>
    </xdr:to>
    <xdr:cxnSp macro="">
      <xdr:nvCxnSpPr>
        <xdr:cNvPr id="122" name="直線コネクタ 121"/>
        <xdr:cNvCxnSpPr/>
      </xdr:nvCxnSpPr>
      <xdr:spPr bwMode="auto">
        <a:xfrm>
          <a:off x="2908300" y="6763279"/>
          <a:ext cx="698500" cy="5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231191</xdr:rowOff>
    </xdr:from>
    <xdr:to>
      <xdr:col>5</xdr:col>
      <xdr:colOff>34925</xdr:colOff>
      <xdr:row>35</xdr:row>
      <xdr:rowOff>332791</xdr:rowOff>
    </xdr:to>
    <xdr:sp macro="" textlink="">
      <xdr:nvSpPr>
        <xdr:cNvPr id="132" name="円/楕円 131"/>
        <xdr:cNvSpPr/>
      </xdr:nvSpPr>
      <xdr:spPr bwMode="auto">
        <a:xfrm>
          <a:off x="5600700" y="6841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203268</xdr:rowOff>
    </xdr:from>
    <xdr:ext cx="762000" cy="259045"/>
    <xdr:sp macro="" textlink="">
      <xdr:nvSpPr>
        <xdr:cNvPr id="133" name="人口1人当たり決算額の推移該当値テキスト445"/>
        <xdr:cNvSpPr txBox="1"/>
      </xdr:nvSpPr>
      <xdr:spPr>
        <a:xfrm>
          <a:off x="5740400" y="68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267930</xdr:rowOff>
    </xdr:from>
    <xdr:to>
      <xdr:col>4</xdr:col>
      <xdr:colOff>520700</xdr:colOff>
      <xdr:row>36</xdr:row>
      <xdr:rowOff>26630</xdr:rowOff>
    </xdr:to>
    <xdr:sp macro="" textlink="">
      <xdr:nvSpPr>
        <xdr:cNvPr id="134" name="円/楕円 133"/>
        <xdr:cNvSpPr/>
      </xdr:nvSpPr>
      <xdr:spPr bwMode="auto">
        <a:xfrm>
          <a:off x="4953000" y="687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11407</xdr:rowOff>
    </xdr:from>
    <xdr:ext cx="736600" cy="259045"/>
    <xdr:sp macro="" textlink="">
      <xdr:nvSpPr>
        <xdr:cNvPr id="135" name="テキスト ボックス 134"/>
        <xdr:cNvSpPr txBox="1"/>
      </xdr:nvSpPr>
      <xdr:spPr>
        <a:xfrm>
          <a:off x="4622800" y="696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138705</xdr:rowOff>
    </xdr:from>
    <xdr:to>
      <xdr:col>3</xdr:col>
      <xdr:colOff>955675</xdr:colOff>
      <xdr:row>35</xdr:row>
      <xdr:rowOff>240305</xdr:rowOff>
    </xdr:to>
    <xdr:sp macro="" textlink="">
      <xdr:nvSpPr>
        <xdr:cNvPr id="136" name="円/楕円 135"/>
        <xdr:cNvSpPr/>
      </xdr:nvSpPr>
      <xdr:spPr bwMode="auto">
        <a:xfrm>
          <a:off x="4254500" y="674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225082</xdr:rowOff>
    </xdr:from>
    <xdr:ext cx="762000" cy="259045"/>
    <xdr:sp macro="" textlink="">
      <xdr:nvSpPr>
        <xdr:cNvPr id="137" name="テキスト ボックス 136"/>
        <xdr:cNvSpPr txBox="1"/>
      </xdr:nvSpPr>
      <xdr:spPr>
        <a:xfrm>
          <a:off x="3924300" y="683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157712</xdr:rowOff>
    </xdr:from>
    <xdr:to>
      <xdr:col>3</xdr:col>
      <xdr:colOff>257175</xdr:colOff>
      <xdr:row>35</xdr:row>
      <xdr:rowOff>259312</xdr:rowOff>
    </xdr:to>
    <xdr:sp macro="" textlink="">
      <xdr:nvSpPr>
        <xdr:cNvPr id="138" name="円/楕円 137"/>
        <xdr:cNvSpPr/>
      </xdr:nvSpPr>
      <xdr:spPr bwMode="auto">
        <a:xfrm>
          <a:off x="3556000" y="676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244089</xdr:rowOff>
    </xdr:from>
    <xdr:ext cx="762000" cy="259045"/>
    <xdr:sp macro="" textlink="">
      <xdr:nvSpPr>
        <xdr:cNvPr id="139" name="テキスト ボックス 138"/>
        <xdr:cNvSpPr txBox="1"/>
      </xdr:nvSpPr>
      <xdr:spPr>
        <a:xfrm>
          <a:off x="32258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102129</xdr:rowOff>
    </xdr:from>
    <xdr:to>
      <xdr:col>2</xdr:col>
      <xdr:colOff>692150</xdr:colOff>
      <xdr:row>35</xdr:row>
      <xdr:rowOff>203729</xdr:rowOff>
    </xdr:to>
    <xdr:sp macro="" textlink="">
      <xdr:nvSpPr>
        <xdr:cNvPr id="140" name="円/楕円 139"/>
        <xdr:cNvSpPr/>
      </xdr:nvSpPr>
      <xdr:spPr bwMode="auto">
        <a:xfrm>
          <a:off x="2857500" y="671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188506</xdr:rowOff>
    </xdr:from>
    <xdr:ext cx="762000" cy="259045"/>
    <xdr:sp macro="" textlink="">
      <xdr:nvSpPr>
        <xdr:cNvPr id="141" name="テキスト ボックス 140"/>
        <xdr:cNvSpPr txBox="1"/>
      </xdr:nvSpPr>
      <xdr:spPr>
        <a:xfrm>
          <a:off x="2527300" y="679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85,264
84,572
491.53
43,053,598
41,257,213
1,508,267
24,214,325
44,776,245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20371</xdr:rowOff>
    </xdr:from>
    <xdr:to>
      <xdr:col>6</xdr:col>
      <xdr:colOff>511175</xdr:colOff>
      <xdr:row>32</xdr:row>
      <xdr:rowOff>102872</xdr:rowOff>
    </xdr:to>
    <xdr:cxnSp macro="">
      <xdr:nvCxnSpPr>
        <xdr:cNvPr id="59" name="直線コネクタ 58"/>
        <xdr:cNvCxnSpPr/>
      </xdr:nvCxnSpPr>
      <xdr:spPr>
        <a:xfrm flipV="1">
          <a:off x="3797300" y="5506771"/>
          <a:ext cx="838200" cy="8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100243</xdr:rowOff>
    </xdr:from>
    <xdr:to>
      <xdr:col>5</xdr:col>
      <xdr:colOff>358775</xdr:colOff>
      <xdr:row>32</xdr:row>
      <xdr:rowOff>102872</xdr:rowOff>
    </xdr:to>
    <xdr:cxnSp macro="">
      <xdr:nvCxnSpPr>
        <xdr:cNvPr id="62" name="直線コネクタ 61"/>
        <xdr:cNvCxnSpPr/>
      </xdr:nvCxnSpPr>
      <xdr:spPr>
        <a:xfrm>
          <a:off x="2908300" y="558664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3340</xdr:rowOff>
    </xdr:from>
    <xdr:to>
      <xdr:col>4</xdr:col>
      <xdr:colOff>155575</xdr:colOff>
      <xdr:row>32</xdr:row>
      <xdr:rowOff>100243</xdr:rowOff>
    </xdr:to>
    <xdr:cxnSp macro="">
      <xdr:nvCxnSpPr>
        <xdr:cNvPr id="65" name="直線コネクタ 64"/>
        <xdr:cNvCxnSpPr/>
      </xdr:nvCxnSpPr>
      <xdr:spPr>
        <a:xfrm>
          <a:off x="2019300" y="5489740"/>
          <a:ext cx="889000" cy="9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84379</xdr:rowOff>
    </xdr:from>
    <xdr:to>
      <xdr:col>2</xdr:col>
      <xdr:colOff>638175</xdr:colOff>
      <xdr:row>32</xdr:row>
      <xdr:rowOff>3340</xdr:rowOff>
    </xdr:to>
    <xdr:cxnSp macro="">
      <xdr:nvCxnSpPr>
        <xdr:cNvPr id="68" name="直線コネクタ 67"/>
        <xdr:cNvCxnSpPr/>
      </xdr:nvCxnSpPr>
      <xdr:spPr>
        <a:xfrm>
          <a:off x="1130300" y="5399329"/>
          <a:ext cx="889000" cy="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141021</xdr:rowOff>
    </xdr:from>
    <xdr:to>
      <xdr:col>6</xdr:col>
      <xdr:colOff>561975</xdr:colOff>
      <xdr:row>32</xdr:row>
      <xdr:rowOff>71171</xdr:rowOff>
    </xdr:to>
    <xdr:sp macro="" textlink="">
      <xdr:nvSpPr>
        <xdr:cNvPr id="78" name="円/楕円 77"/>
        <xdr:cNvSpPr/>
      </xdr:nvSpPr>
      <xdr:spPr>
        <a:xfrm>
          <a:off x="4584700" y="545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55948</xdr:rowOff>
    </xdr:from>
    <xdr:ext cx="534377" cy="259045"/>
    <xdr:sp macro="" textlink="">
      <xdr:nvSpPr>
        <xdr:cNvPr id="79" name="人件費該当値テキスト"/>
        <xdr:cNvSpPr txBox="1"/>
      </xdr:nvSpPr>
      <xdr:spPr>
        <a:xfrm>
          <a:off x="4686300" y="537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90,220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52072</xdr:rowOff>
    </xdr:from>
    <xdr:to>
      <xdr:col>5</xdr:col>
      <xdr:colOff>409575</xdr:colOff>
      <xdr:row>32</xdr:row>
      <xdr:rowOff>153672</xdr:rowOff>
    </xdr:to>
    <xdr:sp macro="" textlink="">
      <xdr:nvSpPr>
        <xdr:cNvPr id="80" name="円/楕円 79"/>
        <xdr:cNvSpPr/>
      </xdr:nvSpPr>
      <xdr:spPr>
        <a:xfrm>
          <a:off x="3746500" y="55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170199</xdr:rowOff>
    </xdr:from>
    <xdr:ext cx="534377" cy="259045"/>
    <xdr:sp macro="" textlink="">
      <xdr:nvSpPr>
        <xdr:cNvPr id="81" name="テキスト ボックス 80"/>
        <xdr:cNvSpPr txBox="1"/>
      </xdr:nvSpPr>
      <xdr:spPr>
        <a:xfrm>
          <a:off x="3530111" y="531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49443</xdr:rowOff>
    </xdr:from>
    <xdr:to>
      <xdr:col>4</xdr:col>
      <xdr:colOff>206375</xdr:colOff>
      <xdr:row>32</xdr:row>
      <xdr:rowOff>151043</xdr:rowOff>
    </xdr:to>
    <xdr:sp macro="" textlink="">
      <xdr:nvSpPr>
        <xdr:cNvPr id="82" name="円/楕円 81"/>
        <xdr:cNvSpPr/>
      </xdr:nvSpPr>
      <xdr:spPr>
        <a:xfrm>
          <a:off x="2857500" y="553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167570</xdr:rowOff>
    </xdr:from>
    <xdr:ext cx="534377" cy="259045"/>
    <xdr:sp macro="" textlink="">
      <xdr:nvSpPr>
        <xdr:cNvPr id="83" name="テキスト ボックス 82"/>
        <xdr:cNvSpPr txBox="1"/>
      </xdr:nvSpPr>
      <xdr:spPr>
        <a:xfrm>
          <a:off x="2641111" y="531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123990</xdr:rowOff>
    </xdr:from>
    <xdr:to>
      <xdr:col>3</xdr:col>
      <xdr:colOff>3175</xdr:colOff>
      <xdr:row>32</xdr:row>
      <xdr:rowOff>54140</xdr:rowOff>
    </xdr:to>
    <xdr:sp macro="" textlink="">
      <xdr:nvSpPr>
        <xdr:cNvPr id="84" name="円/楕円 83"/>
        <xdr:cNvSpPr/>
      </xdr:nvSpPr>
      <xdr:spPr>
        <a:xfrm>
          <a:off x="1968500" y="54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70667</xdr:rowOff>
    </xdr:from>
    <xdr:ext cx="534377" cy="259045"/>
    <xdr:sp macro="" textlink="">
      <xdr:nvSpPr>
        <xdr:cNvPr id="85" name="テキスト ボックス 84"/>
        <xdr:cNvSpPr txBox="1"/>
      </xdr:nvSpPr>
      <xdr:spPr>
        <a:xfrm>
          <a:off x="1752111" y="52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90,965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33579</xdr:rowOff>
    </xdr:from>
    <xdr:to>
      <xdr:col>1</xdr:col>
      <xdr:colOff>485775</xdr:colOff>
      <xdr:row>31</xdr:row>
      <xdr:rowOff>135179</xdr:rowOff>
    </xdr:to>
    <xdr:sp macro="" textlink="">
      <xdr:nvSpPr>
        <xdr:cNvPr id="86" name="円/楕円 85"/>
        <xdr:cNvSpPr/>
      </xdr:nvSpPr>
      <xdr:spPr>
        <a:xfrm>
          <a:off x="1079500" y="534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151706</xdr:rowOff>
    </xdr:from>
    <xdr:ext cx="534377" cy="259045"/>
    <xdr:sp macro="" textlink="">
      <xdr:nvSpPr>
        <xdr:cNvPr id="87" name="テキスト ボックス 86"/>
        <xdr:cNvSpPr txBox="1"/>
      </xdr:nvSpPr>
      <xdr:spPr>
        <a:xfrm>
          <a:off x="863111" y="512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112382</xdr:rowOff>
    </xdr:from>
    <xdr:to>
      <xdr:col>6</xdr:col>
      <xdr:colOff>511175</xdr:colOff>
      <xdr:row>55</xdr:row>
      <xdr:rowOff>9093</xdr:rowOff>
    </xdr:to>
    <xdr:cxnSp macro="">
      <xdr:nvCxnSpPr>
        <xdr:cNvPr id="117" name="直線コネクタ 116"/>
        <xdr:cNvCxnSpPr/>
      </xdr:nvCxnSpPr>
      <xdr:spPr>
        <a:xfrm flipV="1">
          <a:off x="3797300" y="9370682"/>
          <a:ext cx="8382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9093</xdr:rowOff>
    </xdr:from>
    <xdr:to>
      <xdr:col>5</xdr:col>
      <xdr:colOff>358775</xdr:colOff>
      <xdr:row>55</xdr:row>
      <xdr:rowOff>155092</xdr:rowOff>
    </xdr:to>
    <xdr:cxnSp macro="">
      <xdr:nvCxnSpPr>
        <xdr:cNvPr id="120" name="直線コネクタ 119"/>
        <xdr:cNvCxnSpPr/>
      </xdr:nvCxnSpPr>
      <xdr:spPr>
        <a:xfrm flipV="1">
          <a:off x="2908300" y="9438843"/>
          <a:ext cx="889000" cy="1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68032</xdr:rowOff>
    </xdr:from>
    <xdr:ext cx="534377" cy="259045"/>
    <xdr:sp macro="" textlink="">
      <xdr:nvSpPr>
        <xdr:cNvPr id="122" name="テキスト ボックス 121"/>
        <xdr:cNvSpPr txBox="1"/>
      </xdr:nvSpPr>
      <xdr:spPr>
        <a:xfrm>
          <a:off x="3530111" y="94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131242</xdr:rowOff>
    </xdr:from>
    <xdr:to>
      <xdr:col>4</xdr:col>
      <xdr:colOff>155575</xdr:colOff>
      <xdr:row>55</xdr:row>
      <xdr:rowOff>155092</xdr:rowOff>
    </xdr:to>
    <xdr:cxnSp macro="">
      <xdr:nvCxnSpPr>
        <xdr:cNvPr id="123" name="直線コネクタ 122"/>
        <xdr:cNvCxnSpPr/>
      </xdr:nvCxnSpPr>
      <xdr:spPr>
        <a:xfrm>
          <a:off x="2019300" y="9560992"/>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90360</xdr:rowOff>
    </xdr:from>
    <xdr:to>
      <xdr:col>2</xdr:col>
      <xdr:colOff>638175</xdr:colOff>
      <xdr:row>55</xdr:row>
      <xdr:rowOff>131242</xdr:rowOff>
    </xdr:to>
    <xdr:cxnSp macro="">
      <xdr:nvCxnSpPr>
        <xdr:cNvPr id="126" name="直線コネクタ 125"/>
        <xdr:cNvCxnSpPr/>
      </xdr:nvCxnSpPr>
      <xdr:spPr>
        <a:xfrm>
          <a:off x="1130300" y="9520110"/>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133469</xdr:rowOff>
    </xdr:from>
    <xdr:ext cx="534377" cy="259045"/>
    <xdr:sp macro="" textlink="">
      <xdr:nvSpPr>
        <xdr:cNvPr id="130" name="テキスト ボックス 129"/>
        <xdr:cNvSpPr txBox="1"/>
      </xdr:nvSpPr>
      <xdr:spPr>
        <a:xfrm>
          <a:off x="863111" y="95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61582</xdr:rowOff>
    </xdr:from>
    <xdr:to>
      <xdr:col>6</xdr:col>
      <xdr:colOff>561975</xdr:colOff>
      <xdr:row>54</xdr:row>
      <xdr:rowOff>163182</xdr:rowOff>
    </xdr:to>
    <xdr:sp macro="" textlink="">
      <xdr:nvSpPr>
        <xdr:cNvPr id="136" name="円/楕円 135"/>
        <xdr:cNvSpPr/>
      </xdr:nvSpPr>
      <xdr:spPr>
        <a:xfrm>
          <a:off x="4584700" y="931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84459</xdr:rowOff>
    </xdr:from>
    <xdr:ext cx="534377" cy="259045"/>
    <xdr:sp macro="" textlink="">
      <xdr:nvSpPr>
        <xdr:cNvPr id="137" name="物件費該当値テキスト"/>
        <xdr:cNvSpPr txBox="1"/>
      </xdr:nvSpPr>
      <xdr:spPr>
        <a:xfrm>
          <a:off x="4686300" y="917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129743</xdr:rowOff>
    </xdr:from>
    <xdr:to>
      <xdr:col>5</xdr:col>
      <xdr:colOff>409575</xdr:colOff>
      <xdr:row>55</xdr:row>
      <xdr:rowOff>59893</xdr:rowOff>
    </xdr:to>
    <xdr:sp macro="" textlink="">
      <xdr:nvSpPr>
        <xdr:cNvPr id="138" name="円/楕円 137"/>
        <xdr:cNvSpPr/>
      </xdr:nvSpPr>
      <xdr:spPr>
        <a:xfrm>
          <a:off x="3746500" y="93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76420</xdr:rowOff>
    </xdr:from>
    <xdr:ext cx="534377" cy="259045"/>
    <xdr:sp macro="" textlink="">
      <xdr:nvSpPr>
        <xdr:cNvPr id="139" name="テキスト ボックス 138"/>
        <xdr:cNvSpPr txBox="1"/>
      </xdr:nvSpPr>
      <xdr:spPr>
        <a:xfrm>
          <a:off x="3530111" y="91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104292</xdr:rowOff>
    </xdr:from>
    <xdr:to>
      <xdr:col>4</xdr:col>
      <xdr:colOff>206375</xdr:colOff>
      <xdr:row>56</xdr:row>
      <xdr:rowOff>34442</xdr:rowOff>
    </xdr:to>
    <xdr:sp macro="" textlink="">
      <xdr:nvSpPr>
        <xdr:cNvPr id="140" name="円/楕円 139"/>
        <xdr:cNvSpPr/>
      </xdr:nvSpPr>
      <xdr:spPr>
        <a:xfrm>
          <a:off x="2857500" y="95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25569</xdr:rowOff>
    </xdr:from>
    <xdr:ext cx="534377" cy="259045"/>
    <xdr:sp macro="" textlink="">
      <xdr:nvSpPr>
        <xdr:cNvPr id="141" name="テキスト ボックス 140"/>
        <xdr:cNvSpPr txBox="1"/>
      </xdr:nvSpPr>
      <xdr:spPr>
        <a:xfrm>
          <a:off x="2641111" y="96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80442</xdr:rowOff>
    </xdr:from>
    <xdr:to>
      <xdr:col>3</xdr:col>
      <xdr:colOff>3175</xdr:colOff>
      <xdr:row>56</xdr:row>
      <xdr:rowOff>10592</xdr:rowOff>
    </xdr:to>
    <xdr:sp macro="" textlink="">
      <xdr:nvSpPr>
        <xdr:cNvPr id="142" name="円/楕円 141"/>
        <xdr:cNvSpPr/>
      </xdr:nvSpPr>
      <xdr:spPr>
        <a:xfrm>
          <a:off x="1968500" y="95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1719</xdr:rowOff>
    </xdr:from>
    <xdr:ext cx="534377" cy="259045"/>
    <xdr:sp macro="" textlink="">
      <xdr:nvSpPr>
        <xdr:cNvPr id="143" name="テキスト ボックス 142"/>
        <xdr:cNvSpPr txBox="1"/>
      </xdr:nvSpPr>
      <xdr:spPr>
        <a:xfrm>
          <a:off x="1752111" y="96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39560</xdr:rowOff>
    </xdr:from>
    <xdr:to>
      <xdr:col>1</xdr:col>
      <xdr:colOff>485775</xdr:colOff>
      <xdr:row>55</xdr:row>
      <xdr:rowOff>141160</xdr:rowOff>
    </xdr:to>
    <xdr:sp macro="" textlink="">
      <xdr:nvSpPr>
        <xdr:cNvPr id="144" name="円/楕円 143"/>
        <xdr:cNvSpPr/>
      </xdr:nvSpPr>
      <xdr:spPr>
        <a:xfrm>
          <a:off x="1079500" y="94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157687</xdr:rowOff>
    </xdr:from>
    <xdr:ext cx="534377" cy="259045"/>
    <xdr:sp macro="" textlink="">
      <xdr:nvSpPr>
        <xdr:cNvPr id="145" name="テキスト ボックス 144"/>
        <xdr:cNvSpPr txBox="1"/>
      </xdr:nvSpPr>
      <xdr:spPr>
        <a:xfrm>
          <a:off x="863111" y="924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4663</xdr:rowOff>
    </xdr:from>
    <xdr:to>
      <xdr:col>6</xdr:col>
      <xdr:colOff>511175</xdr:colOff>
      <xdr:row>76</xdr:row>
      <xdr:rowOff>12174</xdr:rowOff>
    </xdr:to>
    <xdr:cxnSp macro="">
      <xdr:nvCxnSpPr>
        <xdr:cNvPr id="176" name="直線コネクタ 175"/>
        <xdr:cNvCxnSpPr/>
      </xdr:nvCxnSpPr>
      <xdr:spPr>
        <a:xfrm flipV="1">
          <a:off x="3797300" y="13034863"/>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12174</xdr:rowOff>
    </xdr:from>
    <xdr:to>
      <xdr:col>5</xdr:col>
      <xdr:colOff>358775</xdr:colOff>
      <xdr:row>76</xdr:row>
      <xdr:rowOff>25727</xdr:rowOff>
    </xdr:to>
    <xdr:cxnSp macro="">
      <xdr:nvCxnSpPr>
        <xdr:cNvPr id="179" name="直線コネクタ 178"/>
        <xdr:cNvCxnSpPr/>
      </xdr:nvCxnSpPr>
      <xdr:spPr>
        <a:xfrm flipV="1">
          <a:off x="2908300" y="13042374"/>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8581</xdr:rowOff>
    </xdr:from>
    <xdr:to>
      <xdr:col>4</xdr:col>
      <xdr:colOff>155575</xdr:colOff>
      <xdr:row>76</xdr:row>
      <xdr:rowOff>25727</xdr:rowOff>
    </xdr:to>
    <xdr:cxnSp macro="">
      <xdr:nvCxnSpPr>
        <xdr:cNvPr id="182" name="直線コネクタ 181"/>
        <xdr:cNvCxnSpPr/>
      </xdr:nvCxnSpPr>
      <xdr:spPr>
        <a:xfrm>
          <a:off x="2019300" y="13038781"/>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156192</xdr:rowOff>
    </xdr:from>
    <xdr:to>
      <xdr:col>2</xdr:col>
      <xdr:colOff>638175</xdr:colOff>
      <xdr:row>76</xdr:row>
      <xdr:rowOff>8581</xdr:rowOff>
    </xdr:to>
    <xdr:cxnSp macro="">
      <xdr:nvCxnSpPr>
        <xdr:cNvPr id="185" name="直線コネクタ 184"/>
        <xdr:cNvCxnSpPr/>
      </xdr:nvCxnSpPr>
      <xdr:spPr>
        <a:xfrm>
          <a:off x="1130300" y="13014942"/>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125313</xdr:rowOff>
    </xdr:from>
    <xdr:to>
      <xdr:col>6</xdr:col>
      <xdr:colOff>561975</xdr:colOff>
      <xdr:row>76</xdr:row>
      <xdr:rowOff>55463</xdr:rowOff>
    </xdr:to>
    <xdr:sp macro="" textlink="">
      <xdr:nvSpPr>
        <xdr:cNvPr id="195" name="円/楕円 194"/>
        <xdr:cNvSpPr/>
      </xdr:nvSpPr>
      <xdr:spPr>
        <a:xfrm>
          <a:off x="4584700" y="129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103740</xdr:rowOff>
    </xdr:from>
    <xdr:ext cx="469744" cy="259045"/>
    <xdr:sp macro="" textlink="">
      <xdr:nvSpPr>
        <xdr:cNvPr id="196" name="維持補修費該当値テキスト"/>
        <xdr:cNvSpPr txBox="1"/>
      </xdr:nvSpPr>
      <xdr:spPr>
        <a:xfrm>
          <a:off x="4686300" y="129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132824</xdr:rowOff>
    </xdr:from>
    <xdr:to>
      <xdr:col>5</xdr:col>
      <xdr:colOff>409575</xdr:colOff>
      <xdr:row>76</xdr:row>
      <xdr:rowOff>62973</xdr:rowOff>
    </xdr:to>
    <xdr:sp macro="" textlink="">
      <xdr:nvSpPr>
        <xdr:cNvPr id="197" name="円/楕円 196"/>
        <xdr:cNvSpPr/>
      </xdr:nvSpPr>
      <xdr:spPr>
        <a:xfrm>
          <a:off x="3746500" y="12991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54101</xdr:rowOff>
    </xdr:from>
    <xdr:ext cx="469744" cy="259045"/>
    <xdr:sp macro="" textlink="">
      <xdr:nvSpPr>
        <xdr:cNvPr id="198" name="テキスト ボックス 197"/>
        <xdr:cNvSpPr txBox="1"/>
      </xdr:nvSpPr>
      <xdr:spPr>
        <a:xfrm>
          <a:off x="3562427" y="130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146377</xdr:rowOff>
    </xdr:from>
    <xdr:to>
      <xdr:col>4</xdr:col>
      <xdr:colOff>206375</xdr:colOff>
      <xdr:row>76</xdr:row>
      <xdr:rowOff>76527</xdr:rowOff>
    </xdr:to>
    <xdr:sp macro="" textlink="">
      <xdr:nvSpPr>
        <xdr:cNvPr id="199" name="円/楕円 198"/>
        <xdr:cNvSpPr/>
      </xdr:nvSpPr>
      <xdr:spPr>
        <a:xfrm>
          <a:off x="2857500" y="130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67654</xdr:rowOff>
    </xdr:from>
    <xdr:ext cx="469744" cy="259045"/>
    <xdr:sp macro="" textlink="">
      <xdr:nvSpPr>
        <xdr:cNvPr id="200" name="テキスト ボックス 199"/>
        <xdr:cNvSpPr txBox="1"/>
      </xdr:nvSpPr>
      <xdr:spPr>
        <a:xfrm>
          <a:off x="2673427" y="130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129232</xdr:rowOff>
    </xdr:from>
    <xdr:to>
      <xdr:col>3</xdr:col>
      <xdr:colOff>3175</xdr:colOff>
      <xdr:row>76</xdr:row>
      <xdr:rowOff>59382</xdr:rowOff>
    </xdr:to>
    <xdr:sp macro="" textlink="">
      <xdr:nvSpPr>
        <xdr:cNvPr id="201" name="円/楕円 200"/>
        <xdr:cNvSpPr/>
      </xdr:nvSpPr>
      <xdr:spPr>
        <a:xfrm>
          <a:off x="1968500" y="129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50508</xdr:rowOff>
    </xdr:from>
    <xdr:ext cx="469744" cy="259045"/>
    <xdr:sp macro="" textlink="">
      <xdr:nvSpPr>
        <xdr:cNvPr id="202" name="テキスト ボックス 201"/>
        <xdr:cNvSpPr txBox="1"/>
      </xdr:nvSpPr>
      <xdr:spPr>
        <a:xfrm>
          <a:off x="1784427" y="1308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105392</xdr:rowOff>
    </xdr:from>
    <xdr:to>
      <xdr:col>1</xdr:col>
      <xdr:colOff>485775</xdr:colOff>
      <xdr:row>76</xdr:row>
      <xdr:rowOff>35542</xdr:rowOff>
    </xdr:to>
    <xdr:sp macro="" textlink="">
      <xdr:nvSpPr>
        <xdr:cNvPr id="203" name="円/楕円 202"/>
        <xdr:cNvSpPr/>
      </xdr:nvSpPr>
      <xdr:spPr>
        <a:xfrm>
          <a:off x="1079500" y="1296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26669</xdr:rowOff>
    </xdr:from>
    <xdr:ext cx="469744" cy="259045"/>
    <xdr:sp macro="" textlink="">
      <xdr:nvSpPr>
        <xdr:cNvPr id="204" name="テキスト ボックス 203"/>
        <xdr:cNvSpPr txBox="1"/>
      </xdr:nvSpPr>
      <xdr:spPr>
        <a:xfrm>
          <a:off x="895427" y="1305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139452</xdr:rowOff>
    </xdr:from>
    <xdr:to>
      <xdr:col>6</xdr:col>
      <xdr:colOff>511175</xdr:colOff>
      <xdr:row>92</xdr:row>
      <xdr:rowOff>83179</xdr:rowOff>
    </xdr:to>
    <xdr:cxnSp macro="">
      <xdr:nvCxnSpPr>
        <xdr:cNvPr id="234" name="直線コネクタ 233"/>
        <xdr:cNvCxnSpPr/>
      </xdr:nvCxnSpPr>
      <xdr:spPr>
        <a:xfrm flipV="1">
          <a:off x="3797300" y="15741402"/>
          <a:ext cx="838200" cy="1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83179</xdr:rowOff>
    </xdr:from>
    <xdr:to>
      <xdr:col>5</xdr:col>
      <xdr:colOff>358775</xdr:colOff>
      <xdr:row>93</xdr:row>
      <xdr:rowOff>41021</xdr:rowOff>
    </xdr:to>
    <xdr:cxnSp macro="">
      <xdr:nvCxnSpPr>
        <xdr:cNvPr id="237" name="直線コネクタ 236"/>
        <xdr:cNvCxnSpPr/>
      </xdr:nvCxnSpPr>
      <xdr:spPr>
        <a:xfrm flipV="1">
          <a:off x="2908300" y="15856579"/>
          <a:ext cx="889000" cy="1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150804</xdr:rowOff>
    </xdr:from>
    <xdr:ext cx="534377" cy="259045"/>
    <xdr:sp macro="" textlink="">
      <xdr:nvSpPr>
        <xdr:cNvPr id="239" name="テキスト ボックス 238"/>
        <xdr:cNvSpPr txBox="1"/>
      </xdr:nvSpPr>
      <xdr:spPr>
        <a:xfrm>
          <a:off x="3530111" y="162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11836</xdr:rowOff>
    </xdr:from>
    <xdr:to>
      <xdr:col>4</xdr:col>
      <xdr:colOff>155575</xdr:colOff>
      <xdr:row>93</xdr:row>
      <xdr:rowOff>41021</xdr:rowOff>
    </xdr:to>
    <xdr:cxnSp macro="">
      <xdr:nvCxnSpPr>
        <xdr:cNvPr id="240" name="直線コネクタ 239"/>
        <xdr:cNvCxnSpPr/>
      </xdr:nvCxnSpPr>
      <xdr:spPr>
        <a:xfrm>
          <a:off x="2019300" y="15956686"/>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96054</xdr:rowOff>
    </xdr:from>
    <xdr:ext cx="534377" cy="259045"/>
    <xdr:sp macro="" textlink="">
      <xdr:nvSpPr>
        <xdr:cNvPr id="242" name="テキスト ボックス 241"/>
        <xdr:cNvSpPr txBox="1"/>
      </xdr:nvSpPr>
      <xdr:spPr>
        <a:xfrm>
          <a:off x="2641111" y="163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11836</xdr:rowOff>
    </xdr:from>
    <xdr:to>
      <xdr:col>2</xdr:col>
      <xdr:colOff>638175</xdr:colOff>
      <xdr:row>93</xdr:row>
      <xdr:rowOff>52318</xdr:rowOff>
    </xdr:to>
    <xdr:cxnSp macro="">
      <xdr:nvCxnSpPr>
        <xdr:cNvPr id="243" name="直線コネクタ 242"/>
        <xdr:cNvCxnSpPr/>
      </xdr:nvCxnSpPr>
      <xdr:spPr>
        <a:xfrm flipV="1">
          <a:off x="1130300" y="15956686"/>
          <a:ext cx="889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124477</xdr:rowOff>
    </xdr:from>
    <xdr:ext cx="534377" cy="259045"/>
    <xdr:sp macro="" textlink="">
      <xdr:nvSpPr>
        <xdr:cNvPr id="245" name="テキスト ボックス 244"/>
        <xdr:cNvSpPr txBox="1"/>
      </xdr:nvSpPr>
      <xdr:spPr>
        <a:xfrm>
          <a:off x="1752111" y="164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111656</xdr:rowOff>
    </xdr:from>
    <xdr:ext cx="534377" cy="259045"/>
    <xdr:sp macro="" textlink="">
      <xdr:nvSpPr>
        <xdr:cNvPr id="247" name="テキスト ボックス 246"/>
        <xdr:cNvSpPr txBox="1"/>
      </xdr:nvSpPr>
      <xdr:spPr>
        <a:xfrm>
          <a:off x="863111" y="163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88652</xdr:rowOff>
    </xdr:from>
    <xdr:to>
      <xdr:col>6</xdr:col>
      <xdr:colOff>561975</xdr:colOff>
      <xdr:row>92</xdr:row>
      <xdr:rowOff>18802</xdr:rowOff>
    </xdr:to>
    <xdr:sp macro="" textlink="">
      <xdr:nvSpPr>
        <xdr:cNvPr id="253" name="円/楕円 252"/>
        <xdr:cNvSpPr/>
      </xdr:nvSpPr>
      <xdr:spPr>
        <a:xfrm>
          <a:off x="4584700" y="156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111529</xdr:rowOff>
    </xdr:from>
    <xdr:ext cx="599010" cy="259045"/>
    <xdr:sp macro="" textlink="">
      <xdr:nvSpPr>
        <xdr:cNvPr id="254" name="扶助費該当値テキスト"/>
        <xdr:cNvSpPr txBox="1"/>
      </xdr:nvSpPr>
      <xdr:spPr>
        <a:xfrm>
          <a:off x="4686300" y="1554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107,013</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32379</xdr:rowOff>
    </xdr:from>
    <xdr:to>
      <xdr:col>5</xdr:col>
      <xdr:colOff>409575</xdr:colOff>
      <xdr:row>92</xdr:row>
      <xdr:rowOff>133979</xdr:rowOff>
    </xdr:to>
    <xdr:sp macro="" textlink="">
      <xdr:nvSpPr>
        <xdr:cNvPr id="255" name="円/楕円 254"/>
        <xdr:cNvSpPr/>
      </xdr:nvSpPr>
      <xdr:spPr>
        <a:xfrm>
          <a:off x="3746500" y="158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150506</xdr:rowOff>
    </xdr:from>
    <xdr:ext cx="599010" cy="259045"/>
    <xdr:sp macro="" textlink="">
      <xdr:nvSpPr>
        <xdr:cNvPr id="256" name="テキスト ボックス 255"/>
        <xdr:cNvSpPr txBox="1"/>
      </xdr:nvSpPr>
      <xdr:spPr>
        <a:xfrm>
          <a:off x="3497794" y="1558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161671</xdr:rowOff>
    </xdr:from>
    <xdr:to>
      <xdr:col>4</xdr:col>
      <xdr:colOff>206375</xdr:colOff>
      <xdr:row>93</xdr:row>
      <xdr:rowOff>91821</xdr:rowOff>
    </xdr:to>
    <xdr:sp macro="" textlink="">
      <xdr:nvSpPr>
        <xdr:cNvPr id="257" name="円/楕円 256"/>
        <xdr:cNvSpPr/>
      </xdr:nvSpPr>
      <xdr:spPr>
        <a:xfrm>
          <a:off x="2857500" y="159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108348</xdr:rowOff>
    </xdr:from>
    <xdr:ext cx="534377" cy="259045"/>
    <xdr:sp macro="" textlink="">
      <xdr:nvSpPr>
        <xdr:cNvPr id="258" name="テキスト ボックス 257"/>
        <xdr:cNvSpPr txBox="1"/>
      </xdr:nvSpPr>
      <xdr:spPr>
        <a:xfrm>
          <a:off x="2641111" y="157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94,180</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132486</xdr:rowOff>
    </xdr:from>
    <xdr:to>
      <xdr:col>3</xdr:col>
      <xdr:colOff>3175</xdr:colOff>
      <xdr:row>93</xdr:row>
      <xdr:rowOff>62636</xdr:rowOff>
    </xdr:to>
    <xdr:sp macro="" textlink="">
      <xdr:nvSpPr>
        <xdr:cNvPr id="259" name="円/楕円 258"/>
        <xdr:cNvSpPr/>
      </xdr:nvSpPr>
      <xdr:spPr>
        <a:xfrm>
          <a:off x="1968500" y="159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79163</xdr:rowOff>
    </xdr:from>
    <xdr:ext cx="534377" cy="259045"/>
    <xdr:sp macro="" textlink="">
      <xdr:nvSpPr>
        <xdr:cNvPr id="260" name="テキスト ボックス 259"/>
        <xdr:cNvSpPr txBox="1"/>
      </xdr:nvSpPr>
      <xdr:spPr>
        <a:xfrm>
          <a:off x="1752111" y="156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1518</xdr:rowOff>
    </xdr:from>
    <xdr:to>
      <xdr:col>1</xdr:col>
      <xdr:colOff>485775</xdr:colOff>
      <xdr:row>93</xdr:row>
      <xdr:rowOff>103118</xdr:rowOff>
    </xdr:to>
    <xdr:sp macro="" textlink="">
      <xdr:nvSpPr>
        <xdr:cNvPr id="261" name="円/楕円 260"/>
        <xdr:cNvSpPr/>
      </xdr:nvSpPr>
      <xdr:spPr>
        <a:xfrm>
          <a:off x="1079500" y="159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119645</xdr:rowOff>
    </xdr:from>
    <xdr:ext cx="534377" cy="259045"/>
    <xdr:sp macro="" textlink="">
      <xdr:nvSpPr>
        <xdr:cNvPr id="262" name="テキスト ボックス 261"/>
        <xdr:cNvSpPr txBox="1"/>
      </xdr:nvSpPr>
      <xdr:spPr>
        <a:xfrm>
          <a:off x="863111" y="157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96139</xdr:rowOff>
    </xdr:from>
    <xdr:to>
      <xdr:col>15</xdr:col>
      <xdr:colOff>180975</xdr:colOff>
      <xdr:row>37</xdr:row>
      <xdr:rowOff>99594</xdr:rowOff>
    </xdr:to>
    <xdr:cxnSp macro="">
      <xdr:nvCxnSpPr>
        <xdr:cNvPr id="291" name="直線コネクタ 290"/>
        <xdr:cNvCxnSpPr/>
      </xdr:nvCxnSpPr>
      <xdr:spPr>
        <a:xfrm flipV="1">
          <a:off x="9639300" y="6439789"/>
          <a:ext cx="8382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99594</xdr:rowOff>
    </xdr:from>
    <xdr:to>
      <xdr:col>14</xdr:col>
      <xdr:colOff>28575</xdr:colOff>
      <xdr:row>37</xdr:row>
      <xdr:rowOff>127381</xdr:rowOff>
    </xdr:to>
    <xdr:cxnSp macro="">
      <xdr:nvCxnSpPr>
        <xdr:cNvPr id="294" name="直線コネクタ 293"/>
        <xdr:cNvCxnSpPr/>
      </xdr:nvCxnSpPr>
      <xdr:spPr>
        <a:xfrm flipV="1">
          <a:off x="8750300" y="6443244"/>
          <a:ext cx="8890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127381</xdr:rowOff>
    </xdr:from>
    <xdr:to>
      <xdr:col>12</xdr:col>
      <xdr:colOff>511175</xdr:colOff>
      <xdr:row>37</xdr:row>
      <xdr:rowOff>150698</xdr:rowOff>
    </xdr:to>
    <xdr:cxnSp macro="">
      <xdr:nvCxnSpPr>
        <xdr:cNvPr id="297" name="直線コネクタ 296"/>
        <xdr:cNvCxnSpPr/>
      </xdr:nvCxnSpPr>
      <xdr:spPr>
        <a:xfrm flipV="1">
          <a:off x="7861300" y="647103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134188</xdr:rowOff>
    </xdr:from>
    <xdr:to>
      <xdr:col>11</xdr:col>
      <xdr:colOff>307975</xdr:colOff>
      <xdr:row>37</xdr:row>
      <xdr:rowOff>150698</xdr:rowOff>
    </xdr:to>
    <xdr:cxnSp macro="">
      <xdr:nvCxnSpPr>
        <xdr:cNvPr id="300" name="直線コネクタ 299"/>
        <xdr:cNvCxnSpPr/>
      </xdr:nvCxnSpPr>
      <xdr:spPr>
        <a:xfrm>
          <a:off x="6972300" y="6477838"/>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45339</xdr:rowOff>
    </xdr:from>
    <xdr:to>
      <xdr:col>15</xdr:col>
      <xdr:colOff>231775</xdr:colOff>
      <xdr:row>37</xdr:row>
      <xdr:rowOff>146939</xdr:rowOff>
    </xdr:to>
    <xdr:sp macro="" textlink="">
      <xdr:nvSpPr>
        <xdr:cNvPr id="310" name="円/楕円 309"/>
        <xdr:cNvSpPr/>
      </xdr:nvSpPr>
      <xdr:spPr>
        <a:xfrm>
          <a:off x="10426700" y="63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131716</xdr:rowOff>
    </xdr:from>
    <xdr:ext cx="534377" cy="259045"/>
    <xdr:sp macro="" textlink="">
      <xdr:nvSpPr>
        <xdr:cNvPr id="311" name="補助費等該当値テキスト"/>
        <xdr:cNvSpPr txBox="1"/>
      </xdr:nvSpPr>
      <xdr:spPr>
        <a:xfrm>
          <a:off x="10528300" y="63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48794</xdr:rowOff>
    </xdr:from>
    <xdr:to>
      <xdr:col>14</xdr:col>
      <xdr:colOff>79375</xdr:colOff>
      <xdr:row>37</xdr:row>
      <xdr:rowOff>150394</xdr:rowOff>
    </xdr:to>
    <xdr:sp macro="" textlink="">
      <xdr:nvSpPr>
        <xdr:cNvPr id="312" name="円/楕円 311"/>
        <xdr:cNvSpPr/>
      </xdr:nvSpPr>
      <xdr:spPr>
        <a:xfrm>
          <a:off x="9588500" y="63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141520</xdr:rowOff>
    </xdr:from>
    <xdr:ext cx="534377" cy="259045"/>
    <xdr:sp macro="" textlink="">
      <xdr:nvSpPr>
        <xdr:cNvPr id="313" name="テキスト ボックス 312"/>
        <xdr:cNvSpPr txBox="1"/>
      </xdr:nvSpPr>
      <xdr:spPr>
        <a:xfrm>
          <a:off x="9372111" y="64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76581</xdr:rowOff>
    </xdr:from>
    <xdr:to>
      <xdr:col>12</xdr:col>
      <xdr:colOff>561975</xdr:colOff>
      <xdr:row>38</xdr:row>
      <xdr:rowOff>6731</xdr:rowOff>
    </xdr:to>
    <xdr:sp macro="" textlink="">
      <xdr:nvSpPr>
        <xdr:cNvPr id="314" name="円/楕円 313"/>
        <xdr:cNvSpPr/>
      </xdr:nvSpPr>
      <xdr:spPr>
        <a:xfrm>
          <a:off x="8699500" y="64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169308</xdr:rowOff>
    </xdr:from>
    <xdr:ext cx="534377" cy="259045"/>
    <xdr:sp macro="" textlink="">
      <xdr:nvSpPr>
        <xdr:cNvPr id="315" name="テキスト ボックス 314"/>
        <xdr:cNvSpPr txBox="1"/>
      </xdr:nvSpPr>
      <xdr:spPr>
        <a:xfrm>
          <a:off x="8483111" y="65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99898</xdr:rowOff>
    </xdr:from>
    <xdr:to>
      <xdr:col>11</xdr:col>
      <xdr:colOff>358775</xdr:colOff>
      <xdr:row>38</xdr:row>
      <xdr:rowOff>30048</xdr:rowOff>
    </xdr:to>
    <xdr:sp macro="" textlink="">
      <xdr:nvSpPr>
        <xdr:cNvPr id="316" name="円/楕円 315"/>
        <xdr:cNvSpPr/>
      </xdr:nvSpPr>
      <xdr:spPr>
        <a:xfrm>
          <a:off x="7810500" y="64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21176</xdr:rowOff>
    </xdr:from>
    <xdr:ext cx="534377" cy="259045"/>
    <xdr:sp macro="" textlink="">
      <xdr:nvSpPr>
        <xdr:cNvPr id="317" name="テキスト ボックス 316"/>
        <xdr:cNvSpPr txBox="1"/>
      </xdr:nvSpPr>
      <xdr:spPr>
        <a:xfrm>
          <a:off x="7594111" y="65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83388</xdr:rowOff>
    </xdr:from>
    <xdr:to>
      <xdr:col>10</xdr:col>
      <xdr:colOff>155575</xdr:colOff>
      <xdr:row>38</xdr:row>
      <xdr:rowOff>13539</xdr:rowOff>
    </xdr:to>
    <xdr:sp macro="" textlink="">
      <xdr:nvSpPr>
        <xdr:cNvPr id="318" name="円/楕円 317"/>
        <xdr:cNvSpPr/>
      </xdr:nvSpPr>
      <xdr:spPr>
        <a:xfrm>
          <a:off x="6921500" y="6427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4665</xdr:rowOff>
    </xdr:from>
    <xdr:ext cx="534377" cy="259045"/>
    <xdr:sp macro="" textlink="">
      <xdr:nvSpPr>
        <xdr:cNvPr id="319" name="テキスト ボックス 318"/>
        <xdr:cNvSpPr txBox="1"/>
      </xdr:nvSpPr>
      <xdr:spPr>
        <a:xfrm>
          <a:off x="6705111" y="65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163975</xdr:rowOff>
    </xdr:from>
    <xdr:to>
      <xdr:col>15</xdr:col>
      <xdr:colOff>180975</xdr:colOff>
      <xdr:row>54</xdr:row>
      <xdr:rowOff>114369</xdr:rowOff>
    </xdr:to>
    <xdr:cxnSp macro="">
      <xdr:nvCxnSpPr>
        <xdr:cNvPr id="350" name="直線コネクタ 349"/>
        <xdr:cNvCxnSpPr/>
      </xdr:nvCxnSpPr>
      <xdr:spPr>
        <a:xfrm>
          <a:off x="9639300" y="9079375"/>
          <a:ext cx="838200" cy="2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163975</xdr:rowOff>
    </xdr:from>
    <xdr:to>
      <xdr:col>14</xdr:col>
      <xdr:colOff>28575</xdr:colOff>
      <xdr:row>54</xdr:row>
      <xdr:rowOff>109612</xdr:rowOff>
    </xdr:to>
    <xdr:cxnSp macro="">
      <xdr:nvCxnSpPr>
        <xdr:cNvPr id="353" name="直線コネクタ 352"/>
        <xdr:cNvCxnSpPr/>
      </xdr:nvCxnSpPr>
      <xdr:spPr>
        <a:xfrm flipV="1">
          <a:off x="8750300" y="9079375"/>
          <a:ext cx="889000" cy="28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109612</xdr:rowOff>
    </xdr:from>
    <xdr:to>
      <xdr:col>12</xdr:col>
      <xdr:colOff>511175</xdr:colOff>
      <xdr:row>55</xdr:row>
      <xdr:rowOff>8962</xdr:rowOff>
    </xdr:to>
    <xdr:cxnSp macro="">
      <xdr:nvCxnSpPr>
        <xdr:cNvPr id="356" name="直線コネクタ 355"/>
        <xdr:cNvCxnSpPr/>
      </xdr:nvCxnSpPr>
      <xdr:spPr>
        <a:xfrm flipV="1">
          <a:off x="7861300" y="9367912"/>
          <a:ext cx="889000" cy="7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8962</xdr:rowOff>
    </xdr:from>
    <xdr:to>
      <xdr:col>11</xdr:col>
      <xdr:colOff>307975</xdr:colOff>
      <xdr:row>55</xdr:row>
      <xdr:rowOff>108142</xdr:rowOff>
    </xdr:to>
    <xdr:cxnSp macro="">
      <xdr:nvCxnSpPr>
        <xdr:cNvPr id="359" name="直線コネクタ 358"/>
        <xdr:cNvCxnSpPr/>
      </xdr:nvCxnSpPr>
      <xdr:spPr>
        <a:xfrm flipV="1">
          <a:off x="6972300" y="9438712"/>
          <a:ext cx="889000" cy="9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137333</xdr:rowOff>
    </xdr:from>
    <xdr:ext cx="534377" cy="259045"/>
    <xdr:sp macro="" textlink="">
      <xdr:nvSpPr>
        <xdr:cNvPr id="363" name="テキスト ボックス 362"/>
        <xdr:cNvSpPr txBox="1"/>
      </xdr:nvSpPr>
      <xdr:spPr>
        <a:xfrm>
          <a:off x="6705111" y="97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63569</xdr:rowOff>
    </xdr:from>
    <xdr:to>
      <xdr:col>15</xdr:col>
      <xdr:colOff>231775</xdr:colOff>
      <xdr:row>54</xdr:row>
      <xdr:rowOff>165169</xdr:rowOff>
    </xdr:to>
    <xdr:sp macro="" textlink="">
      <xdr:nvSpPr>
        <xdr:cNvPr id="369" name="円/楕円 368"/>
        <xdr:cNvSpPr/>
      </xdr:nvSpPr>
      <xdr:spPr>
        <a:xfrm>
          <a:off x="10426700" y="93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86446</xdr:rowOff>
    </xdr:from>
    <xdr:ext cx="534377" cy="259045"/>
    <xdr:sp macro="" textlink="">
      <xdr:nvSpPr>
        <xdr:cNvPr id="370" name="普通建設事業費該当値テキスト"/>
        <xdr:cNvSpPr txBox="1"/>
      </xdr:nvSpPr>
      <xdr:spPr>
        <a:xfrm>
          <a:off x="10528300" y="91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77,327</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113175</xdr:rowOff>
    </xdr:from>
    <xdr:to>
      <xdr:col>14</xdr:col>
      <xdr:colOff>79375</xdr:colOff>
      <xdr:row>53</xdr:row>
      <xdr:rowOff>43325</xdr:rowOff>
    </xdr:to>
    <xdr:sp macro="" textlink="">
      <xdr:nvSpPr>
        <xdr:cNvPr id="371" name="円/楕円 370"/>
        <xdr:cNvSpPr/>
      </xdr:nvSpPr>
      <xdr:spPr>
        <a:xfrm>
          <a:off x="9588500" y="90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59852</xdr:rowOff>
    </xdr:from>
    <xdr:ext cx="599010" cy="259045"/>
    <xdr:sp macro="" textlink="">
      <xdr:nvSpPr>
        <xdr:cNvPr id="372" name="テキスト ボックス 371"/>
        <xdr:cNvSpPr txBox="1"/>
      </xdr:nvSpPr>
      <xdr:spPr>
        <a:xfrm>
          <a:off x="9339794" y="880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104,270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58812</xdr:rowOff>
    </xdr:from>
    <xdr:to>
      <xdr:col>12</xdr:col>
      <xdr:colOff>561975</xdr:colOff>
      <xdr:row>54</xdr:row>
      <xdr:rowOff>160412</xdr:rowOff>
    </xdr:to>
    <xdr:sp macro="" textlink="">
      <xdr:nvSpPr>
        <xdr:cNvPr id="373" name="円/楕円 372"/>
        <xdr:cNvSpPr/>
      </xdr:nvSpPr>
      <xdr:spPr>
        <a:xfrm>
          <a:off x="8699500" y="93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5489</xdr:rowOff>
    </xdr:from>
    <xdr:ext cx="534377" cy="259045"/>
    <xdr:sp macro="" textlink="">
      <xdr:nvSpPr>
        <xdr:cNvPr id="374" name="テキスト ボックス 373"/>
        <xdr:cNvSpPr txBox="1"/>
      </xdr:nvSpPr>
      <xdr:spPr>
        <a:xfrm>
          <a:off x="8483111" y="909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129612</xdr:rowOff>
    </xdr:from>
    <xdr:to>
      <xdr:col>11</xdr:col>
      <xdr:colOff>358775</xdr:colOff>
      <xdr:row>55</xdr:row>
      <xdr:rowOff>59762</xdr:rowOff>
    </xdr:to>
    <xdr:sp macro="" textlink="">
      <xdr:nvSpPr>
        <xdr:cNvPr id="375" name="円/楕円 374"/>
        <xdr:cNvSpPr/>
      </xdr:nvSpPr>
      <xdr:spPr>
        <a:xfrm>
          <a:off x="7810500" y="93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76289</xdr:rowOff>
    </xdr:from>
    <xdr:ext cx="534377" cy="259045"/>
    <xdr:sp macro="" textlink="">
      <xdr:nvSpPr>
        <xdr:cNvPr id="376" name="テキスト ボックス 375"/>
        <xdr:cNvSpPr txBox="1"/>
      </xdr:nvSpPr>
      <xdr:spPr>
        <a:xfrm>
          <a:off x="7594111" y="91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57342</xdr:rowOff>
    </xdr:from>
    <xdr:to>
      <xdr:col>10</xdr:col>
      <xdr:colOff>155575</xdr:colOff>
      <xdr:row>55</xdr:row>
      <xdr:rowOff>158942</xdr:rowOff>
    </xdr:to>
    <xdr:sp macro="" textlink="">
      <xdr:nvSpPr>
        <xdr:cNvPr id="377" name="円/楕円 376"/>
        <xdr:cNvSpPr/>
      </xdr:nvSpPr>
      <xdr:spPr>
        <a:xfrm>
          <a:off x="6921500" y="948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4019</xdr:rowOff>
    </xdr:from>
    <xdr:ext cx="534377" cy="259045"/>
    <xdr:sp macro="" textlink="">
      <xdr:nvSpPr>
        <xdr:cNvPr id="378" name="テキスト ボックス 377"/>
        <xdr:cNvSpPr txBox="1"/>
      </xdr:nvSpPr>
      <xdr:spPr>
        <a:xfrm>
          <a:off x="6705111" y="92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117787</xdr:rowOff>
    </xdr:from>
    <xdr:to>
      <xdr:col>15</xdr:col>
      <xdr:colOff>180975</xdr:colOff>
      <xdr:row>77</xdr:row>
      <xdr:rowOff>86109</xdr:rowOff>
    </xdr:to>
    <xdr:cxnSp macro="">
      <xdr:nvCxnSpPr>
        <xdr:cNvPr id="409" name="直線コネクタ 408"/>
        <xdr:cNvCxnSpPr/>
      </xdr:nvCxnSpPr>
      <xdr:spPr>
        <a:xfrm>
          <a:off x="9639300" y="12976537"/>
          <a:ext cx="838200" cy="31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35309</xdr:rowOff>
    </xdr:from>
    <xdr:to>
      <xdr:col>15</xdr:col>
      <xdr:colOff>231775</xdr:colOff>
      <xdr:row>77</xdr:row>
      <xdr:rowOff>136909</xdr:rowOff>
    </xdr:to>
    <xdr:sp macro="" textlink="">
      <xdr:nvSpPr>
        <xdr:cNvPr id="419" name="円/楕円 418"/>
        <xdr:cNvSpPr/>
      </xdr:nvSpPr>
      <xdr:spPr>
        <a:xfrm>
          <a:off x="10426700" y="1323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58186</xdr:rowOff>
    </xdr:from>
    <xdr:ext cx="534377" cy="259045"/>
    <xdr:sp macro="" textlink="">
      <xdr:nvSpPr>
        <xdr:cNvPr id="420" name="普通建設事業費 （ うち新規整備　）該当値テキスト"/>
        <xdr:cNvSpPr txBox="1"/>
      </xdr:nvSpPr>
      <xdr:spPr>
        <a:xfrm>
          <a:off x="10528300" y="130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21,782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66987</xdr:rowOff>
    </xdr:from>
    <xdr:to>
      <xdr:col>14</xdr:col>
      <xdr:colOff>79375</xdr:colOff>
      <xdr:row>75</xdr:row>
      <xdr:rowOff>168588</xdr:rowOff>
    </xdr:to>
    <xdr:sp macro="" textlink="">
      <xdr:nvSpPr>
        <xdr:cNvPr id="421" name="円/楕円 420"/>
        <xdr:cNvSpPr/>
      </xdr:nvSpPr>
      <xdr:spPr>
        <a:xfrm>
          <a:off x="9588500" y="12925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13664</xdr:rowOff>
    </xdr:from>
    <xdr:ext cx="534377" cy="259045"/>
    <xdr:sp macro="" textlink="">
      <xdr:nvSpPr>
        <xdr:cNvPr id="422" name="テキスト ボックス 421"/>
        <xdr:cNvSpPr txBox="1"/>
      </xdr:nvSpPr>
      <xdr:spPr>
        <a:xfrm>
          <a:off x="9372111" y="127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34006</xdr:rowOff>
    </xdr:from>
    <xdr:to>
      <xdr:col>15</xdr:col>
      <xdr:colOff>180975</xdr:colOff>
      <xdr:row>95</xdr:row>
      <xdr:rowOff>163785</xdr:rowOff>
    </xdr:to>
    <xdr:cxnSp macro="">
      <xdr:nvCxnSpPr>
        <xdr:cNvPr id="453" name="直線コネクタ 452"/>
        <xdr:cNvCxnSpPr/>
      </xdr:nvCxnSpPr>
      <xdr:spPr>
        <a:xfrm>
          <a:off x="9639300" y="16321756"/>
          <a:ext cx="838200" cy="1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62690</xdr:rowOff>
    </xdr:from>
    <xdr:ext cx="534377" cy="259045"/>
    <xdr:sp macro="" textlink="">
      <xdr:nvSpPr>
        <xdr:cNvPr id="457" name="テキスト ボックス 456"/>
        <xdr:cNvSpPr txBox="1"/>
      </xdr:nvSpPr>
      <xdr:spPr>
        <a:xfrm>
          <a:off x="9372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112985</xdr:rowOff>
    </xdr:from>
    <xdr:to>
      <xdr:col>15</xdr:col>
      <xdr:colOff>231775</xdr:colOff>
      <xdr:row>96</xdr:row>
      <xdr:rowOff>43135</xdr:rowOff>
    </xdr:to>
    <xdr:sp macro="" textlink="">
      <xdr:nvSpPr>
        <xdr:cNvPr id="463" name="円/楕円 462"/>
        <xdr:cNvSpPr/>
      </xdr:nvSpPr>
      <xdr:spPr>
        <a:xfrm>
          <a:off x="10426700" y="164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135862</xdr:rowOff>
    </xdr:from>
    <xdr:ext cx="534377" cy="259045"/>
    <xdr:sp macro="" textlink="">
      <xdr:nvSpPr>
        <xdr:cNvPr id="464" name="普通建設事業費 （ うち更新整備　）該当値テキスト"/>
        <xdr:cNvSpPr txBox="1"/>
      </xdr:nvSpPr>
      <xdr:spPr>
        <a:xfrm>
          <a:off x="10528300" y="1625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154656</xdr:rowOff>
    </xdr:from>
    <xdr:to>
      <xdr:col>14</xdr:col>
      <xdr:colOff>79375</xdr:colOff>
      <xdr:row>95</xdr:row>
      <xdr:rowOff>84806</xdr:rowOff>
    </xdr:to>
    <xdr:sp macro="" textlink="">
      <xdr:nvSpPr>
        <xdr:cNvPr id="465" name="円/楕円 464"/>
        <xdr:cNvSpPr/>
      </xdr:nvSpPr>
      <xdr:spPr>
        <a:xfrm>
          <a:off x="9588500" y="16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101333</xdr:rowOff>
    </xdr:from>
    <xdr:ext cx="534377" cy="259045"/>
    <xdr:sp macro="" textlink="">
      <xdr:nvSpPr>
        <xdr:cNvPr id="466" name="テキスト ボックス 465"/>
        <xdr:cNvSpPr txBox="1"/>
      </xdr:nvSpPr>
      <xdr:spPr>
        <a:xfrm>
          <a:off x="9372111" y="16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153454</xdr:rowOff>
    </xdr:from>
    <xdr:to>
      <xdr:col>23</xdr:col>
      <xdr:colOff>517525</xdr:colOff>
      <xdr:row>39</xdr:row>
      <xdr:rowOff>1016</xdr:rowOff>
    </xdr:to>
    <xdr:cxnSp macro="">
      <xdr:nvCxnSpPr>
        <xdr:cNvPr id="495" name="直線コネクタ 494"/>
        <xdr:cNvCxnSpPr/>
      </xdr:nvCxnSpPr>
      <xdr:spPr>
        <a:xfrm>
          <a:off x="15481300" y="6497104"/>
          <a:ext cx="838200" cy="19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80531</xdr:rowOff>
    </xdr:from>
    <xdr:to>
      <xdr:col>22</xdr:col>
      <xdr:colOff>365125</xdr:colOff>
      <xdr:row>37</xdr:row>
      <xdr:rowOff>153454</xdr:rowOff>
    </xdr:to>
    <xdr:cxnSp macro="">
      <xdr:nvCxnSpPr>
        <xdr:cNvPr id="498" name="直線コネクタ 497"/>
        <xdr:cNvCxnSpPr/>
      </xdr:nvCxnSpPr>
      <xdr:spPr>
        <a:xfrm>
          <a:off x="14592300" y="5909831"/>
          <a:ext cx="889000" cy="58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109656</xdr:rowOff>
    </xdr:from>
    <xdr:ext cx="469744" cy="259045"/>
    <xdr:sp macro="" textlink="">
      <xdr:nvSpPr>
        <xdr:cNvPr id="500" name="テキスト ボックス 499"/>
        <xdr:cNvSpPr txBox="1"/>
      </xdr:nvSpPr>
      <xdr:spPr>
        <a:xfrm>
          <a:off x="15246427"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80531</xdr:rowOff>
    </xdr:from>
    <xdr:to>
      <xdr:col>21</xdr:col>
      <xdr:colOff>161925</xdr:colOff>
      <xdr:row>36</xdr:row>
      <xdr:rowOff>49213</xdr:rowOff>
    </xdr:to>
    <xdr:cxnSp macro="">
      <xdr:nvCxnSpPr>
        <xdr:cNvPr id="501" name="直線コネクタ 500"/>
        <xdr:cNvCxnSpPr/>
      </xdr:nvCxnSpPr>
      <xdr:spPr>
        <a:xfrm flipV="1">
          <a:off x="13703300" y="5909831"/>
          <a:ext cx="889000" cy="3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98645</xdr:rowOff>
    </xdr:from>
    <xdr:ext cx="469744" cy="259045"/>
    <xdr:sp macro="" textlink="">
      <xdr:nvSpPr>
        <xdr:cNvPr id="503" name="テキスト ボックス 502"/>
        <xdr:cNvSpPr txBox="1"/>
      </xdr:nvSpPr>
      <xdr:spPr>
        <a:xfrm>
          <a:off x="14357427" y="661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49213</xdr:rowOff>
    </xdr:from>
    <xdr:to>
      <xdr:col>19</xdr:col>
      <xdr:colOff>644525</xdr:colOff>
      <xdr:row>39</xdr:row>
      <xdr:rowOff>35573</xdr:rowOff>
    </xdr:to>
    <xdr:cxnSp macro="">
      <xdr:nvCxnSpPr>
        <xdr:cNvPr id="504" name="直線コネクタ 503"/>
        <xdr:cNvCxnSpPr/>
      </xdr:nvCxnSpPr>
      <xdr:spPr>
        <a:xfrm flipV="1">
          <a:off x="12814300" y="6221413"/>
          <a:ext cx="889000" cy="5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74413</xdr:rowOff>
    </xdr:from>
    <xdr:ext cx="469744" cy="259045"/>
    <xdr:sp macro="" textlink="">
      <xdr:nvSpPr>
        <xdr:cNvPr id="506" name="テキスト ボックス 505"/>
        <xdr:cNvSpPr txBox="1"/>
      </xdr:nvSpPr>
      <xdr:spPr>
        <a:xfrm>
          <a:off x="13468427" y="65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121666</xdr:rowOff>
    </xdr:from>
    <xdr:to>
      <xdr:col>23</xdr:col>
      <xdr:colOff>568325</xdr:colOff>
      <xdr:row>39</xdr:row>
      <xdr:rowOff>51816</xdr:rowOff>
    </xdr:to>
    <xdr:sp macro="" textlink="">
      <xdr:nvSpPr>
        <xdr:cNvPr id="514" name="円/楕円 513"/>
        <xdr:cNvSpPr/>
      </xdr:nvSpPr>
      <xdr:spPr>
        <a:xfrm>
          <a:off x="162687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469744" cy="259045"/>
    <xdr:sp macro="" textlink="">
      <xdr:nvSpPr>
        <xdr:cNvPr id="515" name="災害復旧事業費該当値テキスト"/>
        <xdr:cNvSpPr txBox="1"/>
      </xdr:nvSpPr>
      <xdr:spPr>
        <a:xfrm>
          <a:off x="16370300" y="660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102654</xdr:rowOff>
    </xdr:from>
    <xdr:to>
      <xdr:col>22</xdr:col>
      <xdr:colOff>415925</xdr:colOff>
      <xdr:row>38</xdr:row>
      <xdr:rowOff>32804</xdr:rowOff>
    </xdr:to>
    <xdr:sp macro="" textlink="">
      <xdr:nvSpPr>
        <xdr:cNvPr id="516" name="円/楕円 515"/>
        <xdr:cNvSpPr/>
      </xdr:nvSpPr>
      <xdr:spPr>
        <a:xfrm>
          <a:off x="15430500" y="64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49331</xdr:rowOff>
    </xdr:from>
    <xdr:ext cx="469744" cy="259045"/>
    <xdr:sp macro="" textlink="">
      <xdr:nvSpPr>
        <xdr:cNvPr id="517" name="テキスト ボックス 516"/>
        <xdr:cNvSpPr txBox="1"/>
      </xdr:nvSpPr>
      <xdr:spPr>
        <a:xfrm>
          <a:off x="15246427" y="62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29731</xdr:rowOff>
    </xdr:from>
    <xdr:to>
      <xdr:col>21</xdr:col>
      <xdr:colOff>212725</xdr:colOff>
      <xdr:row>34</xdr:row>
      <xdr:rowOff>131331</xdr:rowOff>
    </xdr:to>
    <xdr:sp macro="" textlink="">
      <xdr:nvSpPr>
        <xdr:cNvPr id="518" name="円/楕円 517"/>
        <xdr:cNvSpPr/>
      </xdr:nvSpPr>
      <xdr:spPr>
        <a:xfrm>
          <a:off x="14541500" y="58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147858</xdr:rowOff>
    </xdr:from>
    <xdr:ext cx="534377" cy="259045"/>
    <xdr:sp macro="" textlink="">
      <xdr:nvSpPr>
        <xdr:cNvPr id="519" name="テキスト ボックス 518"/>
        <xdr:cNvSpPr txBox="1"/>
      </xdr:nvSpPr>
      <xdr:spPr>
        <a:xfrm>
          <a:off x="14325111" y="563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169863</xdr:rowOff>
    </xdr:from>
    <xdr:to>
      <xdr:col>20</xdr:col>
      <xdr:colOff>9525</xdr:colOff>
      <xdr:row>36</xdr:row>
      <xdr:rowOff>100013</xdr:rowOff>
    </xdr:to>
    <xdr:sp macro="" textlink="">
      <xdr:nvSpPr>
        <xdr:cNvPr id="520" name="円/楕円 519"/>
        <xdr:cNvSpPr/>
      </xdr:nvSpPr>
      <xdr:spPr>
        <a:xfrm>
          <a:off x="136525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116540</xdr:rowOff>
    </xdr:from>
    <xdr:ext cx="534377" cy="259045"/>
    <xdr:sp macro="" textlink="">
      <xdr:nvSpPr>
        <xdr:cNvPr id="521" name="テキスト ボックス 520"/>
        <xdr:cNvSpPr txBox="1"/>
      </xdr:nvSpPr>
      <xdr:spPr>
        <a:xfrm>
          <a:off x="13436111" y="594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156223</xdr:rowOff>
    </xdr:from>
    <xdr:to>
      <xdr:col>18</xdr:col>
      <xdr:colOff>492125</xdr:colOff>
      <xdr:row>39</xdr:row>
      <xdr:rowOff>86373</xdr:rowOff>
    </xdr:to>
    <xdr:sp macro="" textlink="">
      <xdr:nvSpPr>
        <xdr:cNvPr id="522" name="円/楕円 521"/>
        <xdr:cNvSpPr/>
      </xdr:nvSpPr>
      <xdr:spPr>
        <a:xfrm>
          <a:off x="127635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77500</xdr:rowOff>
    </xdr:from>
    <xdr:ext cx="378565" cy="259045"/>
    <xdr:sp macro="" textlink="">
      <xdr:nvSpPr>
        <xdr:cNvPr id="523" name="テキスト ボックス 522"/>
        <xdr:cNvSpPr txBox="1"/>
      </xdr:nvSpPr>
      <xdr:spPr>
        <a:xfrm>
          <a:off x="12625017" y="676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88689</xdr:rowOff>
    </xdr:from>
    <xdr:to>
      <xdr:col>23</xdr:col>
      <xdr:colOff>517525</xdr:colOff>
      <xdr:row>73</xdr:row>
      <xdr:rowOff>155882</xdr:rowOff>
    </xdr:to>
    <xdr:cxnSp macro="">
      <xdr:nvCxnSpPr>
        <xdr:cNvPr id="603" name="直線コネクタ 602"/>
        <xdr:cNvCxnSpPr/>
      </xdr:nvCxnSpPr>
      <xdr:spPr>
        <a:xfrm flipV="1">
          <a:off x="15481300" y="12604539"/>
          <a:ext cx="838200" cy="6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152633</xdr:rowOff>
    </xdr:from>
    <xdr:to>
      <xdr:col>22</xdr:col>
      <xdr:colOff>365125</xdr:colOff>
      <xdr:row>73</xdr:row>
      <xdr:rowOff>155882</xdr:rowOff>
    </xdr:to>
    <xdr:cxnSp macro="">
      <xdr:nvCxnSpPr>
        <xdr:cNvPr id="606" name="直線コネクタ 605"/>
        <xdr:cNvCxnSpPr/>
      </xdr:nvCxnSpPr>
      <xdr:spPr>
        <a:xfrm>
          <a:off x="14592300" y="12668483"/>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64507</xdr:rowOff>
    </xdr:from>
    <xdr:to>
      <xdr:col>21</xdr:col>
      <xdr:colOff>161925</xdr:colOff>
      <xdr:row>73</xdr:row>
      <xdr:rowOff>152633</xdr:rowOff>
    </xdr:to>
    <xdr:cxnSp macro="">
      <xdr:nvCxnSpPr>
        <xdr:cNvPr id="609" name="直線コネクタ 608"/>
        <xdr:cNvCxnSpPr/>
      </xdr:nvCxnSpPr>
      <xdr:spPr>
        <a:xfrm>
          <a:off x="13703300" y="12580357"/>
          <a:ext cx="889000" cy="8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64507</xdr:rowOff>
    </xdr:from>
    <xdr:to>
      <xdr:col>19</xdr:col>
      <xdr:colOff>644525</xdr:colOff>
      <xdr:row>73</xdr:row>
      <xdr:rowOff>73455</xdr:rowOff>
    </xdr:to>
    <xdr:cxnSp macro="">
      <xdr:nvCxnSpPr>
        <xdr:cNvPr id="612" name="直線コネクタ 611"/>
        <xdr:cNvCxnSpPr/>
      </xdr:nvCxnSpPr>
      <xdr:spPr>
        <a:xfrm flipV="1">
          <a:off x="12814300" y="12580357"/>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37889</xdr:rowOff>
    </xdr:from>
    <xdr:to>
      <xdr:col>23</xdr:col>
      <xdr:colOff>568325</xdr:colOff>
      <xdr:row>73</xdr:row>
      <xdr:rowOff>139489</xdr:rowOff>
    </xdr:to>
    <xdr:sp macro="" textlink="">
      <xdr:nvSpPr>
        <xdr:cNvPr id="622" name="円/楕円 621"/>
        <xdr:cNvSpPr/>
      </xdr:nvSpPr>
      <xdr:spPr>
        <a:xfrm>
          <a:off x="16268700" y="1255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60766</xdr:rowOff>
    </xdr:from>
    <xdr:ext cx="534377" cy="259045"/>
    <xdr:sp macro="" textlink="">
      <xdr:nvSpPr>
        <xdr:cNvPr id="623" name="公債費該当値テキスト"/>
        <xdr:cNvSpPr txBox="1"/>
      </xdr:nvSpPr>
      <xdr:spPr>
        <a:xfrm>
          <a:off x="16370300" y="124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105082</xdr:rowOff>
    </xdr:from>
    <xdr:to>
      <xdr:col>22</xdr:col>
      <xdr:colOff>415925</xdr:colOff>
      <xdr:row>74</xdr:row>
      <xdr:rowOff>35232</xdr:rowOff>
    </xdr:to>
    <xdr:sp macro="" textlink="">
      <xdr:nvSpPr>
        <xdr:cNvPr id="624" name="円/楕円 623"/>
        <xdr:cNvSpPr/>
      </xdr:nvSpPr>
      <xdr:spPr>
        <a:xfrm>
          <a:off x="15430500" y="126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51759</xdr:rowOff>
    </xdr:from>
    <xdr:ext cx="534377" cy="259045"/>
    <xdr:sp macro="" textlink="">
      <xdr:nvSpPr>
        <xdr:cNvPr id="625" name="テキスト ボックス 624"/>
        <xdr:cNvSpPr txBox="1"/>
      </xdr:nvSpPr>
      <xdr:spPr>
        <a:xfrm>
          <a:off x="15214111" y="1239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59,509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101833</xdr:rowOff>
    </xdr:from>
    <xdr:to>
      <xdr:col>21</xdr:col>
      <xdr:colOff>212725</xdr:colOff>
      <xdr:row>74</xdr:row>
      <xdr:rowOff>31983</xdr:rowOff>
    </xdr:to>
    <xdr:sp macro="" textlink="">
      <xdr:nvSpPr>
        <xdr:cNvPr id="626" name="円/楕円 625"/>
        <xdr:cNvSpPr/>
      </xdr:nvSpPr>
      <xdr:spPr>
        <a:xfrm>
          <a:off x="14541500" y="126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48510</xdr:rowOff>
    </xdr:from>
    <xdr:ext cx="534377" cy="259045"/>
    <xdr:sp macro="" textlink="">
      <xdr:nvSpPr>
        <xdr:cNvPr id="627" name="テキスト ボックス 626"/>
        <xdr:cNvSpPr txBox="1"/>
      </xdr:nvSpPr>
      <xdr:spPr>
        <a:xfrm>
          <a:off x="14325111" y="123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13707</xdr:rowOff>
    </xdr:from>
    <xdr:to>
      <xdr:col>20</xdr:col>
      <xdr:colOff>9525</xdr:colOff>
      <xdr:row>73</xdr:row>
      <xdr:rowOff>115307</xdr:rowOff>
    </xdr:to>
    <xdr:sp macro="" textlink="">
      <xdr:nvSpPr>
        <xdr:cNvPr id="628" name="円/楕円 627"/>
        <xdr:cNvSpPr/>
      </xdr:nvSpPr>
      <xdr:spPr>
        <a:xfrm>
          <a:off x="13652500" y="125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131834</xdr:rowOff>
    </xdr:from>
    <xdr:ext cx="534377" cy="259045"/>
    <xdr:sp macro="" textlink="">
      <xdr:nvSpPr>
        <xdr:cNvPr id="629" name="テキスト ボックス 628"/>
        <xdr:cNvSpPr txBox="1"/>
      </xdr:nvSpPr>
      <xdr:spPr>
        <a:xfrm>
          <a:off x="13436111" y="123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22655</xdr:rowOff>
    </xdr:from>
    <xdr:to>
      <xdr:col>18</xdr:col>
      <xdr:colOff>492125</xdr:colOff>
      <xdr:row>73</xdr:row>
      <xdr:rowOff>124255</xdr:rowOff>
    </xdr:to>
    <xdr:sp macro="" textlink="">
      <xdr:nvSpPr>
        <xdr:cNvPr id="630" name="円/楕円 629"/>
        <xdr:cNvSpPr/>
      </xdr:nvSpPr>
      <xdr:spPr>
        <a:xfrm>
          <a:off x="12763500" y="125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140782</xdr:rowOff>
    </xdr:from>
    <xdr:ext cx="534377" cy="259045"/>
    <xdr:sp macro="" textlink="">
      <xdr:nvSpPr>
        <xdr:cNvPr id="631" name="テキスト ボックス 630"/>
        <xdr:cNvSpPr txBox="1"/>
      </xdr:nvSpPr>
      <xdr:spPr>
        <a:xfrm>
          <a:off x="12547111" y="123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104666</xdr:rowOff>
    </xdr:from>
    <xdr:to>
      <xdr:col>23</xdr:col>
      <xdr:colOff>517525</xdr:colOff>
      <xdr:row>99</xdr:row>
      <xdr:rowOff>22943</xdr:rowOff>
    </xdr:to>
    <xdr:cxnSp macro="">
      <xdr:nvCxnSpPr>
        <xdr:cNvPr id="660" name="直線コネクタ 659"/>
        <xdr:cNvCxnSpPr/>
      </xdr:nvCxnSpPr>
      <xdr:spPr>
        <a:xfrm>
          <a:off x="15481300" y="16906766"/>
          <a:ext cx="838200" cy="8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98171</xdr:rowOff>
    </xdr:from>
    <xdr:to>
      <xdr:col>22</xdr:col>
      <xdr:colOff>365125</xdr:colOff>
      <xdr:row>98</xdr:row>
      <xdr:rowOff>104666</xdr:rowOff>
    </xdr:to>
    <xdr:cxnSp macro="">
      <xdr:nvCxnSpPr>
        <xdr:cNvPr id="663" name="直線コネクタ 662"/>
        <xdr:cNvCxnSpPr/>
      </xdr:nvCxnSpPr>
      <xdr:spPr>
        <a:xfrm>
          <a:off x="14592300" y="16900271"/>
          <a:ext cx="889000" cy="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98171</xdr:rowOff>
    </xdr:from>
    <xdr:to>
      <xdr:col>21</xdr:col>
      <xdr:colOff>161925</xdr:colOff>
      <xdr:row>99</xdr:row>
      <xdr:rowOff>35420</xdr:rowOff>
    </xdr:to>
    <xdr:cxnSp macro="">
      <xdr:nvCxnSpPr>
        <xdr:cNvPr id="666" name="直線コネクタ 665"/>
        <xdr:cNvCxnSpPr/>
      </xdr:nvCxnSpPr>
      <xdr:spPr>
        <a:xfrm flipV="1">
          <a:off x="13703300" y="16900271"/>
          <a:ext cx="889000" cy="10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100781</xdr:rowOff>
    </xdr:from>
    <xdr:to>
      <xdr:col>19</xdr:col>
      <xdr:colOff>644525</xdr:colOff>
      <xdr:row>99</xdr:row>
      <xdr:rowOff>35420</xdr:rowOff>
    </xdr:to>
    <xdr:cxnSp macro="">
      <xdr:nvCxnSpPr>
        <xdr:cNvPr id="669" name="直線コネクタ 668"/>
        <xdr:cNvCxnSpPr/>
      </xdr:nvCxnSpPr>
      <xdr:spPr>
        <a:xfrm>
          <a:off x="12814300" y="16902881"/>
          <a:ext cx="889000" cy="10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143593</xdr:rowOff>
    </xdr:from>
    <xdr:to>
      <xdr:col>23</xdr:col>
      <xdr:colOff>568325</xdr:colOff>
      <xdr:row>99</xdr:row>
      <xdr:rowOff>73743</xdr:rowOff>
    </xdr:to>
    <xdr:sp macro="" textlink="">
      <xdr:nvSpPr>
        <xdr:cNvPr id="679" name="円/楕円 678"/>
        <xdr:cNvSpPr/>
      </xdr:nvSpPr>
      <xdr:spPr>
        <a:xfrm>
          <a:off x="16268700" y="1694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58520</xdr:rowOff>
    </xdr:from>
    <xdr:ext cx="469744" cy="259045"/>
    <xdr:sp macro="" textlink="">
      <xdr:nvSpPr>
        <xdr:cNvPr id="680" name="積立金該当値テキスト"/>
        <xdr:cNvSpPr txBox="1"/>
      </xdr:nvSpPr>
      <xdr:spPr>
        <a:xfrm>
          <a:off x="16370300" y="168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53866</xdr:rowOff>
    </xdr:from>
    <xdr:to>
      <xdr:col>22</xdr:col>
      <xdr:colOff>415925</xdr:colOff>
      <xdr:row>98</xdr:row>
      <xdr:rowOff>155466</xdr:rowOff>
    </xdr:to>
    <xdr:sp macro="" textlink="">
      <xdr:nvSpPr>
        <xdr:cNvPr id="681" name="円/楕円 680"/>
        <xdr:cNvSpPr/>
      </xdr:nvSpPr>
      <xdr:spPr>
        <a:xfrm>
          <a:off x="15430500" y="168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146593</xdr:rowOff>
    </xdr:from>
    <xdr:ext cx="469744" cy="259045"/>
    <xdr:sp macro="" textlink="">
      <xdr:nvSpPr>
        <xdr:cNvPr id="682" name="テキスト ボックス 681"/>
        <xdr:cNvSpPr txBox="1"/>
      </xdr:nvSpPr>
      <xdr:spPr>
        <a:xfrm>
          <a:off x="15246427" y="169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47371</xdr:rowOff>
    </xdr:from>
    <xdr:to>
      <xdr:col>21</xdr:col>
      <xdr:colOff>212725</xdr:colOff>
      <xdr:row>98</xdr:row>
      <xdr:rowOff>148971</xdr:rowOff>
    </xdr:to>
    <xdr:sp macro="" textlink="">
      <xdr:nvSpPr>
        <xdr:cNvPr id="683" name="円/楕円 682"/>
        <xdr:cNvSpPr/>
      </xdr:nvSpPr>
      <xdr:spPr>
        <a:xfrm>
          <a:off x="14541500" y="168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140098</xdr:rowOff>
    </xdr:from>
    <xdr:ext cx="469744" cy="259045"/>
    <xdr:sp macro="" textlink="">
      <xdr:nvSpPr>
        <xdr:cNvPr id="684" name="テキスト ボックス 683"/>
        <xdr:cNvSpPr txBox="1"/>
      </xdr:nvSpPr>
      <xdr:spPr>
        <a:xfrm>
          <a:off x="14357427" y="169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156070</xdr:rowOff>
    </xdr:from>
    <xdr:to>
      <xdr:col>20</xdr:col>
      <xdr:colOff>9525</xdr:colOff>
      <xdr:row>99</xdr:row>
      <xdr:rowOff>86220</xdr:rowOff>
    </xdr:to>
    <xdr:sp macro="" textlink="">
      <xdr:nvSpPr>
        <xdr:cNvPr id="685" name="円/楕円 684"/>
        <xdr:cNvSpPr/>
      </xdr:nvSpPr>
      <xdr:spPr>
        <a:xfrm>
          <a:off x="13652500" y="169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77347</xdr:rowOff>
    </xdr:from>
    <xdr:ext cx="378565" cy="259045"/>
    <xdr:sp macro="" textlink="">
      <xdr:nvSpPr>
        <xdr:cNvPr id="686" name="テキスト ボックス 685"/>
        <xdr:cNvSpPr txBox="1"/>
      </xdr:nvSpPr>
      <xdr:spPr>
        <a:xfrm>
          <a:off x="13514017" y="17050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49981</xdr:rowOff>
    </xdr:from>
    <xdr:to>
      <xdr:col>18</xdr:col>
      <xdr:colOff>492125</xdr:colOff>
      <xdr:row>98</xdr:row>
      <xdr:rowOff>151581</xdr:rowOff>
    </xdr:to>
    <xdr:sp macro="" textlink="">
      <xdr:nvSpPr>
        <xdr:cNvPr id="687" name="円/楕円 686"/>
        <xdr:cNvSpPr/>
      </xdr:nvSpPr>
      <xdr:spPr>
        <a:xfrm>
          <a:off x="12763500" y="168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142708</xdr:rowOff>
    </xdr:from>
    <xdr:ext cx="469744" cy="259045"/>
    <xdr:sp macro="" textlink="">
      <xdr:nvSpPr>
        <xdr:cNvPr id="688" name="テキスト ボックス 687"/>
        <xdr:cNvSpPr txBox="1"/>
      </xdr:nvSpPr>
      <xdr:spPr>
        <a:xfrm>
          <a:off x="12579427" y="1694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134862</xdr:rowOff>
    </xdr:from>
    <xdr:to>
      <xdr:col>32</xdr:col>
      <xdr:colOff>187325</xdr:colOff>
      <xdr:row>39</xdr:row>
      <xdr:rowOff>330</xdr:rowOff>
    </xdr:to>
    <xdr:cxnSp macro="">
      <xdr:nvCxnSpPr>
        <xdr:cNvPr id="717" name="直線コネクタ 716"/>
        <xdr:cNvCxnSpPr/>
      </xdr:nvCxnSpPr>
      <xdr:spPr>
        <a:xfrm flipV="1">
          <a:off x="21323300" y="6649962"/>
          <a:ext cx="8382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118631</xdr:rowOff>
    </xdr:from>
    <xdr:to>
      <xdr:col>31</xdr:col>
      <xdr:colOff>34925</xdr:colOff>
      <xdr:row>39</xdr:row>
      <xdr:rowOff>330</xdr:rowOff>
    </xdr:to>
    <xdr:cxnSp macro="">
      <xdr:nvCxnSpPr>
        <xdr:cNvPr id="720" name="直線コネクタ 719"/>
        <xdr:cNvCxnSpPr/>
      </xdr:nvCxnSpPr>
      <xdr:spPr>
        <a:xfrm>
          <a:off x="20434300" y="6633731"/>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60376</xdr:rowOff>
    </xdr:from>
    <xdr:to>
      <xdr:col>29</xdr:col>
      <xdr:colOff>517525</xdr:colOff>
      <xdr:row>38</xdr:row>
      <xdr:rowOff>118631</xdr:rowOff>
    </xdr:to>
    <xdr:cxnSp macro="">
      <xdr:nvCxnSpPr>
        <xdr:cNvPr id="723" name="直線コネクタ 722"/>
        <xdr:cNvCxnSpPr/>
      </xdr:nvCxnSpPr>
      <xdr:spPr>
        <a:xfrm>
          <a:off x="19545300" y="6404026"/>
          <a:ext cx="889000" cy="2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22179</xdr:rowOff>
    </xdr:from>
    <xdr:ext cx="469744" cy="259045"/>
    <xdr:sp macro="" textlink="">
      <xdr:nvSpPr>
        <xdr:cNvPr id="725" name="テキスト ボックス 724"/>
        <xdr:cNvSpPr txBox="1"/>
      </xdr:nvSpPr>
      <xdr:spPr>
        <a:xfrm>
          <a:off x="20199427" y="67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60376</xdr:rowOff>
    </xdr:from>
    <xdr:to>
      <xdr:col>28</xdr:col>
      <xdr:colOff>314325</xdr:colOff>
      <xdr:row>37</xdr:row>
      <xdr:rowOff>83388</xdr:rowOff>
    </xdr:to>
    <xdr:cxnSp macro="">
      <xdr:nvCxnSpPr>
        <xdr:cNvPr id="726" name="直線コネクタ 725"/>
        <xdr:cNvCxnSpPr/>
      </xdr:nvCxnSpPr>
      <xdr:spPr>
        <a:xfrm flipV="1">
          <a:off x="18656300" y="6404026"/>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29951</xdr:rowOff>
    </xdr:from>
    <xdr:ext cx="469744" cy="259045"/>
    <xdr:sp macro="" textlink="">
      <xdr:nvSpPr>
        <xdr:cNvPr id="728" name="テキスト ボックス 727"/>
        <xdr:cNvSpPr txBox="1"/>
      </xdr:nvSpPr>
      <xdr:spPr>
        <a:xfrm>
          <a:off x="19310427" y="67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32161</xdr:rowOff>
    </xdr:from>
    <xdr:ext cx="469744" cy="259045"/>
    <xdr:sp macro="" textlink="">
      <xdr:nvSpPr>
        <xdr:cNvPr id="730" name="テキスト ボックス 729"/>
        <xdr:cNvSpPr txBox="1"/>
      </xdr:nvSpPr>
      <xdr:spPr>
        <a:xfrm>
          <a:off x="18421427" y="67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84062</xdr:rowOff>
    </xdr:from>
    <xdr:to>
      <xdr:col>32</xdr:col>
      <xdr:colOff>238125</xdr:colOff>
      <xdr:row>39</xdr:row>
      <xdr:rowOff>14212</xdr:rowOff>
    </xdr:to>
    <xdr:sp macro="" textlink="">
      <xdr:nvSpPr>
        <xdr:cNvPr id="736" name="円/楕円 735"/>
        <xdr:cNvSpPr/>
      </xdr:nvSpPr>
      <xdr:spPr>
        <a:xfrm>
          <a:off x="22110700" y="65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43438</xdr:rowOff>
    </xdr:from>
    <xdr:ext cx="469744" cy="259045"/>
    <xdr:sp macro="" textlink="">
      <xdr:nvSpPr>
        <xdr:cNvPr id="737" name="投資及び出資金該当値テキスト"/>
        <xdr:cNvSpPr txBox="1"/>
      </xdr:nvSpPr>
      <xdr:spPr>
        <a:xfrm>
          <a:off x="22212300" y="6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120980</xdr:rowOff>
    </xdr:from>
    <xdr:to>
      <xdr:col>31</xdr:col>
      <xdr:colOff>85725</xdr:colOff>
      <xdr:row>39</xdr:row>
      <xdr:rowOff>51130</xdr:rowOff>
    </xdr:to>
    <xdr:sp macro="" textlink="">
      <xdr:nvSpPr>
        <xdr:cNvPr id="738" name="円/楕円 737"/>
        <xdr:cNvSpPr/>
      </xdr:nvSpPr>
      <xdr:spPr>
        <a:xfrm>
          <a:off x="21272500" y="66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42257</xdr:rowOff>
    </xdr:from>
    <xdr:ext cx="469744" cy="259045"/>
    <xdr:sp macro="" textlink="">
      <xdr:nvSpPr>
        <xdr:cNvPr id="739" name="テキスト ボックス 738"/>
        <xdr:cNvSpPr txBox="1"/>
      </xdr:nvSpPr>
      <xdr:spPr>
        <a:xfrm>
          <a:off x="21088427" y="672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67831</xdr:rowOff>
    </xdr:from>
    <xdr:to>
      <xdr:col>29</xdr:col>
      <xdr:colOff>568325</xdr:colOff>
      <xdr:row>38</xdr:row>
      <xdr:rowOff>169431</xdr:rowOff>
    </xdr:to>
    <xdr:sp macro="" textlink="">
      <xdr:nvSpPr>
        <xdr:cNvPr id="740" name="円/楕円 739"/>
        <xdr:cNvSpPr/>
      </xdr:nvSpPr>
      <xdr:spPr>
        <a:xfrm>
          <a:off x="20383500" y="65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14508</xdr:rowOff>
    </xdr:from>
    <xdr:ext cx="469744" cy="259045"/>
    <xdr:sp macro="" textlink="">
      <xdr:nvSpPr>
        <xdr:cNvPr id="741" name="テキスト ボックス 740"/>
        <xdr:cNvSpPr txBox="1"/>
      </xdr:nvSpPr>
      <xdr:spPr>
        <a:xfrm>
          <a:off x="20199427" y="635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9576</xdr:rowOff>
    </xdr:from>
    <xdr:to>
      <xdr:col>28</xdr:col>
      <xdr:colOff>365125</xdr:colOff>
      <xdr:row>37</xdr:row>
      <xdr:rowOff>111176</xdr:rowOff>
    </xdr:to>
    <xdr:sp macro="" textlink="">
      <xdr:nvSpPr>
        <xdr:cNvPr id="742" name="円/楕円 741"/>
        <xdr:cNvSpPr/>
      </xdr:nvSpPr>
      <xdr:spPr>
        <a:xfrm>
          <a:off x="19494500" y="63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127703</xdr:rowOff>
    </xdr:from>
    <xdr:ext cx="469744" cy="259045"/>
    <xdr:sp macro="" textlink="">
      <xdr:nvSpPr>
        <xdr:cNvPr id="743" name="テキスト ボックス 742"/>
        <xdr:cNvSpPr txBox="1"/>
      </xdr:nvSpPr>
      <xdr:spPr>
        <a:xfrm>
          <a:off x="19310427" y="61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32588</xdr:rowOff>
    </xdr:from>
    <xdr:to>
      <xdr:col>27</xdr:col>
      <xdr:colOff>161925</xdr:colOff>
      <xdr:row>37</xdr:row>
      <xdr:rowOff>134188</xdr:rowOff>
    </xdr:to>
    <xdr:sp macro="" textlink="">
      <xdr:nvSpPr>
        <xdr:cNvPr id="744" name="円/楕円 743"/>
        <xdr:cNvSpPr/>
      </xdr:nvSpPr>
      <xdr:spPr>
        <a:xfrm>
          <a:off x="18605500" y="63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150715</xdr:rowOff>
    </xdr:from>
    <xdr:ext cx="469744" cy="259045"/>
    <xdr:sp macro="" textlink="">
      <xdr:nvSpPr>
        <xdr:cNvPr id="745" name="テキスト ボックス 744"/>
        <xdr:cNvSpPr txBox="1"/>
      </xdr:nvSpPr>
      <xdr:spPr>
        <a:xfrm>
          <a:off x="18421427" y="615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125892</xdr:rowOff>
    </xdr:from>
    <xdr:to>
      <xdr:col>32</xdr:col>
      <xdr:colOff>187325</xdr:colOff>
      <xdr:row>58</xdr:row>
      <xdr:rowOff>128567</xdr:rowOff>
    </xdr:to>
    <xdr:cxnSp macro="">
      <xdr:nvCxnSpPr>
        <xdr:cNvPr id="772" name="直線コネクタ 771"/>
        <xdr:cNvCxnSpPr/>
      </xdr:nvCxnSpPr>
      <xdr:spPr>
        <a:xfrm>
          <a:off x="21323300" y="10069992"/>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123264</xdr:rowOff>
    </xdr:from>
    <xdr:to>
      <xdr:col>31</xdr:col>
      <xdr:colOff>34925</xdr:colOff>
      <xdr:row>58</xdr:row>
      <xdr:rowOff>125892</xdr:rowOff>
    </xdr:to>
    <xdr:cxnSp macro="">
      <xdr:nvCxnSpPr>
        <xdr:cNvPr id="775" name="直線コネクタ 774"/>
        <xdr:cNvCxnSpPr/>
      </xdr:nvCxnSpPr>
      <xdr:spPr>
        <a:xfrm>
          <a:off x="20434300" y="10067364"/>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121252</xdr:rowOff>
    </xdr:from>
    <xdr:to>
      <xdr:col>29</xdr:col>
      <xdr:colOff>517525</xdr:colOff>
      <xdr:row>58</xdr:row>
      <xdr:rowOff>123264</xdr:rowOff>
    </xdr:to>
    <xdr:cxnSp macro="">
      <xdr:nvCxnSpPr>
        <xdr:cNvPr id="778" name="直線コネクタ 777"/>
        <xdr:cNvCxnSpPr/>
      </xdr:nvCxnSpPr>
      <xdr:spPr>
        <a:xfrm>
          <a:off x="19545300" y="1006535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120772</xdr:rowOff>
    </xdr:from>
    <xdr:to>
      <xdr:col>28</xdr:col>
      <xdr:colOff>314325</xdr:colOff>
      <xdr:row>58</xdr:row>
      <xdr:rowOff>121252</xdr:rowOff>
    </xdr:to>
    <xdr:cxnSp macro="">
      <xdr:nvCxnSpPr>
        <xdr:cNvPr id="781" name="直線コネクタ 780"/>
        <xdr:cNvCxnSpPr/>
      </xdr:nvCxnSpPr>
      <xdr:spPr>
        <a:xfrm>
          <a:off x="18656300" y="10064872"/>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77767</xdr:rowOff>
    </xdr:from>
    <xdr:to>
      <xdr:col>32</xdr:col>
      <xdr:colOff>238125</xdr:colOff>
      <xdr:row>59</xdr:row>
      <xdr:rowOff>7917</xdr:rowOff>
    </xdr:to>
    <xdr:sp macro="" textlink="">
      <xdr:nvSpPr>
        <xdr:cNvPr id="791" name="円/楕円 790"/>
        <xdr:cNvSpPr/>
      </xdr:nvSpPr>
      <xdr:spPr>
        <a:xfrm>
          <a:off x="22110700" y="100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164144</xdr:rowOff>
    </xdr:from>
    <xdr:ext cx="378565" cy="259045"/>
    <xdr:sp macro="" textlink="">
      <xdr:nvSpPr>
        <xdr:cNvPr id="792" name="貸付金該当値テキスト"/>
        <xdr:cNvSpPr txBox="1"/>
      </xdr:nvSpPr>
      <xdr:spPr>
        <a:xfrm>
          <a:off x="22212300" y="993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75092</xdr:rowOff>
    </xdr:from>
    <xdr:to>
      <xdr:col>31</xdr:col>
      <xdr:colOff>85725</xdr:colOff>
      <xdr:row>59</xdr:row>
      <xdr:rowOff>5242</xdr:rowOff>
    </xdr:to>
    <xdr:sp macro="" textlink="">
      <xdr:nvSpPr>
        <xdr:cNvPr id="793" name="円/楕円 792"/>
        <xdr:cNvSpPr/>
      </xdr:nvSpPr>
      <xdr:spPr>
        <a:xfrm>
          <a:off x="21272500" y="10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167819</xdr:rowOff>
    </xdr:from>
    <xdr:ext cx="378565" cy="259045"/>
    <xdr:sp macro="" textlink="">
      <xdr:nvSpPr>
        <xdr:cNvPr id="794" name="テキスト ボックス 793"/>
        <xdr:cNvSpPr txBox="1"/>
      </xdr:nvSpPr>
      <xdr:spPr>
        <a:xfrm>
          <a:off x="21134017" y="1011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72464</xdr:rowOff>
    </xdr:from>
    <xdr:to>
      <xdr:col>29</xdr:col>
      <xdr:colOff>568325</xdr:colOff>
      <xdr:row>59</xdr:row>
      <xdr:rowOff>2614</xdr:rowOff>
    </xdr:to>
    <xdr:sp macro="" textlink="">
      <xdr:nvSpPr>
        <xdr:cNvPr id="795" name="円/楕円 794"/>
        <xdr:cNvSpPr/>
      </xdr:nvSpPr>
      <xdr:spPr>
        <a:xfrm>
          <a:off x="20383500" y="100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165191</xdr:rowOff>
    </xdr:from>
    <xdr:ext cx="378565" cy="259045"/>
    <xdr:sp macro="" textlink="">
      <xdr:nvSpPr>
        <xdr:cNvPr id="796" name="テキスト ボックス 795"/>
        <xdr:cNvSpPr txBox="1"/>
      </xdr:nvSpPr>
      <xdr:spPr>
        <a:xfrm>
          <a:off x="20245017" y="1010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70452</xdr:rowOff>
    </xdr:from>
    <xdr:to>
      <xdr:col>28</xdr:col>
      <xdr:colOff>365125</xdr:colOff>
      <xdr:row>59</xdr:row>
      <xdr:rowOff>602</xdr:rowOff>
    </xdr:to>
    <xdr:sp macro="" textlink="">
      <xdr:nvSpPr>
        <xdr:cNvPr id="797" name="円/楕円 796"/>
        <xdr:cNvSpPr/>
      </xdr:nvSpPr>
      <xdr:spPr>
        <a:xfrm>
          <a:off x="19494500" y="100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163179</xdr:rowOff>
    </xdr:from>
    <xdr:ext cx="378565" cy="259045"/>
    <xdr:sp macro="" textlink="">
      <xdr:nvSpPr>
        <xdr:cNvPr id="798" name="テキスト ボックス 797"/>
        <xdr:cNvSpPr txBox="1"/>
      </xdr:nvSpPr>
      <xdr:spPr>
        <a:xfrm>
          <a:off x="19356017" y="10107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69972</xdr:rowOff>
    </xdr:from>
    <xdr:to>
      <xdr:col>27</xdr:col>
      <xdr:colOff>161925</xdr:colOff>
      <xdr:row>59</xdr:row>
      <xdr:rowOff>122</xdr:rowOff>
    </xdr:to>
    <xdr:sp macro="" textlink="">
      <xdr:nvSpPr>
        <xdr:cNvPr id="799" name="円/楕円 798"/>
        <xdr:cNvSpPr/>
      </xdr:nvSpPr>
      <xdr:spPr>
        <a:xfrm>
          <a:off x="18605500" y="100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162699</xdr:rowOff>
    </xdr:from>
    <xdr:ext cx="378565" cy="259045"/>
    <xdr:sp macro="" textlink="">
      <xdr:nvSpPr>
        <xdr:cNvPr id="800" name="テキスト ボックス 799"/>
        <xdr:cNvSpPr txBox="1"/>
      </xdr:nvSpPr>
      <xdr:spPr>
        <a:xfrm>
          <a:off x="18467017" y="10106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76035</xdr:rowOff>
    </xdr:from>
    <xdr:to>
      <xdr:col>32</xdr:col>
      <xdr:colOff>187325</xdr:colOff>
      <xdr:row>74</xdr:row>
      <xdr:rowOff>77589</xdr:rowOff>
    </xdr:to>
    <xdr:cxnSp macro="">
      <xdr:nvCxnSpPr>
        <xdr:cNvPr id="828" name="直線コネクタ 827"/>
        <xdr:cNvCxnSpPr/>
      </xdr:nvCxnSpPr>
      <xdr:spPr>
        <a:xfrm>
          <a:off x="21323300" y="12763335"/>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26154</xdr:rowOff>
    </xdr:from>
    <xdr:to>
      <xdr:col>31</xdr:col>
      <xdr:colOff>34925</xdr:colOff>
      <xdr:row>74</xdr:row>
      <xdr:rowOff>76035</xdr:rowOff>
    </xdr:to>
    <xdr:cxnSp macro="">
      <xdr:nvCxnSpPr>
        <xdr:cNvPr id="831" name="直線コネクタ 830"/>
        <xdr:cNvCxnSpPr/>
      </xdr:nvCxnSpPr>
      <xdr:spPr>
        <a:xfrm>
          <a:off x="20434300" y="12713454"/>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5033</xdr:rowOff>
    </xdr:from>
    <xdr:ext cx="534377" cy="259045"/>
    <xdr:sp macro="" textlink="">
      <xdr:nvSpPr>
        <xdr:cNvPr id="833" name="テキスト ボックス 832"/>
        <xdr:cNvSpPr txBox="1"/>
      </xdr:nvSpPr>
      <xdr:spPr>
        <a:xfrm>
          <a:off x="2105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26154</xdr:rowOff>
    </xdr:from>
    <xdr:to>
      <xdr:col>29</xdr:col>
      <xdr:colOff>517525</xdr:colOff>
      <xdr:row>74</xdr:row>
      <xdr:rowOff>58113</xdr:rowOff>
    </xdr:to>
    <xdr:cxnSp macro="">
      <xdr:nvCxnSpPr>
        <xdr:cNvPr id="834" name="直線コネクタ 833"/>
        <xdr:cNvCxnSpPr/>
      </xdr:nvCxnSpPr>
      <xdr:spPr>
        <a:xfrm flipV="1">
          <a:off x="19545300" y="12713454"/>
          <a:ext cx="889000" cy="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14427</xdr:rowOff>
    </xdr:from>
    <xdr:to>
      <xdr:col>28</xdr:col>
      <xdr:colOff>314325</xdr:colOff>
      <xdr:row>74</xdr:row>
      <xdr:rowOff>58113</xdr:rowOff>
    </xdr:to>
    <xdr:cxnSp macro="">
      <xdr:nvCxnSpPr>
        <xdr:cNvPr id="837" name="直線コネクタ 836"/>
        <xdr:cNvCxnSpPr/>
      </xdr:nvCxnSpPr>
      <xdr:spPr>
        <a:xfrm>
          <a:off x="18656300" y="12701727"/>
          <a:ext cx="8890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26789</xdr:rowOff>
    </xdr:from>
    <xdr:to>
      <xdr:col>32</xdr:col>
      <xdr:colOff>238125</xdr:colOff>
      <xdr:row>74</xdr:row>
      <xdr:rowOff>128389</xdr:rowOff>
    </xdr:to>
    <xdr:sp macro="" textlink="">
      <xdr:nvSpPr>
        <xdr:cNvPr id="847" name="円/楕円 846"/>
        <xdr:cNvSpPr/>
      </xdr:nvSpPr>
      <xdr:spPr>
        <a:xfrm>
          <a:off x="22110700" y="127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49666</xdr:rowOff>
    </xdr:from>
    <xdr:ext cx="534377" cy="259045"/>
    <xdr:sp macro="" textlink="">
      <xdr:nvSpPr>
        <xdr:cNvPr id="848" name="繰出金該当値テキスト"/>
        <xdr:cNvSpPr txBox="1"/>
      </xdr:nvSpPr>
      <xdr:spPr>
        <a:xfrm>
          <a:off x="22212300" y="1256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52,717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25235</xdr:rowOff>
    </xdr:from>
    <xdr:to>
      <xdr:col>31</xdr:col>
      <xdr:colOff>85725</xdr:colOff>
      <xdr:row>74</xdr:row>
      <xdr:rowOff>126835</xdr:rowOff>
    </xdr:to>
    <xdr:sp macro="" textlink="">
      <xdr:nvSpPr>
        <xdr:cNvPr id="849" name="円/楕円 848"/>
        <xdr:cNvSpPr/>
      </xdr:nvSpPr>
      <xdr:spPr>
        <a:xfrm>
          <a:off x="21272500" y="127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143362</xdr:rowOff>
    </xdr:from>
    <xdr:ext cx="534377" cy="259045"/>
    <xdr:sp macro="" textlink="">
      <xdr:nvSpPr>
        <xdr:cNvPr id="850" name="テキスト ボックス 849"/>
        <xdr:cNvSpPr txBox="1"/>
      </xdr:nvSpPr>
      <xdr:spPr>
        <a:xfrm>
          <a:off x="21056111" y="124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146804</xdr:rowOff>
    </xdr:from>
    <xdr:to>
      <xdr:col>29</xdr:col>
      <xdr:colOff>568325</xdr:colOff>
      <xdr:row>74</xdr:row>
      <xdr:rowOff>76954</xdr:rowOff>
    </xdr:to>
    <xdr:sp macro="" textlink="">
      <xdr:nvSpPr>
        <xdr:cNvPr id="851" name="円/楕円 850"/>
        <xdr:cNvSpPr/>
      </xdr:nvSpPr>
      <xdr:spPr>
        <a:xfrm>
          <a:off x="20383500" y="126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93481</xdr:rowOff>
    </xdr:from>
    <xdr:ext cx="534377" cy="259045"/>
    <xdr:sp macro="" textlink="">
      <xdr:nvSpPr>
        <xdr:cNvPr id="852" name="テキスト ボックス 851"/>
        <xdr:cNvSpPr txBox="1"/>
      </xdr:nvSpPr>
      <xdr:spPr>
        <a:xfrm>
          <a:off x="20167111" y="1243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7313</xdr:rowOff>
    </xdr:from>
    <xdr:to>
      <xdr:col>28</xdr:col>
      <xdr:colOff>365125</xdr:colOff>
      <xdr:row>74</xdr:row>
      <xdr:rowOff>108913</xdr:rowOff>
    </xdr:to>
    <xdr:sp macro="" textlink="">
      <xdr:nvSpPr>
        <xdr:cNvPr id="853" name="円/楕円 852"/>
        <xdr:cNvSpPr/>
      </xdr:nvSpPr>
      <xdr:spPr>
        <a:xfrm>
          <a:off x="19494500" y="126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125440</xdr:rowOff>
    </xdr:from>
    <xdr:ext cx="534377" cy="259045"/>
    <xdr:sp macro="" textlink="">
      <xdr:nvSpPr>
        <xdr:cNvPr id="854" name="テキスト ボックス 853"/>
        <xdr:cNvSpPr txBox="1"/>
      </xdr:nvSpPr>
      <xdr:spPr>
        <a:xfrm>
          <a:off x="19278111" y="1246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135077</xdr:rowOff>
    </xdr:from>
    <xdr:to>
      <xdr:col>27</xdr:col>
      <xdr:colOff>161925</xdr:colOff>
      <xdr:row>74</xdr:row>
      <xdr:rowOff>65227</xdr:rowOff>
    </xdr:to>
    <xdr:sp macro="" textlink="">
      <xdr:nvSpPr>
        <xdr:cNvPr id="855" name="円/楕円 854"/>
        <xdr:cNvSpPr/>
      </xdr:nvSpPr>
      <xdr:spPr>
        <a:xfrm>
          <a:off x="18605500" y="126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81754</xdr:rowOff>
    </xdr:from>
    <xdr:ext cx="534377" cy="259045"/>
    <xdr:sp macro="" textlink="">
      <xdr:nvSpPr>
        <xdr:cNvPr id="856" name="テキスト ボックス 855"/>
        <xdr:cNvSpPr txBox="1"/>
      </xdr:nvSpPr>
      <xdr:spPr>
        <a:xfrm>
          <a:off x="18389111" y="124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人件費について全国平均をかなり上回る水準で推移している。これは、平成１７年</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日に市町村合併を行ったことにより、職員数が増となったことと、団塊世代の退職者数が近年集中しているため、類似団体平均を上回る水準となっている。今後は、次期計画「第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年度）を策定し、今後はさらに本計画に沿って、経費の削減に努める。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　扶助費についても全国平均をかなり上回る水準で推移している。障害福祉費と児童福祉費の額が急激に膨らんでいることが要因である。今後も児童福祉費を中心に伸びる見込みであるが、それに耐えうる財政基盤の確立に努めていく。</a:t>
          </a:r>
        </a:p>
        <a:p>
          <a:r>
            <a:rPr kumimoji="1" lang="ja-JP" altLang="en-US" sz="1300">
              <a:latin typeface="ＭＳ Ｐゴシック"/>
            </a:rPr>
            <a:t>　災害復旧事業費については北部九州豪雨災害により平成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年度まで全国平均を上回る水準で推移しているが平成</a:t>
          </a:r>
          <a:r>
            <a:rPr kumimoji="1" lang="en-US" altLang="ja-JP" sz="1300">
              <a:latin typeface="ＭＳ Ｐゴシック"/>
            </a:rPr>
            <a:t>27</a:t>
          </a:r>
          <a:r>
            <a:rPr kumimoji="1" lang="ja-JP" altLang="en-US" sz="1300">
              <a:latin typeface="ＭＳ Ｐゴシック"/>
            </a:rPr>
            <a:t>年度には終息している。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普通建設事業費については、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これは近年大型公共施設の整備事業が集中したことが全国平均を上回る要因である。今後は「公共施設総合管理計画」（平成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年度策定）に基づき施設総量の抑制や施設の長寿命化、施設の効率的な運営に努め普通建設事業を抑制する。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85,264
84,572
491.53
43,053,598
41,257,213
1,508,267
24,214,325
44,776,245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57404</xdr:rowOff>
    </xdr:from>
    <xdr:to>
      <xdr:col>6</xdr:col>
      <xdr:colOff>511175</xdr:colOff>
      <xdr:row>35</xdr:row>
      <xdr:rowOff>68072</xdr:rowOff>
    </xdr:to>
    <xdr:cxnSp macro="">
      <xdr:nvCxnSpPr>
        <xdr:cNvPr id="61" name="直線コネクタ 60"/>
        <xdr:cNvCxnSpPr/>
      </xdr:nvCxnSpPr>
      <xdr:spPr>
        <a:xfrm flipV="1">
          <a:off x="3797300" y="605815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68072</xdr:rowOff>
    </xdr:from>
    <xdr:to>
      <xdr:col>5</xdr:col>
      <xdr:colOff>358775</xdr:colOff>
      <xdr:row>35</xdr:row>
      <xdr:rowOff>109220</xdr:rowOff>
    </xdr:to>
    <xdr:cxnSp macro="">
      <xdr:nvCxnSpPr>
        <xdr:cNvPr id="64" name="直線コネクタ 63"/>
        <xdr:cNvCxnSpPr/>
      </xdr:nvCxnSpPr>
      <xdr:spPr>
        <a:xfrm flipV="1">
          <a:off x="2908300" y="60688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109220</xdr:rowOff>
    </xdr:from>
    <xdr:to>
      <xdr:col>4</xdr:col>
      <xdr:colOff>155575</xdr:colOff>
      <xdr:row>35</xdr:row>
      <xdr:rowOff>112649</xdr:rowOff>
    </xdr:to>
    <xdr:cxnSp macro="">
      <xdr:nvCxnSpPr>
        <xdr:cNvPr id="67" name="直線コネクタ 66"/>
        <xdr:cNvCxnSpPr/>
      </xdr:nvCxnSpPr>
      <xdr:spPr>
        <a:xfrm flipV="1">
          <a:off x="2019300" y="610997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124841</xdr:rowOff>
    </xdr:from>
    <xdr:to>
      <xdr:col>2</xdr:col>
      <xdr:colOff>638175</xdr:colOff>
      <xdr:row>35</xdr:row>
      <xdr:rowOff>112649</xdr:rowOff>
    </xdr:to>
    <xdr:cxnSp macro="">
      <xdr:nvCxnSpPr>
        <xdr:cNvPr id="70" name="直線コネクタ 69"/>
        <xdr:cNvCxnSpPr/>
      </xdr:nvCxnSpPr>
      <xdr:spPr>
        <a:xfrm>
          <a:off x="1130300" y="5954141"/>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6604</xdr:rowOff>
    </xdr:from>
    <xdr:to>
      <xdr:col>6</xdr:col>
      <xdr:colOff>561975</xdr:colOff>
      <xdr:row>35</xdr:row>
      <xdr:rowOff>108204</xdr:rowOff>
    </xdr:to>
    <xdr:sp macro="" textlink="">
      <xdr:nvSpPr>
        <xdr:cNvPr id="80" name="円/楕円 79"/>
        <xdr:cNvSpPr/>
      </xdr:nvSpPr>
      <xdr:spPr>
        <a:xfrm>
          <a:off x="45847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29481</xdr:rowOff>
    </xdr:from>
    <xdr:ext cx="469744" cy="259045"/>
    <xdr:sp macro="" textlink="">
      <xdr:nvSpPr>
        <xdr:cNvPr id="81" name="議会費該当値テキスト"/>
        <xdr:cNvSpPr txBox="1"/>
      </xdr:nvSpPr>
      <xdr:spPr>
        <a:xfrm>
          <a:off x="4686300"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17272</xdr:rowOff>
    </xdr:from>
    <xdr:to>
      <xdr:col>5</xdr:col>
      <xdr:colOff>409575</xdr:colOff>
      <xdr:row>35</xdr:row>
      <xdr:rowOff>118872</xdr:rowOff>
    </xdr:to>
    <xdr:sp macro="" textlink="">
      <xdr:nvSpPr>
        <xdr:cNvPr id="82" name="円/楕円 81"/>
        <xdr:cNvSpPr/>
      </xdr:nvSpPr>
      <xdr:spPr>
        <a:xfrm>
          <a:off x="3746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135399</xdr:rowOff>
    </xdr:from>
    <xdr:ext cx="469744" cy="259045"/>
    <xdr:sp macro="" textlink="">
      <xdr:nvSpPr>
        <xdr:cNvPr id="83" name="テキスト ボックス 82"/>
        <xdr:cNvSpPr txBox="1"/>
      </xdr:nvSpPr>
      <xdr:spPr>
        <a:xfrm>
          <a:off x="3562427" y="579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58420</xdr:rowOff>
    </xdr:from>
    <xdr:to>
      <xdr:col>4</xdr:col>
      <xdr:colOff>206375</xdr:colOff>
      <xdr:row>35</xdr:row>
      <xdr:rowOff>160020</xdr:rowOff>
    </xdr:to>
    <xdr:sp macro="" textlink="">
      <xdr:nvSpPr>
        <xdr:cNvPr id="84" name="円/楕円 83"/>
        <xdr:cNvSpPr/>
      </xdr:nvSpPr>
      <xdr:spPr>
        <a:xfrm>
          <a:off x="2857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5097</xdr:rowOff>
    </xdr:from>
    <xdr:ext cx="469744" cy="259045"/>
    <xdr:sp macro="" textlink="">
      <xdr:nvSpPr>
        <xdr:cNvPr id="85" name="テキスト ボックス 84"/>
        <xdr:cNvSpPr txBox="1"/>
      </xdr:nvSpPr>
      <xdr:spPr>
        <a:xfrm>
          <a:off x="2673427"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61849</xdr:rowOff>
    </xdr:from>
    <xdr:to>
      <xdr:col>3</xdr:col>
      <xdr:colOff>3175</xdr:colOff>
      <xdr:row>35</xdr:row>
      <xdr:rowOff>163449</xdr:rowOff>
    </xdr:to>
    <xdr:sp macro="" textlink="">
      <xdr:nvSpPr>
        <xdr:cNvPr id="86" name="円/楕円 85"/>
        <xdr:cNvSpPr/>
      </xdr:nvSpPr>
      <xdr:spPr>
        <a:xfrm>
          <a:off x="1968500" y="60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154576</xdr:rowOff>
    </xdr:from>
    <xdr:ext cx="469744" cy="259045"/>
    <xdr:sp macro="" textlink="">
      <xdr:nvSpPr>
        <xdr:cNvPr id="87" name="テキスト ボックス 86"/>
        <xdr:cNvSpPr txBox="1"/>
      </xdr:nvSpPr>
      <xdr:spPr>
        <a:xfrm>
          <a:off x="1784427" y="615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74041</xdr:rowOff>
    </xdr:from>
    <xdr:to>
      <xdr:col>1</xdr:col>
      <xdr:colOff>485775</xdr:colOff>
      <xdr:row>35</xdr:row>
      <xdr:rowOff>4191</xdr:rowOff>
    </xdr:to>
    <xdr:sp macro="" textlink="">
      <xdr:nvSpPr>
        <xdr:cNvPr id="88" name="円/楕円 87"/>
        <xdr:cNvSpPr/>
      </xdr:nvSpPr>
      <xdr:spPr>
        <a:xfrm>
          <a:off x="1079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166768</xdr:rowOff>
    </xdr:from>
    <xdr:ext cx="469744" cy="259045"/>
    <xdr:sp macro="" textlink="">
      <xdr:nvSpPr>
        <xdr:cNvPr id="89" name="テキスト ボックス 88"/>
        <xdr:cNvSpPr txBox="1"/>
      </xdr:nvSpPr>
      <xdr:spPr>
        <a:xfrm>
          <a:off x="895427" y="599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66663</xdr:rowOff>
    </xdr:from>
    <xdr:to>
      <xdr:col>6</xdr:col>
      <xdr:colOff>511175</xdr:colOff>
      <xdr:row>56</xdr:row>
      <xdr:rowOff>93507</xdr:rowOff>
    </xdr:to>
    <xdr:cxnSp macro="">
      <xdr:nvCxnSpPr>
        <xdr:cNvPr id="121" name="直線コネクタ 120"/>
        <xdr:cNvCxnSpPr/>
      </xdr:nvCxnSpPr>
      <xdr:spPr>
        <a:xfrm>
          <a:off x="3797300" y="9667863"/>
          <a:ext cx="8382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66663</xdr:rowOff>
    </xdr:from>
    <xdr:to>
      <xdr:col>5</xdr:col>
      <xdr:colOff>358775</xdr:colOff>
      <xdr:row>56</xdr:row>
      <xdr:rowOff>106471</xdr:rowOff>
    </xdr:to>
    <xdr:cxnSp macro="">
      <xdr:nvCxnSpPr>
        <xdr:cNvPr id="124" name="直線コネクタ 123"/>
        <xdr:cNvCxnSpPr/>
      </xdr:nvCxnSpPr>
      <xdr:spPr>
        <a:xfrm flipV="1">
          <a:off x="2908300" y="9667863"/>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106471</xdr:rowOff>
    </xdr:from>
    <xdr:to>
      <xdr:col>4</xdr:col>
      <xdr:colOff>155575</xdr:colOff>
      <xdr:row>56</xdr:row>
      <xdr:rowOff>166854</xdr:rowOff>
    </xdr:to>
    <xdr:cxnSp macro="">
      <xdr:nvCxnSpPr>
        <xdr:cNvPr id="127" name="直線コネクタ 126"/>
        <xdr:cNvCxnSpPr/>
      </xdr:nvCxnSpPr>
      <xdr:spPr>
        <a:xfrm flipV="1">
          <a:off x="2019300" y="9707671"/>
          <a:ext cx="889000" cy="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98127</xdr:rowOff>
    </xdr:from>
    <xdr:to>
      <xdr:col>2</xdr:col>
      <xdr:colOff>638175</xdr:colOff>
      <xdr:row>56</xdr:row>
      <xdr:rowOff>166854</xdr:rowOff>
    </xdr:to>
    <xdr:cxnSp macro="">
      <xdr:nvCxnSpPr>
        <xdr:cNvPr id="130" name="直線コネクタ 129"/>
        <xdr:cNvCxnSpPr/>
      </xdr:nvCxnSpPr>
      <xdr:spPr>
        <a:xfrm>
          <a:off x="1130300" y="9699327"/>
          <a:ext cx="889000" cy="6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42707</xdr:rowOff>
    </xdr:from>
    <xdr:to>
      <xdr:col>6</xdr:col>
      <xdr:colOff>561975</xdr:colOff>
      <xdr:row>56</xdr:row>
      <xdr:rowOff>144307</xdr:rowOff>
    </xdr:to>
    <xdr:sp macro="" textlink="">
      <xdr:nvSpPr>
        <xdr:cNvPr id="140" name="円/楕円 139"/>
        <xdr:cNvSpPr/>
      </xdr:nvSpPr>
      <xdr:spPr>
        <a:xfrm>
          <a:off x="4584700" y="964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21134</xdr:rowOff>
    </xdr:from>
    <xdr:ext cx="534377" cy="259045"/>
    <xdr:sp macro="" textlink="">
      <xdr:nvSpPr>
        <xdr:cNvPr id="141" name="総務費該当値テキスト"/>
        <xdr:cNvSpPr txBox="1"/>
      </xdr:nvSpPr>
      <xdr:spPr>
        <a:xfrm>
          <a:off x="4686300" y="962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15863</xdr:rowOff>
    </xdr:from>
    <xdr:to>
      <xdr:col>5</xdr:col>
      <xdr:colOff>409575</xdr:colOff>
      <xdr:row>56</xdr:row>
      <xdr:rowOff>117463</xdr:rowOff>
    </xdr:to>
    <xdr:sp macro="" textlink="">
      <xdr:nvSpPr>
        <xdr:cNvPr id="142" name="円/楕円 141"/>
        <xdr:cNvSpPr/>
      </xdr:nvSpPr>
      <xdr:spPr>
        <a:xfrm>
          <a:off x="3746500" y="9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108590</xdr:rowOff>
    </xdr:from>
    <xdr:ext cx="534377" cy="259045"/>
    <xdr:sp macro="" textlink="">
      <xdr:nvSpPr>
        <xdr:cNvPr id="143" name="テキスト ボックス 142"/>
        <xdr:cNvSpPr txBox="1"/>
      </xdr:nvSpPr>
      <xdr:spPr>
        <a:xfrm>
          <a:off x="3530111" y="97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55671</xdr:rowOff>
    </xdr:from>
    <xdr:to>
      <xdr:col>4</xdr:col>
      <xdr:colOff>206375</xdr:colOff>
      <xdr:row>56</xdr:row>
      <xdr:rowOff>157271</xdr:rowOff>
    </xdr:to>
    <xdr:sp macro="" textlink="">
      <xdr:nvSpPr>
        <xdr:cNvPr id="144" name="円/楕円 143"/>
        <xdr:cNvSpPr/>
      </xdr:nvSpPr>
      <xdr:spPr>
        <a:xfrm>
          <a:off x="2857500" y="96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148398</xdr:rowOff>
    </xdr:from>
    <xdr:ext cx="534377" cy="259045"/>
    <xdr:sp macro="" textlink="">
      <xdr:nvSpPr>
        <xdr:cNvPr id="145" name="テキスト ボックス 144"/>
        <xdr:cNvSpPr txBox="1"/>
      </xdr:nvSpPr>
      <xdr:spPr>
        <a:xfrm>
          <a:off x="2641111" y="97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116054</xdr:rowOff>
    </xdr:from>
    <xdr:to>
      <xdr:col>3</xdr:col>
      <xdr:colOff>3175</xdr:colOff>
      <xdr:row>57</xdr:row>
      <xdr:rowOff>46204</xdr:rowOff>
    </xdr:to>
    <xdr:sp macro="" textlink="">
      <xdr:nvSpPr>
        <xdr:cNvPr id="146" name="円/楕円 145"/>
        <xdr:cNvSpPr/>
      </xdr:nvSpPr>
      <xdr:spPr>
        <a:xfrm>
          <a:off x="1968500" y="97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37331</xdr:rowOff>
    </xdr:from>
    <xdr:ext cx="534377" cy="259045"/>
    <xdr:sp macro="" textlink="">
      <xdr:nvSpPr>
        <xdr:cNvPr id="147" name="テキスト ボックス 146"/>
        <xdr:cNvSpPr txBox="1"/>
      </xdr:nvSpPr>
      <xdr:spPr>
        <a:xfrm>
          <a:off x="1752111" y="980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47327</xdr:rowOff>
    </xdr:from>
    <xdr:to>
      <xdr:col>1</xdr:col>
      <xdr:colOff>485775</xdr:colOff>
      <xdr:row>56</xdr:row>
      <xdr:rowOff>148927</xdr:rowOff>
    </xdr:to>
    <xdr:sp macro="" textlink="">
      <xdr:nvSpPr>
        <xdr:cNvPr id="148" name="円/楕円 147"/>
        <xdr:cNvSpPr/>
      </xdr:nvSpPr>
      <xdr:spPr>
        <a:xfrm>
          <a:off x="1079500" y="96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140054</xdr:rowOff>
    </xdr:from>
    <xdr:ext cx="534377" cy="259045"/>
    <xdr:sp macro="" textlink="">
      <xdr:nvSpPr>
        <xdr:cNvPr id="149" name="テキスト ボックス 148"/>
        <xdr:cNvSpPr txBox="1"/>
      </xdr:nvSpPr>
      <xdr:spPr>
        <a:xfrm>
          <a:off x="863111" y="97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127260</xdr:rowOff>
    </xdr:from>
    <xdr:to>
      <xdr:col>6</xdr:col>
      <xdr:colOff>511175</xdr:colOff>
      <xdr:row>71</xdr:row>
      <xdr:rowOff>143072</xdr:rowOff>
    </xdr:to>
    <xdr:cxnSp macro="">
      <xdr:nvCxnSpPr>
        <xdr:cNvPr id="179" name="直線コネクタ 178"/>
        <xdr:cNvCxnSpPr/>
      </xdr:nvCxnSpPr>
      <xdr:spPr>
        <a:xfrm flipV="1">
          <a:off x="3797300" y="12128760"/>
          <a:ext cx="838200" cy="1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143072</xdr:rowOff>
    </xdr:from>
    <xdr:to>
      <xdr:col>5</xdr:col>
      <xdr:colOff>358775</xdr:colOff>
      <xdr:row>73</xdr:row>
      <xdr:rowOff>29305</xdr:rowOff>
    </xdr:to>
    <xdr:cxnSp macro="">
      <xdr:nvCxnSpPr>
        <xdr:cNvPr id="182" name="直線コネクタ 181"/>
        <xdr:cNvCxnSpPr/>
      </xdr:nvCxnSpPr>
      <xdr:spPr>
        <a:xfrm flipV="1">
          <a:off x="2908300" y="12316022"/>
          <a:ext cx="889000" cy="2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101198</xdr:rowOff>
    </xdr:from>
    <xdr:ext cx="599010" cy="259045"/>
    <xdr:sp macro="" textlink="">
      <xdr:nvSpPr>
        <xdr:cNvPr id="184" name="テキスト ボックス 183"/>
        <xdr:cNvSpPr txBox="1"/>
      </xdr:nvSpPr>
      <xdr:spPr>
        <a:xfrm>
          <a:off x="3497794" y="1278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29305</xdr:rowOff>
    </xdr:from>
    <xdr:to>
      <xdr:col>4</xdr:col>
      <xdr:colOff>155575</xdr:colOff>
      <xdr:row>73</xdr:row>
      <xdr:rowOff>72149</xdr:rowOff>
    </xdr:to>
    <xdr:cxnSp macro="">
      <xdr:nvCxnSpPr>
        <xdr:cNvPr id="185" name="直線コネクタ 184"/>
        <xdr:cNvCxnSpPr/>
      </xdr:nvCxnSpPr>
      <xdr:spPr>
        <a:xfrm flipV="1">
          <a:off x="2019300" y="12545155"/>
          <a:ext cx="8890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55421</xdr:rowOff>
    </xdr:from>
    <xdr:ext cx="599010" cy="259045"/>
    <xdr:sp macro="" textlink="">
      <xdr:nvSpPr>
        <xdr:cNvPr id="187" name="テキスト ボックス 186"/>
        <xdr:cNvSpPr txBox="1"/>
      </xdr:nvSpPr>
      <xdr:spPr>
        <a:xfrm>
          <a:off x="2608794" y="1291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22428</xdr:rowOff>
    </xdr:from>
    <xdr:to>
      <xdr:col>2</xdr:col>
      <xdr:colOff>638175</xdr:colOff>
      <xdr:row>73</xdr:row>
      <xdr:rowOff>72149</xdr:rowOff>
    </xdr:to>
    <xdr:cxnSp macro="">
      <xdr:nvCxnSpPr>
        <xdr:cNvPr id="188" name="直線コネクタ 187"/>
        <xdr:cNvCxnSpPr/>
      </xdr:nvCxnSpPr>
      <xdr:spPr>
        <a:xfrm>
          <a:off x="1130300" y="12538278"/>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161281</xdr:rowOff>
    </xdr:from>
    <xdr:ext cx="599010" cy="259045"/>
    <xdr:sp macro="" textlink="">
      <xdr:nvSpPr>
        <xdr:cNvPr id="190" name="テキスト ボックス 189"/>
        <xdr:cNvSpPr txBox="1"/>
      </xdr:nvSpPr>
      <xdr:spPr>
        <a:xfrm>
          <a:off x="1719794" y="1302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13434</xdr:rowOff>
    </xdr:from>
    <xdr:ext cx="599010" cy="259045"/>
    <xdr:sp macro="" textlink="">
      <xdr:nvSpPr>
        <xdr:cNvPr id="192" name="テキスト ボックス 191"/>
        <xdr:cNvSpPr txBox="1"/>
      </xdr:nvSpPr>
      <xdr:spPr>
        <a:xfrm>
          <a:off x="830794" y="1304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76460</xdr:rowOff>
    </xdr:from>
    <xdr:to>
      <xdr:col>6</xdr:col>
      <xdr:colOff>561975</xdr:colOff>
      <xdr:row>71</xdr:row>
      <xdr:rowOff>6610</xdr:rowOff>
    </xdr:to>
    <xdr:sp macro="" textlink="">
      <xdr:nvSpPr>
        <xdr:cNvPr id="198" name="円/楕円 197"/>
        <xdr:cNvSpPr/>
      </xdr:nvSpPr>
      <xdr:spPr>
        <a:xfrm>
          <a:off x="4584700" y="120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162837</xdr:rowOff>
    </xdr:from>
    <xdr:ext cx="599010" cy="259045"/>
    <xdr:sp macro="" textlink="">
      <xdr:nvSpPr>
        <xdr:cNvPr id="199" name="民生費該当値テキスト"/>
        <xdr:cNvSpPr txBox="1"/>
      </xdr:nvSpPr>
      <xdr:spPr>
        <a:xfrm>
          <a:off x="4686300" y="1199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176,653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92272</xdr:rowOff>
    </xdr:from>
    <xdr:to>
      <xdr:col>5</xdr:col>
      <xdr:colOff>409575</xdr:colOff>
      <xdr:row>72</xdr:row>
      <xdr:rowOff>22422</xdr:rowOff>
    </xdr:to>
    <xdr:sp macro="" textlink="">
      <xdr:nvSpPr>
        <xdr:cNvPr id="200" name="円/楕円 199"/>
        <xdr:cNvSpPr/>
      </xdr:nvSpPr>
      <xdr:spPr>
        <a:xfrm>
          <a:off x="3746500" y="1226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38949</xdr:rowOff>
    </xdr:from>
    <xdr:ext cx="599010" cy="259045"/>
    <xdr:sp macro="" textlink="">
      <xdr:nvSpPr>
        <xdr:cNvPr id="201" name="テキスト ボックス 200"/>
        <xdr:cNvSpPr txBox="1"/>
      </xdr:nvSpPr>
      <xdr:spPr>
        <a:xfrm>
          <a:off x="3497794" y="1204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166,823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149955</xdr:rowOff>
    </xdr:from>
    <xdr:to>
      <xdr:col>4</xdr:col>
      <xdr:colOff>206375</xdr:colOff>
      <xdr:row>73</xdr:row>
      <xdr:rowOff>80105</xdr:rowOff>
    </xdr:to>
    <xdr:sp macro="" textlink="">
      <xdr:nvSpPr>
        <xdr:cNvPr id="202" name="円/楕円 201"/>
        <xdr:cNvSpPr/>
      </xdr:nvSpPr>
      <xdr:spPr>
        <a:xfrm>
          <a:off x="2857500" y="1249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96632</xdr:rowOff>
    </xdr:from>
    <xdr:ext cx="599010" cy="259045"/>
    <xdr:sp macro="" textlink="">
      <xdr:nvSpPr>
        <xdr:cNvPr id="203" name="テキスト ボックス 202"/>
        <xdr:cNvSpPr txBox="1"/>
      </xdr:nvSpPr>
      <xdr:spPr>
        <a:xfrm>
          <a:off x="2608794" y="1226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154,795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21349</xdr:rowOff>
    </xdr:from>
    <xdr:to>
      <xdr:col>3</xdr:col>
      <xdr:colOff>3175</xdr:colOff>
      <xdr:row>73</xdr:row>
      <xdr:rowOff>122949</xdr:rowOff>
    </xdr:to>
    <xdr:sp macro="" textlink="">
      <xdr:nvSpPr>
        <xdr:cNvPr id="204" name="円/楕円 203"/>
        <xdr:cNvSpPr/>
      </xdr:nvSpPr>
      <xdr:spPr>
        <a:xfrm>
          <a:off x="1968500" y="125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139476</xdr:rowOff>
    </xdr:from>
    <xdr:ext cx="599010" cy="259045"/>
    <xdr:sp macro="" textlink="">
      <xdr:nvSpPr>
        <xdr:cNvPr id="205" name="テキスト ボックス 204"/>
        <xdr:cNvSpPr txBox="1"/>
      </xdr:nvSpPr>
      <xdr:spPr>
        <a:xfrm>
          <a:off x="1719794" y="1231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152,546</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143078</xdr:rowOff>
    </xdr:from>
    <xdr:to>
      <xdr:col>1</xdr:col>
      <xdr:colOff>485775</xdr:colOff>
      <xdr:row>73</xdr:row>
      <xdr:rowOff>73228</xdr:rowOff>
    </xdr:to>
    <xdr:sp macro="" textlink="">
      <xdr:nvSpPr>
        <xdr:cNvPr id="206" name="円/楕円 205"/>
        <xdr:cNvSpPr/>
      </xdr:nvSpPr>
      <xdr:spPr>
        <a:xfrm>
          <a:off x="1079500" y="124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89755</xdr:rowOff>
    </xdr:from>
    <xdr:ext cx="599010" cy="259045"/>
    <xdr:sp macro="" textlink="">
      <xdr:nvSpPr>
        <xdr:cNvPr id="207" name="テキスト ボックス 206"/>
        <xdr:cNvSpPr txBox="1"/>
      </xdr:nvSpPr>
      <xdr:spPr>
        <a:xfrm>
          <a:off x="830794" y="1226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139091</xdr:rowOff>
    </xdr:from>
    <xdr:to>
      <xdr:col>6</xdr:col>
      <xdr:colOff>511175</xdr:colOff>
      <xdr:row>97</xdr:row>
      <xdr:rowOff>165627</xdr:rowOff>
    </xdr:to>
    <xdr:cxnSp macro="">
      <xdr:nvCxnSpPr>
        <xdr:cNvPr id="237" name="直線コネクタ 236"/>
        <xdr:cNvCxnSpPr/>
      </xdr:nvCxnSpPr>
      <xdr:spPr>
        <a:xfrm>
          <a:off x="3797300" y="16769741"/>
          <a:ext cx="8382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120726</xdr:rowOff>
    </xdr:from>
    <xdr:to>
      <xdr:col>5</xdr:col>
      <xdr:colOff>358775</xdr:colOff>
      <xdr:row>97</xdr:row>
      <xdr:rowOff>139091</xdr:rowOff>
    </xdr:to>
    <xdr:cxnSp macro="">
      <xdr:nvCxnSpPr>
        <xdr:cNvPr id="240" name="直線コネクタ 239"/>
        <xdr:cNvCxnSpPr/>
      </xdr:nvCxnSpPr>
      <xdr:spPr>
        <a:xfrm>
          <a:off x="2908300" y="16751376"/>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125507</xdr:rowOff>
    </xdr:from>
    <xdr:to>
      <xdr:col>4</xdr:col>
      <xdr:colOff>155575</xdr:colOff>
      <xdr:row>97</xdr:row>
      <xdr:rowOff>120726</xdr:rowOff>
    </xdr:to>
    <xdr:cxnSp macro="">
      <xdr:nvCxnSpPr>
        <xdr:cNvPr id="243" name="直線コネクタ 242"/>
        <xdr:cNvCxnSpPr/>
      </xdr:nvCxnSpPr>
      <xdr:spPr>
        <a:xfrm>
          <a:off x="2019300" y="16584707"/>
          <a:ext cx="889000" cy="16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125507</xdr:rowOff>
    </xdr:from>
    <xdr:to>
      <xdr:col>2</xdr:col>
      <xdr:colOff>638175</xdr:colOff>
      <xdr:row>97</xdr:row>
      <xdr:rowOff>18447</xdr:rowOff>
    </xdr:to>
    <xdr:cxnSp macro="">
      <xdr:nvCxnSpPr>
        <xdr:cNvPr id="246" name="直線コネクタ 245"/>
        <xdr:cNvCxnSpPr/>
      </xdr:nvCxnSpPr>
      <xdr:spPr>
        <a:xfrm flipV="1">
          <a:off x="1130300" y="16584707"/>
          <a:ext cx="889000" cy="6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114827</xdr:rowOff>
    </xdr:from>
    <xdr:to>
      <xdr:col>6</xdr:col>
      <xdr:colOff>561975</xdr:colOff>
      <xdr:row>98</xdr:row>
      <xdr:rowOff>44977</xdr:rowOff>
    </xdr:to>
    <xdr:sp macro="" textlink="">
      <xdr:nvSpPr>
        <xdr:cNvPr id="256" name="円/楕円 255"/>
        <xdr:cNvSpPr/>
      </xdr:nvSpPr>
      <xdr:spPr>
        <a:xfrm>
          <a:off x="45847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93254</xdr:rowOff>
    </xdr:from>
    <xdr:ext cx="534377" cy="259045"/>
    <xdr:sp macro="" textlink="">
      <xdr:nvSpPr>
        <xdr:cNvPr id="257" name="衛生費該当値テキスト"/>
        <xdr:cNvSpPr txBox="1"/>
      </xdr:nvSpPr>
      <xdr:spPr>
        <a:xfrm>
          <a:off x="4686300" y="1672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88291</xdr:rowOff>
    </xdr:from>
    <xdr:to>
      <xdr:col>5</xdr:col>
      <xdr:colOff>409575</xdr:colOff>
      <xdr:row>98</xdr:row>
      <xdr:rowOff>18441</xdr:rowOff>
    </xdr:to>
    <xdr:sp macro="" textlink="">
      <xdr:nvSpPr>
        <xdr:cNvPr id="258" name="円/楕円 257"/>
        <xdr:cNvSpPr/>
      </xdr:nvSpPr>
      <xdr:spPr>
        <a:xfrm>
          <a:off x="3746500" y="1671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9568</xdr:rowOff>
    </xdr:from>
    <xdr:ext cx="534377" cy="259045"/>
    <xdr:sp macro="" textlink="">
      <xdr:nvSpPr>
        <xdr:cNvPr id="259" name="テキスト ボックス 258"/>
        <xdr:cNvSpPr txBox="1"/>
      </xdr:nvSpPr>
      <xdr:spPr>
        <a:xfrm>
          <a:off x="3530111" y="168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69926</xdr:rowOff>
    </xdr:from>
    <xdr:to>
      <xdr:col>4</xdr:col>
      <xdr:colOff>206375</xdr:colOff>
      <xdr:row>98</xdr:row>
      <xdr:rowOff>76</xdr:rowOff>
    </xdr:to>
    <xdr:sp macro="" textlink="">
      <xdr:nvSpPr>
        <xdr:cNvPr id="260" name="円/楕円 259"/>
        <xdr:cNvSpPr/>
      </xdr:nvSpPr>
      <xdr:spPr>
        <a:xfrm>
          <a:off x="2857500" y="167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162653</xdr:rowOff>
    </xdr:from>
    <xdr:ext cx="534377" cy="259045"/>
    <xdr:sp macro="" textlink="">
      <xdr:nvSpPr>
        <xdr:cNvPr id="261" name="テキスト ボックス 260"/>
        <xdr:cNvSpPr txBox="1"/>
      </xdr:nvSpPr>
      <xdr:spPr>
        <a:xfrm>
          <a:off x="2641111" y="167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74707</xdr:rowOff>
    </xdr:from>
    <xdr:to>
      <xdr:col>3</xdr:col>
      <xdr:colOff>3175</xdr:colOff>
      <xdr:row>97</xdr:row>
      <xdr:rowOff>4857</xdr:rowOff>
    </xdr:to>
    <xdr:sp macro="" textlink="">
      <xdr:nvSpPr>
        <xdr:cNvPr id="262" name="円/楕円 261"/>
        <xdr:cNvSpPr/>
      </xdr:nvSpPr>
      <xdr:spPr>
        <a:xfrm>
          <a:off x="1968500" y="165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21384</xdr:rowOff>
    </xdr:from>
    <xdr:ext cx="534377" cy="259045"/>
    <xdr:sp macro="" textlink="">
      <xdr:nvSpPr>
        <xdr:cNvPr id="263" name="テキスト ボックス 262"/>
        <xdr:cNvSpPr txBox="1"/>
      </xdr:nvSpPr>
      <xdr:spPr>
        <a:xfrm>
          <a:off x="1752111" y="163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139097</xdr:rowOff>
    </xdr:from>
    <xdr:to>
      <xdr:col>1</xdr:col>
      <xdr:colOff>485775</xdr:colOff>
      <xdr:row>97</xdr:row>
      <xdr:rowOff>69247</xdr:rowOff>
    </xdr:to>
    <xdr:sp macro="" textlink="">
      <xdr:nvSpPr>
        <xdr:cNvPr id="264" name="円/楕円 263"/>
        <xdr:cNvSpPr/>
      </xdr:nvSpPr>
      <xdr:spPr>
        <a:xfrm>
          <a:off x="1079500" y="165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85774</xdr:rowOff>
    </xdr:from>
    <xdr:ext cx="534377" cy="259045"/>
    <xdr:sp macro="" textlink="">
      <xdr:nvSpPr>
        <xdr:cNvPr id="265" name="テキスト ボックス 264"/>
        <xdr:cNvSpPr txBox="1"/>
      </xdr:nvSpPr>
      <xdr:spPr>
        <a:xfrm>
          <a:off x="863111" y="163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109205</xdr:rowOff>
    </xdr:from>
    <xdr:to>
      <xdr:col>15</xdr:col>
      <xdr:colOff>180975</xdr:colOff>
      <xdr:row>38</xdr:row>
      <xdr:rowOff>123652</xdr:rowOff>
    </xdr:to>
    <xdr:cxnSp macro="">
      <xdr:nvCxnSpPr>
        <xdr:cNvPr id="292" name="直線コネクタ 291"/>
        <xdr:cNvCxnSpPr/>
      </xdr:nvCxnSpPr>
      <xdr:spPr>
        <a:xfrm>
          <a:off x="9639300" y="6624305"/>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83693</xdr:rowOff>
    </xdr:from>
    <xdr:to>
      <xdr:col>14</xdr:col>
      <xdr:colOff>28575</xdr:colOff>
      <xdr:row>38</xdr:row>
      <xdr:rowOff>109205</xdr:rowOff>
    </xdr:to>
    <xdr:cxnSp macro="">
      <xdr:nvCxnSpPr>
        <xdr:cNvPr id="295" name="直線コネクタ 294"/>
        <xdr:cNvCxnSpPr/>
      </xdr:nvCxnSpPr>
      <xdr:spPr>
        <a:xfrm>
          <a:off x="8750300" y="6598793"/>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83693</xdr:rowOff>
    </xdr:from>
    <xdr:to>
      <xdr:col>12</xdr:col>
      <xdr:colOff>511175</xdr:colOff>
      <xdr:row>38</xdr:row>
      <xdr:rowOff>94757</xdr:rowOff>
    </xdr:to>
    <xdr:cxnSp macro="">
      <xdr:nvCxnSpPr>
        <xdr:cNvPr id="298" name="直線コネクタ 297"/>
        <xdr:cNvCxnSpPr/>
      </xdr:nvCxnSpPr>
      <xdr:spPr>
        <a:xfrm flipV="1">
          <a:off x="7861300" y="6598793"/>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136180</xdr:rowOff>
    </xdr:from>
    <xdr:to>
      <xdr:col>11</xdr:col>
      <xdr:colOff>307975</xdr:colOff>
      <xdr:row>38</xdr:row>
      <xdr:rowOff>94757</xdr:rowOff>
    </xdr:to>
    <xdr:cxnSp macro="">
      <xdr:nvCxnSpPr>
        <xdr:cNvPr id="301" name="直線コネクタ 300"/>
        <xdr:cNvCxnSpPr/>
      </xdr:nvCxnSpPr>
      <xdr:spPr>
        <a:xfrm>
          <a:off x="6972300" y="6308380"/>
          <a:ext cx="889000" cy="30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50593</xdr:rowOff>
    </xdr:from>
    <xdr:ext cx="469744" cy="259045"/>
    <xdr:sp macro="" textlink="">
      <xdr:nvSpPr>
        <xdr:cNvPr id="305" name="テキスト ボックス 304"/>
        <xdr:cNvSpPr txBox="1"/>
      </xdr:nvSpPr>
      <xdr:spPr>
        <a:xfrm>
          <a:off x="6737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72852</xdr:rowOff>
    </xdr:from>
    <xdr:to>
      <xdr:col>15</xdr:col>
      <xdr:colOff>231775</xdr:colOff>
      <xdr:row>39</xdr:row>
      <xdr:rowOff>3002</xdr:rowOff>
    </xdr:to>
    <xdr:sp macro="" textlink="">
      <xdr:nvSpPr>
        <xdr:cNvPr id="311" name="円/楕円 310"/>
        <xdr:cNvSpPr/>
      </xdr:nvSpPr>
      <xdr:spPr>
        <a:xfrm>
          <a:off x="10426700" y="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378565" cy="259045"/>
    <xdr:sp macro="" textlink="">
      <xdr:nvSpPr>
        <xdr:cNvPr id="312" name="労働費該当値テキスト"/>
        <xdr:cNvSpPr txBox="1"/>
      </xdr:nvSpPr>
      <xdr:spPr>
        <a:xfrm>
          <a:off x="10528300" y="650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58405</xdr:rowOff>
    </xdr:from>
    <xdr:to>
      <xdr:col>14</xdr:col>
      <xdr:colOff>79375</xdr:colOff>
      <xdr:row>38</xdr:row>
      <xdr:rowOff>160005</xdr:rowOff>
    </xdr:to>
    <xdr:sp macro="" textlink="">
      <xdr:nvSpPr>
        <xdr:cNvPr id="313" name="円/楕円 312"/>
        <xdr:cNvSpPr/>
      </xdr:nvSpPr>
      <xdr:spPr>
        <a:xfrm>
          <a:off x="9588500" y="65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151132</xdr:rowOff>
    </xdr:from>
    <xdr:ext cx="378565" cy="259045"/>
    <xdr:sp macro="" textlink="">
      <xdr:nvSpPr>
        <xdr:cNvPr id="314" name="テキスト ボックス 313"/>
        <xdr:cNvSpPr txBox="1"/>
      </xdr:nvSpPr>
      <xdr:spPr>
        <a:xfrm>
          <a:off x="9450017" y="666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32893</xdr:rowOff>
    </xdr:from>
    <xdr:to>
      <xdr:col>12</xdr:col>
      <xdr:colOff>561975</xdr:colOff>
      <xdr:row>38</xdr:row>
      <xdr:rowOff>134493</xdr:rowOff>
    </xdr:to>
    <xdr:sp macro="" textlink="">
      <xdr:nvSpPr>
        <xdr:cNvPr id="315" name="円/楕円 314"/>
        <xdr:cNvSpPr/>
      </xdr:nvSpPr>
      <xdr:spPr>
        <a:xfrm>
          <a:off x="8699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125620</xdr:rowOff>
    </xdr:from>
    <xdr:ext cx="469744" cy="259045"/>
    <xdr:sp macro="" textlink="">
      <xdr:nvSpPr>
        <xdr:cNvPr id="316" name="テキスト ボックス 315"/>
        <xdr:cNvSpPr txBox="1"/>
      </xdr:nvSpPr>
      <xdr:spPr>
        <a:xfrm>
          <a:off x="8515427"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43957</xdr:rowOff>
    </xdr:from>
    <xdr:to>
      <xdr:col>11</xdr:col>
      <xdr:colOff>358775</xdr:colOff>
      <xdr:row>38</xdr:row>
      <xdr:rowOff>145557</xdr:rowOff>
    </xdr:to>
    <xdr:sp macro="" textlink="">
      <xdr:nvSpPr>
        <xdr:cNvPr id="317" name="円/楕円 316"/>
        <xdr:cNvSpPr/>
      </xdr:nvSpPr>
      <xdr:spPr>
        <a:xfrm>
          <a:off x="7810500" y="65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136684</xdr:rowOff>
    </xdr:from>
    <xdr:ext cx="378565" cy="259045"/>
    <xdr:sp macro="" textlink="">
      <xdr:nvSpPr>
        <xdr:cNvPr id="318" name="テキスト ボックス 317"/>
        <xdr:cNvSpPr txBox="1"/>
      </xdr:nvSpPr>
      <xdr:spPr>
        <a:xfrm>
          <a:off x="7672017" y="665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85380</xdr:rowOff>
    </xdr:from>
    <xdr:to>
      <xdr:col>10</xdr:col>
      <xdr:colOff>155575</xdr:colOff>
      <xdr:row>37</xdr:row>
      <xdr:rowOff>15530</xdr:rowOff>
    </xdr:to>
    <xdr:sp macro="" textlink="">
      <xdr:nvSpPr>
        <xdr:cNvPr id="319" name="円/楕円 318"/>
        <xdr:cNvSpPr/>
      </xdr:nvSpPr>
      <xdr:spPr>
        <a:xfrm>
          <a:off x="6921500" y="62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32057</xdr:rowOff>
    </xdr:from>
    <xdr:ext cx="469744" cy="259045"/>
    <xdr:sp macro="" textlink="">
      <xdr:nvSpPr>
        <xdr:cNvPr id="320" name="テキスト ボックス 319"/>
        <xdr:cNvSpPr txBox="1"/>
      </xdr:nvSpPr>
      <xdr:spPr>
        <a:xfrm>
          <a:off x="6737427" y="60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125070</xdr:rowOff>
    </xdr:from>
    <xdr:to>
      <xdr:col>15</xdr:col>
      <xdr:colOff>180975</xdr:colOff>
      <xdr:row>53</xdr:row>
      <xdr:rowOff>94170</xdr:rowOff>
    </xdr:to>
    <xdr:cxnSp macro="">
      <xdr:nvCxnSpPr>
        <xdr:cNvPr id="349" name="直線コネクタ 348"/>
        <xdr:cNvCxnSpPr/>
      </xdr:nvCxnSpPr>
      <xdr:spPr>
        <a:xfrm>
          <a:off x="9639300" y="9040470"/>
          <a:ext cx="838200" cy="14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125070</xdr:rowOff>
    </xdr:from>
    <xdr:to>
      <xdr:col>14</xdr:col>
      <xdr:colOff>28575</xdr:colOff>
      <xdr:row>54</xdr:row>
      <xdr:rowOff>10693</xdr:rowOff>
    </xdr:to>
    <xdr:cxnSp macro="">
      <xdr:nvCxnSpPr>
        <xdr:cNvPr id="352" name="直線コネクタ 351"/>
        <xdr:cNvCxnSpPr/>
      </xdr:nvCxnSpPr>
      <xdr:spPr>
        <a:xfrm flipV="1">
          <a:off x="8750300" y="9040470"/>
          <a:ext cx="889000" cy="22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55440</xdr:rowOff>
    </xdr:from>
    <xdr:ext cx="534377" cy="259045"/>
    <xdr:sp macro="" textlink="">
      <xdr:nvSpPr>
        <xdr:cNvPr id="354" name="テキスト ボックス 353"/>
        <xdr:cNvSpPr txBox="1"/>
      </xdr:nvSpPr>
      <xdr:spPr>
        <a:xfrm>
          <a:off x="9372111" y="96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114135</xdr:rowOff>
    </xdr:from>
    <xdr:to>
      <xdr:col>12</xdr:col>
      <xdr:colOff>511175</xdr:colOff>
      <xdr:row>54</xdr:row>
      <xdr:rowOff>10693</xdr:rowOff>
    </xdr:to>
    <xdr:cxnSp macro="">
      <xdr:nvCxnSpPr>
        <xdr:cNvPr id="355" name="直線コネクタ 354"/>
        <xdr:cNvCxnSpPr/>
      </xdr:nvCxnSpPr>
      <xdr:spPr>
        <a:xfrm>
          <a:off x="7861300" y="9200985"/>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71252</xdr:rowOff>
    </xdr:from>
    <xdr:ext cx="534377" cy="259045"/>
    <xdr:sp macro="" textlink="">
      <xdr:nvSpPr>
        <xdr:cNvPr id="357" name="テキスト ボックス 356"/>
        <xdr:cNvSpPr txBox="1"/>
      </xdr:nvSpPr>
      <xdr:spPr>
        <a:xfrm>
          <a:off x="8483111" y="9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444</xdr:rowOff>
    </xdr:from>
    <xdr:to>
      <xdr:col>11</xdr:col>
      <xdr:colOff>307975</xdr:colOff>
      <xdr:row>53</xdr:row>
      <xdr:rowOff>114135</xdr:rowOff>
    </xdr:to>
    <xdr:cxnSp macro="">
      <xdr:nvCxnSpPr>
        <xdr:cNvPr id="358" name="直線コネクタ 357"/>
        <xdr:cNvCxnSpPr/>
      </xdr:nvCxnSpPr>
      <xdr:spPr>
        <a:xfrm>
          <a:off x="6972300" y="8915844"/>
          <a:ext cx="889000" cy="28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60" name="テキスト ボックス 359"/>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128287</xdr:rowOff>
    </xdr:from>
    <xdr:ext cx="534377" cy="259045"/>
    <xdr:sp macro="" textlink="">
      <xdr:nvSpPr>
        <xdr:cNvPr id="362" name="テキスト ボックス 361"/>
        <xdr:cNvSpPr txBox="1"/>
      </xdr:nvSpPr>
      <xdr:spPr>
        <a:xfrm>
          <a:off x="6705111" y="9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43370</xdr:rowOff>
    </xdr:from>
    <xdr:to>
      <xdr:col>15</xdr:col>
      <xdr:colOff>231775</xdr:colOff>
      <xdr:row>53</xdr:row>
      <xdr:rowOff>144970</xdr:rowOff>
    </xdr:to>
    <xdr:sp macro="" textlink="">
      <xdr:nvSpPr>
        <xdr:cNvPr id="368" name="円/楕円 367"/>
        <xdr:cNvSpPr/>
      </xdr:nvSpPr>
      <xdr:spPr>
        <a:xfrm>
          <a:off x="10426700" y="91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66247</xdr:rowOff>
    </xdr:from>
    <xdr:ext cx="534377" cy="259045"/>
    <xdr:sp macro="" textlink="">
      <xdr:nvSpPr>
        <xdr:cNvPr id="369" name="農林水産業費該当値テキスト"/>
        <xdr:cNvSpPr txBox="1"/>
      </xdr:nvSpPr>
      <xdr:spPr>
        <a:xfrm>
          <a:off x="10528300" y="89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74270</xdr:rowOff>
    </xdr:from>
    <xdr:to>
      <xdr:col>14</xdr:col>
      <xdr:colOff>79375</xdr:colOff>
      <xdr:row>53</xdr:row>
      <xdr:rowOff>4420</xdr:rowOff>
    </xdr:to>
    <xdr:sp macro="" textlink="">
      <xdr:nvSpPr>
        <xdr:cNvPr id="370" name="円/楕円 369"/>
        <xdr:cNvSpPr/>
      </xdr:nvSpPr>
      <xdr:spPr>
        <a:xfrm>
          <a:off x="9588500" y="898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20947</xdr:rowOff>
    </xdr:from>
    <xdr:ext cx="534377" cy="259045"/>
    <xdr:sp macro="" textlink="">
      <xdr:nvSpPr>
        <xdr:cNvPr id="371" name="テキスト ボックス 370"/>
        <xdr:cNvSpPr txBox="1"/>
      </xdr:nvSpPr>
      <xdr:spPr>
        <a:xfrm>
          <a:off x="9372111" y="876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131343</xdr:rowOff>
    </xdr:from>
    <xdr:to>
      <xdr:col>12</xdr:col>
      <xdr:colOff>561975</xdr:colOff>
      <xdr:row>54</xdr:row>
      <xdr:rowOff>61493</xdr:rowOff>
    </xdr:to>
    <xdr:sp macro="" textlink="">
      <xdr:nvSpPr>
        <xdr:cNvPr id="372" name="円/楕円 371"/>
        <xdr:cNvSpPr/>
      </xdr:nvSpPr>
      <xdr:spPr>
        <a:xfrm>
          <a:off x="8699500" y="92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78020</xdr:rowOff>
    </xdr:from>
    <xdr:ext cx="534377" cy="259045"/>
    <xdr:sp macro="" textlink="">
      <xdr:nvSpPr>
        <xdr:cNvPr id="373" name="テキスト ボックス 372"/>
        <xdr:cNvSpPr txBox="1"/>
      </xdr:nvSpPr>
      <xdr:spPr>
        <a:xfrm>
          <a:off x="8483111" y="899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23,386</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63335</xdr:rowOff>
    </xdr:from>
    <xdr:to>
      <xdr:col>11</xdr:col>
      <xdr:colOff>358775</xdr:colOff>
      <xdr:row>53</xdr:row>
      <xdr:rowOff>164935</xdr:rowOff>
    </xdr:to>
    <xdr:sp macro="" textlink="">
      <xdr:nvSpPr>
        <xdr:cNvPr id="374" name="円/楕円 373"/>
        <xdr:cNvSpPr/>
      </xdr:nvSpPr>
      <xdr:spPr>
        <a:xfrm>
          <a:off x="7810500" y="91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10012</xdr:rowOff>
    </xdr:from>
    <xdr:ext cx="534377" cy="259045"/>
    <xdr:sp macro="" textlink="">
      <xdr:nvSpPr>
        <xdr:cNvPr id="375" name="テキスト ボックス 374"/>
        <xdr:cNvSpPr txBox="1"/>
      </xdr:nvSpPr>
      <xdr:spPr>
        <a:xfrm>
          <a:off x="7594111" y="892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25,171</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121094</xdr:rowOff>
    </xdr:from>
    <xdr:to>
      <xdr:col>10</xdr:col>
      <xdr:colOff>155575</xdr:colOff>
      <xdr:row>52</xdr:row>
      <xdr:rowOff>51244</xdr:rowOff>
    </xdr:to>
    <xdr:sp macro="" textlink="">
      <xdr:nvSpPr>
        <xdr:cNvPr id="376" name="円/楕円 375"/>
        <xdr:cNvSpPr/>
      </xdr:nvSpPr>
      <xdr:spPr>
        <a:xfrm>
          <a:off x="6921500" y="88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67771</xdr:rowOff>
    </xdr:from>
    <xdr:ext cx="534377" cy="259045"/>
    <xdr:sp macro="" textlink="">
      <xdr:nvSpPr>
        <xdr:cNvPr id="377" name="テキスト ボックス 376"/>
        <xdr:cNvSpPr txBox="1"/>
      </xdr:nvSpPr>
      <xdr:spPr>
        <a:xfrm>
          <a:off x="6705111" y="86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19799</xdr:rowOff>
    </xdr:from>
    <xdr:to>
      <xdr:col>15</xdr:col>
      <xdr:colOff>180975</xdr:colOff>
      <xdr:row>77</xdr:row>
      <xdr:rowOff>99444</xdr:rowOff>
    </xdr:to>
    <xdr:cxnSp macro="">
      <xdr:nvCxnSpPr>
        <xdr:cNvPr id="404" name="直線コネクタ 403"/>
        <xdr:cNvCxnSpPr/>
      </xdr:nvCxnSpPr>
      <xdr:spPr>
        <a:xfrm flipV="1">
          <a:off x="9639300" y="13221449"/>
          <a:ext cx="838200" cy="7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99444</xdr:rowOff>
    </xdr:from>
    <xdr:to>
      <xdr:col>14</xdr:col>
      <xdr:colOff>28575</xdr:colOff>
      <xdr:row>77</xdr:row>
      <xdr:rowOff>147176</xdr:rowOff>
    </xdr:to>
    <xdr:cxnSp macro="">
      <xdr:nvCxnSpPr>
        <xdr:cNvPr id="407" name="直線コネクタ 406"/>
        <xdr:cNvCxnSpPr/>
      </xdr:nvCxnSpPr>
      <xdr:spPr>
        <a:xfrm flipV="1">
          <a:off x="8750300" y="1330109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09" name="テキスト ボックス 408"/>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147176</xdr:rowOff>
    </xdr:from>
    <xdr:to>
      <xdr:col>12</xdr:col>
      <xdr:colOff>511175</xdr:colOff>
      <xdr:row>78</xdr:row>
      <xdr:rowOff>29697</xdr:rowOff>
    </xdr:to>
    <xdr:cxnSp macro="">
      <xdr:nvCxnSpPr>
        <xdr:cNvPr id="410" name="直線コネクタ 409"/>
        <xdr:cNvCxnSpPr/>
      </xdr:nvCxnSpPr>
      <xdr:spPr>
        <a:xfrm flipV="1">
          <a:off x="7861300" y="13348826"/>
          <a:ext cx="889000" cy="5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29697</xdr:rowOff>
    </xdr:from>
    <xdr:to>
      <xdr:col>11</xdr:col>
      <xdr:colOff>307975</xdr:colOff>
      <xdr:row>78</xdr:row>
      <xdr:rowOff>45059</xdr:rowOff>
    </xdr:to>
    <xdr:cxnSp macro="">
      <xdr:nvCxnSpPr>
        <xdr:cNvPr id="413" name="直線コネクタ 412"/>
        <xdr:cNvCxnSpPr/>
      </xdr:nvCxnSpPr>
      <xdr:spPr>
        <a:xfrm flipV="1">
          <a:off x="6972300" y="13402797"/>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140449</xdr:rowOff>
    </xdr:from>
    <xdr:to>
      <xdr:col>15</xdr:col>
      <xdr:colOff>231775</xdr:colOff>
      <xdr:row>77</xdr:row>
      <xdr:rowOff>70599</xdr:rowOff>
    </xdr:to>
    <xdr:sp macro="" textlink="">
      <xdr:nvSpPr>
        <xdr:cNvPr id="423" name="円/楕円 422"/>
        <xdr:cNvSpPr/>
      </xdr:nvSpPr>
      <xdr:spPr>
        <a:xfrm>
          <a:off x="10426700" y="131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118876</xdr:rowOff>
    </xdr:from>
    <xdr:ext cx="534377" cy="259045"/>
    <xdr:sp macro="" textlink="">
      <xdr:nvSpPr>
        <xdr:cNvPr id="424" name="商工費該当値テキスト"/>
        <xdr:cNvSpPr txBox="1"/>
      </xdr:nvSpPr>
      <xdr:spPr>
        <a:xfrm>
          <a:off x="10528300"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48644</xdr:rowOff>
    </xdr:from>
    <xdr:to>
      <xdr:col>14</xdr:col>
      <xdr:colOff>79375</xdr:colOff>
      <xdr:row>77</xdr:row>
      <xdr:rowOff>150244</xdr:rowOff>
    </xdr:to>
    <xdr:sp macro="" textlink="">
      <xdr:nvSpPr>
        <xdr:cNvPr id="425" name="円/楕円 424"/>
        <xdr:cNvSpPr/>
      </xdr:nvSpPr>
      <xdr:spPr>
        <a:xfrm>
          <a:off x="9588500" y="132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166771</xdr:rowOff>
    </xdr:from>
    <xdr:ext cx="469744" cy="259045"/>
    <xdr:sp macro="" textlink="">
      <xdr:nvSpPr>
        <xdr:cNvPr id="426" name="テキスト ボックス 425"/>
        <xdr:cNvSpPr txBox="1"/>
      </xdr:nvSpPr>
      <xdr:spPr>
        <a:xfrm>
          <a:off x="9404427" y="1302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96376</xdr:rowOff>
    </xdr:from>
    <xdr:to>
      <xdr:col>12</xdr:col>
      <xdr:colOff>561975</xdr:colOff>
      <xdr:row>78</xdr:row>
      <xdr:rowOff>26526</xdr:rowOff>
    </xdr:to>
    <xdr:sp macro="" textlink="">
      <xdr:nvSpPr>
        <xdr:cNvPr id="427" name="円/楕円 426"/>
        <xdr:cNvSpPr/>
      </xdr:nvSpPr>
      <xdr:spPr>
        <a:xfrm>
          <a:off x="8699500" y="132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17653</xdr:rowOff>
    </xdr:from>
    <xdr:ext cx="469744" cy="259045"/>
    <xdr:sp macro="" textlink="">
      <xdr:nvSpPr>
        <xdr:cNvPr id="428" name="テキスト ボックス 427"/>
        <xdr:cNvSpPr txBox="1"/>
      </xdr:nvSpPr>
      <xdr:spPr>
        <a:xfrm>
          <a:off x="8515427" y="1339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150347</xdr:rowOff>
    </xdr:from>
    <xdr:to>
      <xdr:col>11</xdr:col>
      <xdr:colOff>358775</xdr:colOff>
      <xdr:row>78</xdr:row>
      <xdr:rowOff>80497</xdr:rowOff>
    </xdr:to>
    <xdr:sp macro="" textlink="">
      <xdr:nvSpPr>
        <xdr:cNvPr id="429" name="円/楕円 428"/>
        <xdr:cNvSpPr/>
      </xdr:nvSpPr>
      <xdr:spPr>
        <a:xfrm>
          <a:off x="7810500" y="133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71624</xdr:rowOff>
    </xdr:from>
    <xdr:ext cx="469744" cy="259045"/>
    <xdr:sp macro="" textlink="">
      <xdr:nvSpPr>
        <xdr:cNvPr id="430" name="テキスト ボックス 429"/>
        <xdr:cNvSpPr txBox="1"/>
      </xdr:nvSpPr>
      <xdr:spPr>
        <a:xfrm>
          <a:off x="7626427" y="1344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165709</xdr:rowOff>
    </xdr:from>
    <xdr:to>
      <xdr:col>10</xdr:col>
      <xdr:colOff>155575</xdr:colOff>
      <xdr:row>78</xdr:row>
      <xdr:rowOff>95859</xdr:rowOff>
    </xdr:to>
    <xdr:sp macro="" textlink="">
      <xdr:nvSpPr>
        <xdr:cNvPr id="431" name="円/楕円 430"/>
        <xdr:cNvSpPr/>
      </xdr:nvSpPr>
      <xdr:spPr>
        <a:xfrm>
          <a:off x="69215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86986</xdr:rowOff>
    </xdr:from>
    <xdr:ext cx="469744" cy="259045"/>
    <xdr:sp macro="" textlink="">
      <xdr:nvSpPr>
        <xdr:cNvPr id="432" name="テキスト ボックス 431"/>
        <xdr:cNvSpPr txBox="1"/>
      </xdr:nvSpPr>
      <xdr:spPr>
        <a:xfrm>
          <a:off x="6737427" y="1346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118593</xdr:rowOff>
    </xdr:from>
    <xdr:to>
      <xdr:col>15</xdr:col>
      <xdr:colOff>180975</xdr:colOff>
      <xdr:row>95</xdr:row>
      <xdr:rowOff>121507</xdr:rowOff>
    </xdr:to>
    <xdr:cxnSp macro="">
      <xdr:nvCxnSpPr>
        <xdr:cNvPr id="462" name="直線コネクタ 461"/>
        <xdr:cNvCxnSpPr/>
      </xdr:nvCxnSpPr>
      <xdr:spPr>
        <a:xfrm>
          <a:off x="9639300" y="16234893"/>
          <a:ext cx="838200" cy="17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118593</xdr:rowOff>
    </xdr:from>
    <xdr:to>
      <xdr:col>14</xdr:col>
      <xdr:colOff>28575</xdr:colOff>
      <xdr:row>95</xdr:row>
      <xdr:rowOff>48222</xdr:rowOff>
    </xdr:to>
    <xdr:cxnSp macro="">
      <xdr:nvCxnSpPr>
        <xdr:cNvPr id="465" name="直線コネクタ 464"/>
        <xdr:cNvCxnSpPr/>
      </xdr:nvCxnSpPr>
      <xdr:spPr>
        <a:xfrm flipV="1">
          <a:off x="8750300" y="16234893"/>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7" name="テキスト ボックス 466"/>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100724</xdr:rowOff>
    </xdr:from>
    <xdr:to>
      <xdr:col>12</xdr:col>
      <xdr:colOff>511175</xdr:colOff>
      <xdr:row>95</xdr:row>
      <xdr:rowOff>48222</xdr:rowOff>
    </xdr:to>
    <xdr:cxnSp macro="">
      <xdr:nvCxnSpPr>
        <xdr:cNvPr id="468" name="直線コネクタ 467"/>
        <xdr:cNvCxnSpPr/>
      </xdr:nvCxnSpPr>
      <xdr:spPr>
        <a:xfrm>
          <a:off x="7861300" y="16217024"/>
          <a:ext cx="889000" cy="1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70" name="テキスト ボックス 469"/>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100724</xdr:rowOff>
    </xdr:from>
    <xdr:to>
      <xdr:col>11</xdr:col>
      <xdr:colOff>307975</xdr:colOff>
      <xdr:row>96</xdr:row>
      <xdr:rowOff>13227</xdr:rowOff>
    </xdr:to>
    <xdr:cxnSp macro="">
      <xdr:nvCxnSpPr>
        <xdr:cNvPr id="471" name="直線コネクタ 470"/>
        <xdr:cNvCxnSpPr/>
      </xdr:nvCxnSpPr>
      <xdr:spPr>
        <a:xfrm flipV="1">
          <a:off x="6972300" y="16217024"/>
          <a:ext cx="889000" cy="2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164253</xdr:rowOff>
    </xdr:from>
    <xdr:ext cx="534377" cy="259045"/>
    <xdr:sp macro="" textlink="">
      <xdr:nvSpPr>
        <xdr:cNvPr id="475" name="テキスト ボックス 474"/>
        <xdr:cNvSpPr txBox="1"/>
      </xdr:nvSpPr>
      <xdr:spPr>
        <a:xfrm>
          <a:off x="6705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70707</xdr:rowOff>
    </xdr:from>
    <xdr:to>
      <xdr:col>15</xdr:col>
      <xdr:colOff>231775</xdr:colOff>
      <xdr:row>96</xdr:row>
      <xdr:rowOff>857</xdr:rowOff>
    </xdr:to>
    <xdr:sp macro="" textlink="">
      <xdr:nvSpPr>
        <xdr:cNvPr id="481" name="円/楕円 480"/>
        <xdr:cNvSpPr/>
      </xdr:nvSpPr>
      <xdr:spPr>
        <a:xfrm>
          <a:off x="10426700" y="163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93584</xdr:rowOff>
    </xdr:from>
    <xdr:ext cx="534377" cy="259045"/>
    <xdr:sp macro="" textlink="">
      <xdr:nvSpPr>
        <xdr:cNvPr id="482" name="土木費該当値テキスト"/>
        <xdr:cNvSpPr txBox="1"/>
      </xdr:nvSpPr>
      <xdr:spPr>
        <a:xfrm>
          <a:off x="10528300" y="162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67793</xdr:rowOff>
    </xdr:from>
    <xdr:to>
      <xdr:col>14</xdr:col>
      <xdr:colOff>79375</xdr:colOff>
      <xdr:row>94</xdr:row>
      <xdr:rowOff>169393</xdr:rowOff>
    </xdr:to>
    <xdr:sp macro="" textlink="">
      <xdr:nvSpPr>
        <xdr:cNvPr id="483" name="円/楕円 482"/>
        <xdr:cNvSpPr/>
      </xdr:nvSpPr>
      <xdr:spPr>
        <a:xfrm>
          <a:off x="9588500" y="161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14470</xdr:rowOff>
    </xdr:from>
    <xdr:ext cx="534377" cy="259045"/>
    <xdr:sp macro="" textlink="">
      <xdr:nvSpPr>
        <xdr:cNvPr id="484" name="テキスト ボックス 483"/>
        <xdr:cNvSpPr txBox="1"/>
      </xdr:nvSpPr>
      <xdr:spPr>
        <a:xfrm>
          <a:off x="9372111" y="159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168872</xdr:rowOff>
    </xdr:from>
    <xdr:to>
      <xdr:col>12</xdr:col>
      <xdr:colOff>561975</xdr:colOff>
      <xdr:row>95</xdr:row>
      <xdr:rowOff>99022</xdr:rowOff>
    </xdr:to>
    <xdr:sp macro="" textlink="">
      <xdr:nvSpPr>
        <xdr:cNvPr id="485" name="円/楕円 484"/>
        <xdr:cNvSpPr/>
      </xdr:nvSpPr>
      <xdr:spPr>
        <a:xfrm>
          <a:off x="8699500" y="162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115549</xdr:rowOff>
    </xdr:from>
    <xdr:ext cx="534377" cy="259045"/>
    <xdr:sp macro="" textlink="">
      <xdr:nvSpPr>
        <xdr:cNvPr id="486" name="テキスト ボックス 485"/>
        <xdr:cNvSpPr txBox="1"/>
      </xdr:nvSpPr>
      <xdr:spPr>
        <a:xfrm>
          <a:off x="8483111" y="1606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49924</xdr:rowOff>
    </xdr:from>
    <xdr:to>
      <xdr:col>11</xdr:col>
      <xdr:colOff>358775</xdr:colOff>
      <xdr:row>94</xdr:row>
      <xdr:rowOff>151524</xdr:rowOff>
    </xdr:to>
    <xdr:sp macro="" textlink="">
      <xdr:nvSpPr>
        <xdr:cNvPr id="487" name="円/楕円 486"/>
        <xdr:cNvSpPr/>
      </xdr:nvSpPr>
      <xdr:spPr>
        <a:xfrm>
          <a:off x="7810500" y="161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168051</xdr:rowOff>
    </xdr:from>
    <xdr:ext cx="534377" cy="259045"/>
    <xdr:sp macro="" textlink="">
      <xdr:nvSpPr>
        <xdr:cNvPr id="488" name="テキスト ボックス 487"/>
        <xdr:cNvSpPr txBox="1"/>
      </xdr:nvSpPr>
      <xdr:spPr>
        <a:xfrm>
          <a:off x="7594111" y="159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133877</xdr:rowOff>
    </xdr:from>
    <xdr:to>
      <xdr:col>10</xdr:col>
      <xdr:colOff>155575</xdr:colOff>
      <xdr:row>96</xdr:row>
      <xdr:rowOff>64027</xdr:rowOff>
    </xdr:to>
    <xdr:sp macro="" textlink="">
      <xdr:nvSpPr>
        <xdr:cNvPr id="489" name="円/楕円 488"/>
        <xdr:cNvSpPr/>
      </xdr:nvSpPr>
      <xdr:spPr>
        <a:xfrm>
          <a:off x="6921500" y="164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80554</xdr:rowOff>
    </xdr:from>
    <xdr:ext cx="534377" cy="259045"/>
    <xdr:sp macro="" textlink="">
      <xdr:nvSpPr>
        <xdr:cNvPr id="490" name="テキスト ボックス 489"/>
        <xdr:cNvSpPr txBox="1"/>
      </xdr:nvSpPr>
      <xdr:spPr>
        <a:xfrm>
          <a:off x="6705111" y="161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97828</xdr:rowOff>
    </xdr:from>
    <xdr:to>
      <xdr:col>23</xdr:col>
      <xdr:colOff>517525</xdr:colOff>
      <xdr:row>37</xdr:row>
      <xdr:rowOff>153454</xdr:rowOff>
    </xdr:to>
    <xdr:cxnSp macro="">
      <xdr:nvCxnSpPr>
        <xdr:cNvPr id="520" name="直線コネクタ 519"/>
        <xdr:cNvCxnSpPr/>
      </xdr:nvCxnSpPr>
      <xdr:spPr>
        <a:xfrm>
          <a:off x="15481300" y="6270028"/>
          <a:ext cx="8382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97828</xdr:rowOff>
    </xdr:from>
    <xdr:to>
      <xdr:col>22</xdr:col>
      <xdr:colOff>365125</xdr:colOff>
      <xdr:row>37</xdr:row>
      <xdr:rowOff>113182</xdr:rowOff>
    </xdr:to>
    <xdr:cxnSp macro="">
      <xdr:nvCxnSpPr>
        <xdr:cNvPr id="523" name="直線コネクタ 522"/>
        <xdr:cNvCxnSpPr/>
      </xdr:nvCxnSpPr>
      <xdr:spPr>
        <a:xfrm flipV="1">
          <a:off x="14592300" y="6270028"/>
          <a:ext cx="889000" cy="18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5" name="テキスト ボックス 524"/>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113182</xdr:rowOff>
    </xdr:from>
    <xdr:to>
      <xdr:col>21</xdr:col>
      <xdr:colOff>161925</xdr:colOff>
      <xdr:row>38</xdr:row>
      <xdr:rowOff>122365</xdr:rowOff>
    </xdr:to>
    <xdr:cxnSp macro="">
      <xdr:nvCxnSpPr>
        <xdr:cNvPr id="526" name="直線コネクタ 525"/>
        <xdr:cNvCxnSpPr/>
      </xdr:nvCxnSpPr>
      <xdr:spPr>
        <a:xfrm flipV="1">
          <a:off x="13703300" y="6456832"/>
          <a:ext cx="889000" cy="18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4957</xdr:rowOff>
    </xdr:from>
    <xdr:ext cx="534377" cy="259045"/>
    <xdr:sp macro="" textlink="">
      <xdr:nvSpPr>
        <xdr:cNvPr id="528" name="テキスト ボックス 527"/>
        <xdr:cNvSpPr txBox="1"/>
      </xdr:nvSpPr>
      <xdr:spPr>
        <a:xfrm>
          <a:off x="14325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92913</xdr:rowOff>
    </xdr:from>
    <xdr:to>
      <xdr:col>19</xdr:col>
      <xdr:colOff>644525</xdr:colOff>
      <xdr:row>38</xdr:row>
      <xdr:rowOff>122365</xdr:rowOff>
    </xdr:to>
    <xdr:cxnSp macro="">
      <xdr:nvCxnSpPr>
        <xdr:cNvPr id="529" name="直線コネクタ 528"/>
        <xdr:cNvCxnSpPr/>
      </xdr:nvCxnSpPr>
      <xdr:spPr>
        <a:xfrm>
          <a:off x="12814300" y="6608013"/>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102654</xdr:rowOff>
    </xdr:from>
    <xdr:to>
      <xdr:col>23</xdr:col>
      <xdr:colOff>568325</xdr:colOff>
      <xdr:row>38</xdr:row>
      <xdr:rowOff>32804</xdr:rowOff>
    </xdr:to>
    <xdr:sp macro="" textlink="">
      <xdr:nvSpPr>
        <xdr:cNvPr id="539" name="円/楕円 538"/>
        <xdr:cNvSpPr/>
      </xdr:nvSpPr>
      <xdr:spPr>
        <a:xfrm>
          <a:off x="16268700" y="64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81081</xdr:rowOff>
    </xdr:from>
    <xdr:ext cx="534377" cy="259045"/>
    <xdr:sp macro="" textlink="">
      <xdr:nvSpPr>
        <xdr:cNvPr id="540" name="消防費該当値テキスト"/>
        <xdr:cNvSpPr txBox="1"/>
      </xdr:nvSpPr>
      <xdr:spPr>
        <a:xfrm>
          <a:off x="16370300"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47028</xdr:rowOff>
    </xdr:from>
    <xdr:to>
      <xdr:col>22</xdr:col>
      <xdr:colOff>415925</xdr:colOff>
      <xdr:row>36</xdr:row>
      <xdr:rowOff>148628</xdr:rowOff>
    </xdr:to>
    <xdr:sp macro="" textlink="">
      <xdr:nvSpPr>
        <xdr:cNvPr id="541" name="円/楕円 540"/>
        <xdr:cNvSpPr/>
      </xdr:nvSpPr>
      <xdr:spPr>
        <a:xfrm>
          <a:off x="15430500" y="62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165155</xdr:rowOff>
    </xdr:from>
    <xdr:ext cx="534377" cy="259045"/>
    <xdr:sp macro="" textlink="">
      <xdr:nvSpPr>
        <xdr:cNvPr id="542" name="テキスト ボックス 541"/>
        <xdr:cNvSpPr txBox="1"/>
      </xdr:nvSpPr>
      <xdr:spPr>
        <a:xfrm>
          <a:off x="15214111" y="59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62382</xdr:rowOff>
    </xdr:from>
    <xdr:to>
      <xdr:col>21</xdr:col>
      <xdr:colOff>212725</xdr:colOff>
      <xdr:row>37</xdr:row>
      <xdr:rowOff>163982</xdr:rowOff>
    </xdr:to>
    <xdr:sp macro="" textlink="">
      <xdr:nvSpPr>
        <xdr:cNvPr id="543" name="円/楕円 542"/>
        <xdr:cNvSpPr/>
      </xdr:nvSpPr>
      <xdr:spPr>
        <a:xfrm>
          <a:off x="145415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9059</xdr:rowOff>
    </xdr:from>
    <xdr:ext cx="534377" cy="259045"/>
    <xdr:sp macro="" textlink="">
      <xdr:nvSpPr>
        <xdr:cNvPr id="544" name="テキスト ボックス 543"/>
        <xdr:cNvSpPr txBox="1"/>
      </xdr:nvSpPr>
      <xdr:spPr>
        <a:xfrm>
          <a:off x="14325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71565</xdr:rowOff>
    </xdr:from>
    <xdr:to>
      <xdr:col>20</xdr:col>
      <xdr:colOff>9525</xdr:colOff>
      <xdr:row>39</xdr:row>
      <xdr:rowOff>1715</xdr:rowOff>
    </xdr:to>
    <xdr:sp macro="" textlink="">
      <xdr:nvSpPr>
        <xdr:cNvPr id="545" name="円/楕円 544"/>
        <xdr:cNvSpPr/>
      </xdr:nvSpPr>
      <xdr:spPr>
        <a:xfrm>
          <a:off x="13652500" y="6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164292</xdr:rowOff>
    </xdr:from>
    <xdr:ext cx="534377" cy="259045"/>
    <xdr:sp macro="" textlink="">
      <xdr:nvSpPr>
        <xdr:cNvPr id="546" name="テキスト ボックス 545"/>
        <xdr:cNvSpPr txBox="1"/>
      </xdr:nvSpPr>
      <xdr:spPr>
        <a:xfrm>
          <a:off x="13436111" y="66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42113</xdr:rowOff>
    </xdr:from>
    <xdr:to>
      <xdr:col>18</xdr:col>
      <xdr:colOff>492125</xdr:colOff>
      <xdr:row>38</xdr:row>
      <xdr:rowOff>143713</xdr:rowOff>
    </xdr:to>
    <xdr:sp macro="" textlink="">
      <xdr:nvSpPr>
        <xdr:cNvPr id="547" name="円/楕円 546"/>
        <xdr:cNvSpPr/>
      </xdr:nvSpPr>
      <xdr:spPr>
        <a:xfrm>
          <a:off x="12763500" y="65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134840</xdr:rowOff>
    </xdr:from>
    <xdr:ext cx="534377" cy="259045"/>
    <xdr:sp macro="" textlink="">
      <xdr:nvSpPr>
        <xdr:cNvPr id="548" name="テキスト ボックス 547"/>
        <xdr:cNvSpPr txBox="1"/>
      </xdr:nvSpPr>
      <xdr:spPr>
        <a:xfrm>
          <a:off x="12547111" y="664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28429</xdr:rowOff>
    </xdr:from>
    <xdr:to>
      <xdr:col>23</xdr:col>
      <xdr:colOff>517525</xdr:colOff>
      <xdr:row>56</xdr:row>
      <xdr:rowOff>18923</xdr:rowOff>
    </xdr:to>
    <xdr:cxnSp macro="">
      <xdr:nvCxnSpPr>
        <xdr:cNvPr id="578" name="直線コネクタ 577"/>
        <xdr:cNvCxnSpPr/>
      </xdr:nvCxnSpPr>
      <xdr:spPr>
        <a:xfrm>
          <a:off x="15481300" y="9458179"/>
          <a:ext cx="838200" cy="16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28429</xdr:rowOff>
    </xdr:from>
    <xdr:to>
      <xdr:col>22</xdr:col>
      <xdr:colOff>365125</xdr:colOff>
      <xdr:row>56</xdr:row>
      <xdr:rowOff>4331</xdr:rowOff>
    </xdr:to>
    <xdr:cxnSp macro="">
      <xdr:nvCxnSpPr>
        <xdr:cNvPr id="581" name="直線コネクタ 580"/>
        <xdr:cNvCxnSpPr/>
      </xdr:nvCxnSpPr>
      <xdr:spPr>
        <a:xfrm flipV="1">
          <a:off x="14592300" y="9458179"/>
          <a:ext cx="889000" cy="1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3" name="テキスト ボックス 582"/>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4331</xdr:rowOff>
    </xdr:from>
    <xdr:to>
      <xdr:col>21</xdr:col>
      <xdr:colOff>161925</xdr:colOff>
      <xdr:row>56</xdr:row>
      <xdr:rowOff>113202</xdr:rowOff>
    </xdr:to>
    <xdr:cxnSp macro="">
      <xdr:nvCxnSpPr>
        <xdr:cNvPr id="584" name="直線コネクタ 583"/>
        <xdr:cNvCxnSpPr/>
      </xdr:nvCxnSpPr>
      <xdr:spPr>
        <a:xfrm flipV="1">
          <a:off x="13703300" y="9605531"/>
          <a:ext cx="889000" cy="1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113202</xdr:rowOff>
    </xdr:from>
    <xdr:to>
      <xdr:col>19</xdr:col>
      <xdr:colOff>644525</xdr:colOff>
      <xdr:row>56</xdr:row>
      <xdr:rowOff>140233</xdr:rowOff>
    </xdr:to>
    <xdr:cxnSp macro="">
      <xdr:nvCxnSpPr>
        <xdr:cNvPr id="587" name="直線コネクタ 586"/>
        <xdr:cNvCxnSpPr/>
      </xdr:nvCxnSpPr>
      <xdr:spPr>
        <a:xfrm flipV="1">
          <a:off x="12814300" y="9714402"/>
          <a:ext cx="889000" cy="2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139573</xdr:rowOff>
    </xdr:from>
    <xdr:to>
      <xdr:col>23</xdr:col>
      <xdr:colOff>568325</xdr:colOff>
      <xdr:row>56</xdr:row>
      <xdr:rowOff>69723</xdr:rowOff>
    </xdr:to>
    <xdr:sp macro="" textlink="">
      <xdr:nvSpPr>
        <xdr:cNvPr id="597" name="円/楕円 596"/>
        <xdr:cNvSpPr/>
      </xdr:nvSpPr>
      <xdr:spPr>
        <a:xfrm>
          <a:off x="16268700" y="95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162450</xdr:rowOff>
    </xdr:from>
    <xdr:ext cx="534377" cy="259045"/>
    <xdr:sp macro="" textlink="">
      <xdr:nvSpPr>
        <xdr:cNvPr id="598" name="教育費該当値テキスト"/>
        <xdr:cNvSpPr txBox="1"/>
      </xdr:nvSpPr>
      <xdr:spPr>
        <a:xfrm>
          <a:off x="16370300" y="94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48,340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149079</xdr:rowOff>
    </xdr:from>
    <xdr:to>
      <xdr:col>22</xdr:col>
      <xdr:colOff>415925</xdr:colOff>
      <xdr:row>55</xdr:row>
      <xdr:rowOff>79229</xdr:rowOff>
    </xdr:to>
    <xdr:sp macro="" textlink="">
      <xdr:nvSpPr>
        <xdr:cNvPr id="599" name="円/楕円 598"/>
        <xdr:cNvSpPr/>
      </xdr:nvSpPr>
      <xdr:spPr>
        <a:xfrm>
          <a:off x="15430500" y="94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95756</xdr:rowOff>
    </xdr:from>
    <xdr:ext cx="534377" cy="259045"/>
    <xdr:sp macro="" textlink="">
      <xdr:nvSpPr>
        <xdr:cNvPr id="600" name="テキスト ボックス 599"/>
        <xdr:cNvSpPr txBox="1"/>
      </xdr:nvSpPr>
      <xdr:spPr>
        <a:xfrm>
          <a:off x="15214111" y="91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124981</xdr:rowOff>
    </xdr:from>
    <xdr:to>
      <xdr:col>21</xdr:col>
      <xdr:colOff>212725</xdr:colOff>
      <xdr:row>56</xdr:row>
      <xdr:rowOff>55131</xdr:rowOff>
    </xdr:to>
    <xdr:sp macro="" textlink="">
      <xdr:nvSpPr>
        <xdr:cNvPr id="601" name="円/楕円 600"/>
        <xdr:cNvSpPr/>
      </xdr:nvSpPr>
      <xdr:spPr>
        <a:xfrm>
          <a:off x="14541500" y="95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71658</xdr:rowOff>
    </xdr:from>
    <xdr:ext cx="534377" cy="259045"/>
    <xdr:sp macro="" textlink="">
      <xdr:nvSpPr>
        <xdr:cNvPr id="602" name="テキスト ボックス 601"/>
        <xdr:cNvSpPr txBox="1"/>
      </xdr:nvSpPr>
      <xdr:spPr>
        <a:xfrm>
          <a:off x="14325111" y="93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62402</xdr:rowOff>
    </xdr:from>
    <xdr:to>
      <xdr:col>20</xdr:col>
      <xdr:colOff>9525</xdr:colOff>
      <xdr:row>56</xdr:row>
      <xdr:rowOff>164002</xdr:rowOff>
    </xdr:to>
    <xdr:sp macro="" textlink="">
      <xdr:nvSpPr>
        <xdr:cNvPr id="603" name="円/楕円 602"/>
        <xdr:cNvSpPr/>
      </xdr:nvSpPr>
      <xdr:spPr>
        <a:xfrm>
          <a:off x="13652500" y="96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155129</xdr:rowOff>
    </xdr:from>
    <xdr:ext cx="534377" cy="259045"/>
    <xdr:sp macro="" textlink="">
      <xdr:nvSpPr>
        <xdr:cNvPr id="604" name="テキスト ボックス 603"/>
        <xdr:cNvSpPr txBox="1"/>
      </xdr:nvSpPr>
      <xdr:spPr>
        <a:xfrm>
          <a:off x="13436111" y="97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89433</xdr:rowOff>
    </xdr:from>
    <xdr:to>
      <xdr:col>18</xdr:col>
      <xdr:colOff>492125</xdr:colOff>
      <xdr:row>57</xdr:row>
      <xdr:rowOff>19583</xdr:rowOff>
    </xdr:to>
    <xdr:sp macro="" textlink="">
      <xdr:nvSpPr>
        <xdr:cNvPr id="605" name="円/楕円 604"/>
        <xdr:cNvSpPr/>
      </xdr:nvSpPr>
      <xdr:spPr>
        <a:xfrm>
          <a:off x="12763500" y="96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10710</xdr:rowOff>
    </xdr:from>
    <xdr:ext cx="534377" cy="259045"/>
    <xdr:sp macro="" textlink="">
      <xdr:nvSpPr>
        <xdr:cNvPr id="606" name="テキスト ボックス 605"/>
        <xdr:cNvSpPr txBox="1"/>
      </xdr:nvSpPr>
      <xdr:spPr>
        <a:xfrm>
          <a:off x="12547111" y="978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153454</xdr:rowOff>
    </xdr:from>
    <xdr:to>
      <xdr:col>23</xdr:col>
      <xdr:colOff>517525</xdr:colOff>
      <xdr:row>79</xdr:row>
      <xdr:rowOff>1015</xdr:rowOff>
    </xdr:to>
    <xdr:cxnSp macro="">
      <xdr:nvCxnSpPr>
        <xdr:cNvPr id="635" name="直線コネクタ 634"/>
        <xdr:cNvCxnSpPr/>
      </xdr:nvCxnSpPr>
      <xdr:spPr>
        <a:xfrm>
          <a:off x="15481300" y="13355104"/>
          <a:ext cx="838200" cy="1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80531</xdr:rowOff>
    </xdr:from>
    <xdr:to>
      <xdr:col>22</xdr:col>
      <xdr:colOff>365125</xdr:colOff>
      <xdr:row>77</xdr:row>
      <xdr:rowOff>153454</xdr:rowOff>
    </xdr:to>
    <xdr:cxnSp macro="">
      <xdr:nvCxnSpPr>
        <xdr:cNvPr id="638" name="直線コネクタ 637"/>
        <xdr:cNvCxnSpPr/>
      </xdr:nvCxnSpPr>
      <xdr:spPr>
        <a:xfrm>
          <a:off x="14592300" y="12767831"/>
          <a:ext cx="889000" cy="58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109427</xdr:rowOff>
    </xdr:from>
    <xdr:ext cx="469744" cy="259045"/>
    <xdr:sp macro="" textlink="">
      <xdr:nvSpPr>
        <xdr:cNvPr id="640" name="テキスト ボックス 639"/>
        <xdr:cNvSpPr txBox="1"/>
      </xdr:nvSpPr>
      <xdr:spPr>
        <a:xfrm>
          <a:off x="15246427"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80531</xdr:rowOff>
    </xdr:from>
    <xdr:to>
      <xdr:col>21</xdr:col>
      <xdr:colOff>161925</xdr:colOff>
      <xdr:row>76</xdr:row>
      <xdr:rowOff>49213</xdr:rowOff>
    </xdr:to>
    <xdr:cxnSp macro="">
      <xdr:nvCxnSpPr>
        <xdr:cNvPr id="641" name="直線コネクタ 640"/>
        <xdr:cNvCxnSpPr/>
      </xdr:nvCxnSpPr>
      <xdr:spPr>
        <a:xfrm flipV="1">
          <a:off x="13703300" y="12767831"/>
          <a:ext cx="889000" cy="3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98493</xdr:rowOff>
    </xdr:from>
    <xdr:ext cx="469744" cy="259045"/>
    <xdr:sp macro="" textlink="">
      <xdr:nvSpPr>
        <xdr:cNvPr id="643" name="テキスト ボックス 642"/>
        <xdr:cNvSpPr txBox="1"/>
      </xdr:nvSpPr>
      <xdr:spPr>
        <a:xfrm>
          <a:off x="14357427" y="134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49213</xdr:rowOff>
    </xdr:from>
    <xdr:to>
      <xdr:col>19</xdr:col>
      <xdr:colOff>644525</xdr:colOff>
      <xdr:row>79</xdr:row>
      <xdr:rowOff>35573</xdr:rowOff>
    </xdr:to>
    <xdr:cxnSp macro="">
      <xdr:nvCxnSpPr>
        <xdr:cNvPr id="644" name="直線コネクタ 643"/>
        <xdr:cNvCxnSpPr/>
      </xdr:nvCxnSpPr>
      <xdr:spPr>
        <a:xfrm flipV="1">
          <a:off x="12814300" y="13079413"/>
          <a:ext cx="889000" cy="5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74413</xdr:rowOff>
    </xdr:from>
    <xdr:ext cx="469744" cy="259045"/>
    <xdr:sp macro="" textlink="">
      <xdr:nvSpPr>
        <xdr:cNvPr id="646" name="テキスト ボックス 645"/>
        <xdr:cNvSpPr txBox="1"/>
      </xdr:nvSpPr>
      <xdr:spPr>
        <a:xfrm>
          <a:off x="13468427"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121665</xdr:rowOff>
    </xdr:from>
    <xdr:to>
      <xdr:col>23</xdr:col>
      <xdr:colOff>568325</xdr:colOff>
      <xdr:row>79</xdr:row>
      <xdr:rowOff>51815</xdr:rowOff>
    </xdr:to>
    <xdr:sp macro="" textlink="">
      <xdr:nvSpPr>
        <xdr:cNvPr id="654" name="円/楕円 653"/>
        <xdr:cNvSpPr/>
      </xdr:nvSpPr>
      <xdr:spPr>
        <a:xfrm>
          <a:off x="16268700" y="134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469744" cy="259045"/>
    <xdr:sp macro="" textlink="">
      <xdr:nvSpPr>
        <xdr:cNvPr id="655" name="災害復旧費該当値テキスト"/>
        <xdr:cNvSpPr txBox="1"/>
      </xdr:nvSpPr>
      <xdr:spPr>
        <a:xfrm>
          <a:off x="16370300" y="1346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102654</xdr:rowOff>
    </xdr:from>
    <xdr:to>
      <xdr:col>22</xdr:col>
      <xdr:colOff>415925</xdr:colOff>
      <xdr:row>78</xdr:row>
      <xdr:rowOff>32804</xdr:rowOff>
    </xdr:to>
    <xdr:sp macro="" textlink="">
      <xdr:nvSpPr>
        <xdr:cNvPr id="656" name="円/楕円 655"/>
        <xdr:cNvSpPr/>
      </xdr:nvSpPr>
      <xdr:spPr>
        <a:xfrm>
          <a:off x="15430500" y="133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49331</xdr:rowOff>
    </xdr:from>
    <xdr:ext cx="469744" cy="259045"/>
    <xdr:sp macro="" textlink="">
      <xdr:nvSpPr>
        <xdr:cNvPr id="657" name="テキスト ボックス 656"/>
        <xdr:cNvSpPr txBox="1"/>
      </xdr:nvSpPr>
      <xdr:spPr>
        <a:xfrm>
          <a:off x="15246427" y="130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29731</xdr:rowOff>
    </xdr:from>
    <xdr:to>
      <xdr:col>21</xdr:col>
      <xdr:colOff>212725</xdr:colOff>
      <xdr:row>74</xdr:row>
      <xdr:rowOff>131331</xdr:rowOff>
    </xdr:to>
    <xdr:sp macro="" textlink="">
      <xdr:nvSpPr>
        <xdr:cNvPr id="658" name="円/楕円 657"/>
        <xdr:cNvSpPr/>
      </xdr:nvSpPr>
      <xdr:spPr>
        <a:xfrm>
          <a:off x="14541500" y="127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147858</xdr:rowOff>
    </xdr:from>
    <xdr:ext cx="534377" cy="259045"/>
    <xdr:sp macro="" textlink="">
      <xdr:nvSpPr>
        <xdr:cNvPr id="659" name="テキスト ボックス 658"/>
        <xdr:cNvSpPr txBox="1"/>
      </xdr:nvSpPr>
      <xdr:spPr>
        <a:xfrm>
          <a:off x="14325111" y="1249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169863</xdr:rowOff>
    </xdr:from>
    <xdr:to>
      <xdr:col>20</xdr:col>
      <xdr:colOff>9525</xdr:colOff>
      <xdr:row>76</xdr:row>
      <xdr:rowOff>100013</xdr:rowOff>
    </xdr:to>
    <xdr:sp macro="" textlink="">
      <xdr:nvSpPr>
        <xdr:cNvPr id="660" name="円/楕円 659"/>
        <xdr:cNvSpPr/>
      </xdr:nvSpPr>
      <xdr:spPr>
        <a:xfrm>
          <a:off x="13652500" y="130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116540</xdr:rowOff>
    </xdr:from>
    <xdr:ext cx="534377" cy="259045"/>
    <xdr:sp macro="" textlink="">
      <xdr:nvSpPr>
        <xdr:cNvPr id="661" name="テキスト ボックス 660"/>
        <xdr:cNvSpPr txBox="1"/>
      </xdr:nvSpPr>
      <xdr:spPr>
        <a:xfrm>
          <a:off x="13436111" y="128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156223</xdr:rowOff>
    </xdr:from>
    <xdr:to>
      <xdr:col>18</xdr:col>
      <xdr:colOff>492125</xdr:colOff>
      <xdr:row>79</xdr:row>
      <xdr:rowOff>86373</xdr:rowOff>
    </xdr:to>
    <xdr:sp macro="" textlink="">
      <xdr:nvSpPr>
        <xdr:cNvPr id="662" name="円/楕円 661"/>
        <xdr:cNvSpPr/>
      </xdr:nvSpPr>
      <xdr:spPr>
        <a:xfrm>
          <a:off x="12763500" y="135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77500</xdr:rowOff>
    </xdr:from>
    <xdr:ext cx="378565" cy="259045"/>
    <xdr:sp macro="" textlink="">
      <xdr:nvSpPr>
        <xdr:cNvPr id="663" name="テキスト ボックス 662"/>
        <xdr:cNvSpPr txBox="1"/>
      </xdr:nvSpPr>
      <xdr:spPr>
        <a:xfrm>
          <a:off x="12625017" y="1362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88689</xdr:rowOff>
    </xdr:from>
    <xdr:to>
      <xdr:col>23</xdr:col>
      <xdr:colOff>517525</xdr:colOff>
      <xdr:row>93</xdr:row>
      <xdr:rowOff>155832</xdr:rowOff>
    </xdr:to>
    <xdr:cxnSp macro="">
      <xdr:nvCxnSpPr>
        <xdr:cNvPr id="694" name="直線コネクタ 693"/>
        <xdr:cNvCxnSpPr/>
      </xdr:nvCxnSpPr>
      <xdr:spPr>
        <a:xfrm flipV="1">
          <a:off x="15481300" y="16033539"/>
          <a:ext cx="8382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152583</xdr:rowOff>
    </xdr:from>
    <xdr:to>
      <xdr:col>22</xdr:col>
      <xdr:colOff>365125</xdr:colOff>
      <xdr:row>93</xdr:row>
      <xdr:rowOff>155832</xdr:rowOff>
    </xdr:to>
    <xdr:cxnSp macro="">
      <xdr:nvCxnSpPr>
        <xdr:cNvPr id="697" name="直線コネクタ 696"/>
        <xdr:cNvCxnSpPr/>
      </xdr:nvCxnSpPr>
      <xdr:spPr>
        <a:xfrm>
          <a:off x="14592300" y="16097433"/>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9" name="テキスト ボックス 698"/>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63788</xdr:rowOff>
    </xdr:from>
    <xdr:to>
      <xdr:col>21</xdr:col>
      <xdr:colOff>161925</xdr:colOff>
      <xdr:row>93</xdr:row>
      <xdr:rowOff>152583</xdr:rowOff>
    </xdr:to>
    <xdr:cxnSp macro="">
      <xdr:nvCxnSpPr>
        <xdr:cNvPr id="700" name="直線コネクタ 699"/>
        <xdr:cNvCxnSpPr/>
      </xdr:nvCxnSpPr>
      <xdr:spPr>
        <a:xfrm>
          <a:off x="13703300" y="16008638"/>
          <a:ext cx="889000" cy="8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2" name="テキスト ボックス 701"/>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63788</xdr:rowOff>
    </xdr:from>
    <xdr:to>
      <xdr:col>19</xdr:col>
      <xdr:colOff>644525</xdr:colOff>
      <xdr:row>93</xdr:row>
      <xdr:rowOff>72752</xdr:rowOff>
    </xdr:to>
    <xdr:cxnSp macro="">
      <xdr:nvCxnSpPr>
        <xdr:cNvPr id="703" name="直線コネクタ 702"/>
        <xdr:cNvCxnSpPr/>
      </xdr:nvCxnSpPr>
      <xdr:spPr>
        <a:xfrm flipV="1">
          <a:off x="12814300" y="16008638"/>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5" name="テキスト ボックス 704"/>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7" name="テキスト ボックス 706"/>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37889</xdr:rowOff>
    </xdr:from>
    <xdr:to>
      <xdr:col>23</xdr:col>
      <xdr:colOff>568325</xdr:colOff>
      <xdr:row>93</xdr:row>
      <xdr:rowOff>139489</xdr:rowOff>
    </xdr:to>
    <xdr:sp macro="" textlink="">
      <xdr:nvSpPr>
        <xdr:cNvPr id="713" name="円/楕円 712"/>
        <xdr:cNvSpPr/>
      </xdr:nvSpPr>
      <xdr:spPr>
        <a:xfrm>
          <a:off x="16268700" y="159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60766</xdr:rowOff>
    </xdr:from>
    <xdr:ext cx="534377" cy="259045"/>
    <xdr:sp macro="" textlink="">
      <xdr:nvSpPr>
        <xdr:cNvPr id="714" name="公債費該当値テキスト"/>
        <xdr:cNvSpPr txBox="1"/>
      </xdr:nvSpPr>
      <xdr:spPr>
        <a:xfrm>
          <a:off x="16370300" y="1583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105032</xdr:rowOff>
    </xdr:from>
    <xdr:to>
      <xdr:col>22</xdr:col>
      <xdr:colOff>415925</xdr:colOff>
      <xdr:row>94</xdr:row>
      <xdr:rowOff>35182</xdr:rowOff>
    </xdr:to>
    <xdr:sp macro="" textlink="">
      <xdr:nvSpPr>
        <xdr:cNvPr id="715" name="円/楕円 714"/>
        <xdr:cNvSpPr/>
      </xdr:nvSpPr>
      <xdr:spPr>
        <a:xfrm>
          <a:off x="15430500" y="160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51709</xdr:rowOff>
    </xdr:from>
    <xdr:ext cx="534377" cy="259045"/>
    <xdr:sp macro="" textlink="">
      <xdr:nvSpPr>
        <xdr:cNvPr id="716" name="テキスト ボックス 715"/>
        <xdr:cNvSpPr txBox="1"/>
      </xdr:nvSpPr>
      <xdr:spPr>
        <a:xfrm>
          <a:off x="15214111" y="1582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101783</xdr:rowOff>
    </xdr:from>
    <xdr:to>
      <xdr:col>21</xdr:col>
      <xdr:colOff>212725</xdr:colOff>
      <xdr:row>94</xdr:row>
      <xdr:rowOff>31933</xdr:rowOff>
    </xdr:to>
    <xdr:sp macro="" textlink="">
      <xdr:nvSpPr>
        <xdr:cNvPr id="717" name="円/楕円 716"/>
        <xdr:cNvSpPr/>
      </xdr:nvSpPr>
      <xdr:spPr>
        <a:xfrm>
          <a:off x="14541500" y="16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48460</xdr:rowOff>
    </xdr:from>
    <xdr:ext cx="534377" cy="259045"/>
    <xdr:sp macro="" textlink="">
      <xdr:nvSpPr>
        <xdr:cNvPr id="718" name="テキスト ボックス 717"/>
        <xdr:cNvSpPr txBox="1"/>
      </xdr:nvSpPr>
      <xdr:spPr>
        <a:xfrm>
          <a:off x="14325111" y="15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12988</xdr:rowOff>
    </xdr:from>
    <xdr:to>
      <xdr:col>20</xdr:col>
      <xdr:colOff>9525</xdr:colOff>
      <xdr:row>93</xdr:row>
      <xdr:rowOff>114588</xdr:rowOff>
    </xdr:to>
    <xdr:sp macro="" textlink="">
      <xdr:nvSpPr>
        <xdr:cNvPr id="719" name="円/楕円 718"/>
        <xdr:cNvSpPr/>
      </xdr:nvSpPr>
      <xdr:spPr>
        <a:xfrm>
          <a:off x="13652500" y="159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131115</xdr:rowOff>
    </xdr:from>
    <xdr:ext cx="534377" cy="259045"/>
    <xdr:sp macro="" textlink="">
      <xdr:nvSpPr>
        <xdr:cNvPr id="720" name="テキスト ボックス 719"/>
        <xdr:cNvSpPr txBox="1"/>
      </xdr:nvSpPr>
      <xdr:spPr>
        <a:xfrm>
          <a:off x="13436111" y="1573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21952</xdr:rowOff>
    </xdr:from>
    <xdr:to>
      <xdr:col>18</xdr:col>
      <xdr:colOff>492125</xdr:colOff>
      <xdr:row>93</xdr:row>
      <xdr:rowOff>123552</xdr:rowOff>
    </xdr:to>
    <xdr:sp macro="" textlink="">
      <xdr:nvSpPr>
        <xdr:cNvPr id="721" name="円/楕円 720"/>
        <xdr:cNvSpPr/>
      </xdr:nvSpPr>
      <xdr:spPr>
        <a:xfrm>
          <a:off x="12763500" y="159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140079</xdr:rowOff>
    </xdr:from>
    <xdr:ext cx="534377" cy="259045"/>
    <xdr:sp macro="" textlink="">
      <xdr:nvSpPr>
        <xdr:cNvPr id="722" name="テキスト ボックス 721"/>
        <xdr:cNvSpPr txBox="1"/>
      </xdr:nvSpPr>
      <xdr:spPr>
        <a:xfrm>
          <a:off x="12547111" y="1574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が類似団体の全国平均を上回るのは、出生率が他の団体より良いことが要因の一部である。それに伴い児童措置費や施設の管理運営費、整備が膨らんでいる。しかし、保育所等の施設が充実していることから待機児童数は少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に農林水産費が類似団体の全国平均を上回るのは、農業公社やまくにの理念に基づき、農業集積を図り、県のモデル事業として力入れていることが要因の一部である。それに加え、カキのブランド化にも力を入れ、その販路確立のため、道の駅の整備充実を図ったことも要因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平成</a:t>
          </a:r>
          <a:r>
            <a:rPr kumimoji="0" lang="en-US"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26</a:t>
          </a:r>
          <a:r>
            <a:rPr kumimoji="0" lang="ja-JP" altLang="en-US"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年度</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歳出決算額は、消防庁舎（出張所）の建設や野球場建設など大型建設事業が集中し、また、国の景気対策にも呼応した結果として普通建設事業費が前年度比</a:t>
          </a:r>
          <a:r>
            <a:rPr kumimoji="0" lang="en-US"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2,241,923</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千円増加した。その結果、財政調整基金の取崩が前年度比</a:t>
          </a:r>
          <a:r>
            <a:rPr kumimoji="0" lang="en-US"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1,400,000</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千円の増加となり、実質収支についても前年度比△</a:t>
          </a:r>
          <a:r>
            <a:rPr kumimoji="0" lang="en-US"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153,836</a:t>
          </a:r>
          <a:r>
            <a:rPr kumimoji="0" lang="ja-JP" altLang="en-US"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千円</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の減額となった。</a:t>
          </a:r>
          <a:r>
            <a:rPr kumimoji="0" lang="ja-JP" altLang="en-US"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平成</a:t>
          </a:r>
          <a:r>
            <a:rPr kumimoji="0" lang="en-US"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27</a:t>
          </a:r>
          <a:r>
            <a:rPr kumimoji="0" lang="ja-JP" altLang="en-US"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年度は例年どおりに戻った数値になっている。</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今後</a:t>
          </a:r>
          <a:r>
            <a:rPr kumimoji="0" lang="ja-JP" altLang="en-US"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は</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「公共施設総合管理計画」（平成</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年度策定）に基づき普通建設事業を抑制・平準化</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を図るとともに、財政調整基金の安定確保に努める。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連結実質赤字額はなく、良好な状態にある。引き続き、当該比率の適正な推移に努める。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43053598</v>
      </c>
      <c r="BO4" s="409"/>
      <c r="BP4" s="409"/>
      <c r="BQ4" s="409"/>
      <c r="BR4" s="409"/>
      <c r="BS4" s="409"/>
      <c r="BT4" s="409"/>
      <c r="BU4" s="410"/>
      <c r="BV4" s="408">
        <v>44652441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6.2</v>
      </c>
      <c r="CU4" s="586"/>
      <c r="CV4" s="586"/>
      <c r="CW4" s="586"/>
      <c r="CX4" s="586"/>
      <c r="CY4" s="586"/>
      <c r="CZ4" s="586"/>
      <c r="DA4" s="587"/>
      <c r="DB4" s="585">
        <v>5.4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41257213</v>
      </c>
      <c r="BO5" s="414"/>
      <c r="BP5" s="414"/>
      <c r="BQ5" s="414"/>
      <c r="BR5" s="414"/>
      <c r="BS5" s="414"/>
      <c r="BT5" s="414"/>
      <c r="BU5" s="415"/>
      <c r="BV5" s="413">
        <v>42866235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94.5</v>
      </c>
      <c r="CU5" s="384"/>
      <c r="CV5" s="384"/>
      <c r="CW5" s="384"/>
      <c r="CX5" s="384"/>
      <c r="CY5" s="384"/>
      <c r="CZ5" s="384"/>
      <c r="DA5" s="385"/>
      <c r="DB5" s="383">
        <v>93.6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1796385</v>
      </c>
      <c r="BO6" s="414"/>
      <c r="BP6" s="414"/>
      <c r="BQ6" s="414"/>
      <c r="BR6" s="414"/>
      <c r="BS6" s="414"/>
      <c r="BT6" s="414"/>
      <c r="BU6" s="415"/>
      <c r="BV6" s="413">
        <v>1786206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101</v>
      </c>
      <c r="CU6" s="560"/>
      <c r="CV6" s="560"/>
      <c r="CW6" s="560"/>
      <c r="CX6" s="560"/>
      <c r="CY6" s="560"/>
      <c r="CZ6" s="560"/>
      <c r="DA6" s="561"/>
      <c r="DB6" s="559">
        <v>100.2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288118</v>
      </c>
      <c r="BO7" s="414"/>
      <c r="BP7" s="414"/>
      <c r="BQ7" s="414"/>
      <c r="BR7" s="414"/>
      <c r="BS7" s="414"/>
      <c r="BT7" s="414"/>
      <c r="BU7" s="415"/>
      <c r="BV7" s="413">
        <v>494962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24214325</v>
      </c>
      <c r="CU7" s="414"/>
      <c r="CV7" s="414"/>
      <c r="CW7" s="414"/>
      <c r="CX7" s="414"/>
      <c r="CY7" s="414"/>
      <c r="CZ7" s="414"/>
      <c r="DA7" s="415"/>
      <c r="DB7" s="413">
        <v>24007666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1508267</v>
      </c>
      <c r="BO8" s="414"/>
      <c r="BP8" s="414"/>
      <c r="BQ8" s="414"/>
      <c r="BR8" s="414"/>
      <c r="BS8" s="414"/>
      <c r="BT8" s="414"/>
      <c r="BU8" s="415"/>
      <c r="BV8" s="413">
        <v>1291244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v>
      </c>
      <c r="CU8" s="523"/>
      <c r="CV8" s="523"/>
      <c r="CW8" s="523"/>
      <c r="CX8" s="523"/>
      <c r="CY8" s="523"/>
      <c r="CZ8" s="523"/>
      <c r="DA8" s="524"/>
      <c r="DB8" s="522">
        <v>0.5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83965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217023</v>
      </c>
      <c r="BO9" s="414"/>
      <c r="BP9" s="414"/>
      <c r="BQ9" s="414"/>
      <c r="BR9" s="414"/>
      <c r="BS9" s="414"/>
      <c r="BT9" s="414"/>
      <c r="BU9" s="415"/>
      <c r="BV9" s="413">
        <v>-153836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18.600000000000001</v>
      </c>
      <c r="CU9" s="384"/>
      <c r="CV9" s="384"/>
      <c r="CW9" s="384"/>
      <c r="CX9" s="384"/>
      <c r="CY9" s="384"/>
      <c r="CZ9" s="384"/>
      <c r="DA9" s="385"/>
      <c r="DB9" s="383">
        <v>17.600000000000001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84312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6685</v>
      </c>
      <c r="BO10" s="414"/>
      <c r="BP10" s="414"/>
      <c r="BQ10" s="414"/>
      <c r="BR10" s="414"/>
      <c r="BS10" s="414"/>
      <c r="BT10" s="414"/>
      <c r="BU10" s="415"/>
      <c r="BV10" s="413">
        <v>5139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85264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600000</v>
      </c>
      <c r="BO12" s="414"/>
      <c r="BP12" s="414"/>
      <c r="BQ12" s="414"/>
      <c r="BR12" s="414"/>
      <c r="BS12" s="414"/>
      <c r="BT12" s="414"/>
      <c r="BU12" s="415"/>
      <c r="BV12" s="413">
        <v>1400000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84572</v>
      </c>
      <c r="S13" s="515"/>
      <c r="T13" s="515"/>
      <c r="U13" s="515"/>
      <c r="V13" s="516"/>
      <c r="W13" s="502" t="s">
        <v>120</v>
      </c>
      <c r="X13" s="426"/>
      <c r="Y13" s="426"/>
      <c r="Z13" s="426"/>
      <c r="AA13" s="426"/>
      <c r="AB13" s="427"/>
      <c r="AC13" s="389">
        <v>2106</v>
      </c>
      <c r="AD13" s="390"/>
      <c r="AE13" s="390"/>
      <c r="AF13" s="390"/>
      <c r="AG13" s="391"/>
      <c r="AH13" s="389">
        <v>3121</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-376292</v>
      </c>
      <c r="BO13" s="414"/>
      <c r="BP13" s="414"/>
      <c r="BQ13" s="414"/>
      <c r="BR13" s="414"/>
      <c r="BS13" s="414"/>
      <c r="BT13" s="414"/>
      <c r="BU13" s="415"/>
      <c r="BV13" s="413">
        <v>-1548697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5.5</v>
      </c>
      <c r="CU13" s="384"/>
      <c r="CV13" s="384"/>
      <c r="CW13" s="384"/>
      <c r="CX13" s="384"/>
      <c r="CY13" s="384"/>
      <c r="CZ13" s="384"/>
      <c r="DA13" s="385"/>
      <c r="DB13" s="383">
        <v>5.9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85378</v>
      </c>
      <c r="S14" s="515"/>
      <c r="T14" s="515"/>
      <c r="U14" s="515"/>
      <c r="V14" s="516"/>
      <c r="W14" s="517"/>
      <c r="X14" s="429"/>
      <c r="Y14" s="429"/>
      <c r="Z14" s="429"/>
      <c r="AA14" s="429"/>
      <c r="AB14" s="430"/>
      <c r="AC14" s="507">
        <v>5.5</v>
      </c>
      <c r="AD14" s="508"/>
      <c r="AE14" s="508"/>
      <c r="AF14" s="508"/>
      <c r="AG14" s="509"/>
      <c r="AH14" s="507">
        <v>7.7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32.200000000000003</v>
      </c>
      <c r="CU14" s="486"/>
      <c r="CV14" s="486"/>
      <c r="CW14" s="486"/>
      <c r="CX14" s="486"/>
      <c r="CY14" s="486"/>
      <c r="CZ14" s="486"/>
      <c r="DA14" s="487"/>
      <c r="DB14" s="518">
        <v>33.299999999999997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84717</v>
      </c>
      <c r="S15" s="515"/>
      <c r="T15" s="515"/>
      <c r="U15" s="515"/>
      <c r="V15" s="516"/>
      <c r="W15" s="502" t="s">
        <v>126</v>
      </c>
      <c r="X15" s="426"/>
      <c r="Y15" s="426"/>
      <c r="Z15" s="426"/>
      <c r="AA15" s="426"/>
      <c r="AB15" s="427"/>
      <c r="AC15" s="389">
        <v>12763</v>
      </c>
      <c r="AD15" s="390"/>
      <c r="AE15" s="390"/>
      <c r="AF15" s="390"/>
      <c r="AG15" s="391"/>
      <c r="AH15" s="389">
        <v>12531</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9167553</v>
      </c>
      <c r="BO15" s="409"/>
      <c r="BP15" s="409"/>
      <c r="BQ15" s="409"/>
      <c r="BR15" s="409"/>
      <c r="BS15" s="409"/>
      <c r="BT15" s="409"/>
      <c r="BU15" s="410"/>
      <c r="BV15" s="408">
        <v>8885841</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33.6</v>
      </c>
      <c r="AD16" s="508"/>
      <c r="AE16" s="508"/>
      <c r="AF16" s="508"/>
      <c r="AG16" s="509"/>
      <c r="AH16" s="507">
        <v>31.1</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18503315</v>
      </c>
      <c r="BO16" s="414"/>
      <c r="BP16" s="414"/>
      <c r="BQ16" s="414"/>
      <c r="BR16" s="414"/>
      <c r="BS16" s="414"/>
      <c r="BT16" s="414"/>
      <c r="BU16" s="415"/>
      <c r="BV16" s="413">
        <v>17595726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23088</v>
      </c>
      <c r="AD17" s="390"/>
      <c r="AE17" s="390"/>
      <c r="AF17" s="390"/>
      <c r="AG17" s="391"/>
      <c r="AH17" s="389">
        <v>24090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11657250</v>
      </c>
      <c r="BO17" s="414"/>
      <c r="BP17" s="414"/>
      <c r="BQ17" s="414"/>
      <c r="BR17" s="414"/>
      <c r="BS17" s="414"/>
      <c r="BT17" s="414"/>
      <c r="BU17" s="415"/>
      <c r="BV17" s="413">
        <v>11453522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491.53</v>
      </c>
      <c r="M18" s="478"/>
      <c r="N18" s="478"/>
      <c r="O18" s="478"/>
      <c r="P18" s="478"/>
      <c r="Q18" s="478"/>
      <c r="R18" s="479"/>
      <c r="S18" s="479"/>
      <c r="T18" s="479"/>
      <c r="U18" s="479"/>
      <c r="V18" s="480"/>
      <c r="W18" s="494"/>
      <c r="X18" s="495"/>
      <c r="Y18" s="495"/>
      <c r="Z18" s="495"/>
      <c r="AA18" s="495"/>
      <c r="AB18" s="503"/>
      <c r="AC18" s="377">
        <v>60.8</v>
      </c>
      <c r="AD18" s="378"/>
      <c r="AE18" s="378"/>
      <c r="AF18" s="378"/>
      <c r="AG18" s="481"/>
      <c r="AH18" s="377">
        <v>59.8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23359414</v>
      </c>
      <c r="BO18" s="414"/>
      <c r="BP18" s="414"/>
      <c r="BQ18" s="414"/>
      <c r="BR18" s="414"/>
      <c r="BS18" s="414"/>
      <c r="BT18" s="414"/>
      <c r="BU18" s="415"/>
      <c r="BV18" s="413">
        <v>22561053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171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28725900</v>
      </c>
      <c r="BO19" s="414"/>
      <c r="BP19" s="414"/>
      <c r="BQ19" s="414"/>
      <c r="BR19" s="414"/>
      <c r="BS19" s="414"/>
      <c r="BT19" s="414"/>
      <c r="BU19" s="415"/>
      <c r="BV19" s="413">
        <v>28434903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35785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44776245</v>
      </c>
      <c r="BO23" s="414"/>
      <c r="BP23" s="414"/>
      <c r="BQ23" s="414"/>
      <c r="BR23" s="414"/>
      <c r="BS23" s="414"/>
      <c r="BT23" s="414"/>
      <c r="BU23" s="415"/>
      <c r="BV23" s="413">
        <v>45096523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8850</v>
      </c>
      <c r="R24" s="390"/>
      <c r="S24" s="390"/>
      <c r="T24" s="390"/>
      <c r="U24" s="390"/>
      <c r="V24" s="391"/>
      <c r="W24" s="455"/>
      <c r="X24" s="446"/>
      <c r="Y24" s="447"/>
      <c r="Z24" s="386" t="s">
        <v>150</v>
      </c>
      <c r="AA24" s="387"/>
      <c r="AB24" s="387"/>
      <c r="AC24" s="387"/>
      <c r="AD24" s="387"/>
      <c r="AE24" s="387"/>
      <c r="AF24" s="387"/>
      <c r="AG24" s="388"/>
      <c r="AH24" s="389">
        <v>720</v>
      </c>
      <c r="AI24" s="390"/>
      <c r="AJ24" s="390"/>
      <c r="AK24" s="390"/>
      <c r="AL24" s="391"/>
      <c r="AM24" s="389">
        <v>2267280</v>
      </c>
      <c r="AN24" s="390"/>
      <c r="AO24" s="390"/>
      <c r="AP24" s="390"/>
      <c r="AQ24" s="390"/>
      <c r="AR24" s="391"/>
      <c r="AS24" s="389">
        <v>3149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39220615</v>
      </c>
      <c r="BO24" s="414"/>
      <c r="BP24" s="414"/>
      <c r="BQ24" s="414"/>
      <c r="BR24" s="414"/>
      <c r="BS24" s="414"/>
      <c r="BT24" s="414"/>
      <c r="BU24" s="415"/>
      <c r="BV24" s="413">
        <v>39197984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7270</v>
      </c>
      <c r="R25" s="390"/>
      <c r="S25" s="390"/>
      <c r="T25" s="390"/>
      <c r="U25" s="390"/>
      <c r="V25" s="391"/>
      <c r="W25" s="455"/>
      <c r="X25" s="446"/>
      <c r="Y25" s="447"/>
      <c r="Z25" s="386" t="s">
        <v>153</v>
      </c>
      <c r="AA25" s="387"/>
      <c r="AB25" s="387"/>
      <c r="AC25" s="387"/>
      <c r="AD25" s="387"/>
      <c r="AE25" s="387"/>
      <c r="AF25" s="387"/>
      <c r="AG25" s="388"/>
      <c r="AH25" s="389">
        <v>115</v>
      </c>
      <c r="AI25" s="390"/>
      <c r="AJ25" s="390"/>
      <c r="AK25" s="390"/>
      <c r="AL25" s="391"/>
      <c r="AM25" s="389">
        <v>313260</v>
      </c>
      <c r="AN25" s="390"/>
      <c r="AO25" s="390"/>
      <c r="AP25" s="390"/>
      <c r="AQ25" s="390"/>
      <c r="AR25" s="391"/>
      <c r="AS25" s="389">
        <v>2724</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4173587</v>
      </c>
      <c r="BO25" s="409"/>
      <c r="BP25" s="409"/>
      <c r="BQ25" s="409"/>
      <c r="BR25" s="409"/>
      <c r="BS25" s="409"/>
      <c r="BT25" s="409"/>
      <c r="BU25" s="410"/>
      <c r="BV25" s="408">
        <v>4274058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6400</v>
      </c>
      <c r="R26" s="390"/>
      <c r="S26" s="390"/>
      <c r="T26" s="390"/>
      <c r="U26" s="390"/>
      <c r="V26" s="391"/>
      <c r="W26" s="455"/>
      <c r="X26" s="446"/>
      <c r="Y26" s="447"/>
      <c r="Z26" s="386" t="s">
        <v>156</v>
      </c>
      <c r="AA26" s="468"/>
      <c r="AB26" s="468"/>
      <c r="AC26" s="468"/>
      <c r="AD26" s="468"/>
      <c r="AE26" s="468"/>
      <c r="AF26" s="468"/>
      <c r="AG26" s="469"/>
      <c r="AH26" s="389">
        <v>18</v>
      </c>
      <c r="AI26" s="390"/>
      <c r="AJ26" s="390"/>
      <c r="AK26" s="390"/>
      <c r="AL26" s="391"/>
      <c r="AM26" s="389">
        <v>70884</v>
      </c>
      <c r="AN26" s="390"/>
      <c r="AO26" s="390"/>
      <c r="AP26" s="390"/>
      <c r="AQ26" s="390"/>
      <c r="AR26" s="391"/>
      <c r="AS26" s="389">
        <v>3938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4480</v>
      </c>
      <c r="R27" s="390"/>
      <c r="S27" s="390"/>
      <c r="T27" s="390"/>
      <c r="U27" s="390"/>
      <c r="V27" s="391"/>
      <c r="W27" s="455"/>
      <c r="X27" s="446"/>
      <c r="Y27" s="447"/>
      <c r="Z27" s="386" t="s">
        <v>159</v>
      </c>
      <c r="AA27" s="387"/>
      <c r="AB27" s="387"/>
      <c r="AC27" s="387"/>
      <c r="AD27" s="387"/>
      <c r="AE27" s="387"/>
      <c r="AF27" s="387"/>
      <c r="AG27" s="388"/>
      <c r="AH27" s="389">
        <v>39</v>
      </c>
      <c r="AI27" s="390"/>
      <c r="AJ27" s="390"/>
      <c r="AK27" s="390"/>
      <c r="AL27" s="391"/>
      <c r="AM27" s="389">
        <v>113709</v>
      </c>
      <c r="AN27" s="390"/>
      <c r="AO27" s="390"/>
      <c r="AP27" s="390"/>
      <c r="AQ27" s="390"/>
      <c r="AR27" s="391"/>
      <c r="AS27" s="389">
        <v>2916</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1085683</v>
      </c>
      <c r="BO27" s="417"/>
      <c r="BP27" s="417"/>
      <c r="BQ27" s="417"/>
      <c r="BR27" s="417"/>
      <c r="BS27" s="417"/>
      <c r="BT27" s="417"/>
      <c r="BU27" s="418"/>
      <c r="BV27" s="416">
        <v>1084705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4060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3520375</v>
      </c>
      <c r="BO28" s="409"/>
      <c r="BP28" s="409"/>
      <c r="BQ28" s="409"/>
      <c r="BR28" s="409"/>
      <c r="BS28" s="409"/>
      <c r="BT28" s="409"/>
      <c r="BU28" s="410"/>
      <c r="BV28" s="408">
        <v>3473690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26</v>
      </c>
      <c r="M29" s="390"/>
      <c r="N29" s="390"/>
      <c r="O29" s="390"/>
      <c r="P29" s="391"/>
      <c r="Q29" s="389">
        <v>3880</v>
      </c>
      <c r="R29" s="390"/>
      <c r="S29" s="390"/>
      <c r="T29" s="390"/>
      <c r="U29" s="390"/>
      <c r="V29" s="391"/>
      <c r="W29" s="456"/>
      <c r="X29" s="457"/>
      <c r="Y29" s="458"/>
      <c r="Z29" s="386" t="s">
        <v>166</v>
      </c>
      <c r="AA29" s="387"/>
      <c r="AB29" s="387"/>
      <c r="AC29" s="387"/>
      <c r="AD29" s="387"/>
      <c r="AE29" s="387"/>
      <c r="AF29" s="387"/>
      <c r="AG29" s="388"/>
      <c r="AH29" s="389">
        <v>759</v>
      </c>
      <c r="AI29" s="390"/>
      <c r="AJ29" s="390"/>
      <c r="AK29" s="390"/>
      <c r="AL29" s="391"/>
      <c r="AM29" s="389">
        <v>2380989</v>
      </c>
      <c r="AN29" s="390"/>
      <c r="AO29" s="390"/>
      <c r="AP29" s="390"/>
      <c r="AQ29" s="390"/>
      <c r="AR29" s="391"/>
      <c r="AS29" s="389">
        <v>3137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2010832</v>
      </c>
      <c r="BO29" s="414"/>
      <c r="BP29" s="414"/>
      <c r="BQ29" s="414"/>
      <c r="BR29" s="414"/>
      <c r="BS29" s="414"/>
      <c r="BT29" s="414"/>
      <c r="BU29" s="415"/>
      <c r="BV29" s="413">
        <v>2284154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6281694</v>
      </c>
      <c r="BO30" s="417"/>
      <c r="BP30" s="417"/>
      <c r="BQ30" s="417"/>
      <c r="BR30" s="417"/>
      <c r="BS30" s="417"/>
      <c r="BT30" s="417"/>
      <c r="BU30" s="418"/>
      <c r="BV30" s="416">
        <v>6512588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IF('各会計、関係団体の財政状況及び健全化判断比率'!B34="","",'各会計、関係団体の財政状況及び健全化判断比率'!B34)</f>
        <v>水道事業会計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IF('各会計、関係団体の財政状況及び健全化判断比率'!B36="","",'各会計、関係団体の財政状況及び健全化判断比率'!B36)</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19</v>
      </c>
      <c r="BX34" s="373"/>
      <c r="BY34" s="372" t="str">
        <f>IF('各会計、関係団体の財政状況及び健全化判断比率'!B68="","",'各会計、関係団体の財政状況及び健全化判断比率'!B68)</f>
        <v>大分県交通災害共済組合（交通災害共済事業会計）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中津市土地開発公社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ケーブルネットワーク事業特別会計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国民健康保険事業特別会計（直診勘定）</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IF('各会計、関係団体の財政状況及び健全化判断比率'!B35="","",'各会計、関係団体の財政状況及び健全化判断比率'!B35)</f>
        <v>病院事業会計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IF('各会計、関係団体の財政状況及び健全化判断比率'!B37="","",'各会計、関係団体の財政状況及び健全化判断比率'!B37)</f>
        <v>特定環境保全公共下水道事業特別会計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20</v>
      </c>
      <c r="BX35" s="373"/>
      <c r="BY35" s="372" t="str">
        <f>IF('各会計、関係団体の財政状況及び健全化判断比率'!B69="","",'各会計、関係団体の財政状況及び健全化判断比率'!B69)</f>
        <v>大分県市町村会館管理組合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（有）はばたき</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中津駅北土地区画整理清算事業特別会計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介護保険事業特別会計（保険事業勘定）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14</v>
      </c>
      <c r="BF36" s="373"/>
      <c r="BG36" s="372" t="str">
        <f>IF('各会計、関係団体の財政状況及び健全化判断比率'!B38="","",'各会計、関係団体の財政状況及び健全化判断比率'!B38)</f>
        <v>農業集落排水事業特別会計</v>
      </c>
      <c r="BH36" s="372"/>
      <c r="BI36" s="372"/>
      <c r="BJ36" s="372"/>
      <c r="BK36" s="372"/>
      <c r="BL36" s="372"/>
      <c r="BM36" s="372"/>
      <c r="BN36" s="372"/>
      <c r="BO36" s="372"/>
      <c r="BP36" s="372"/>
      <c r="BQ36" s="372"/>
      <c r="BR36" s="372"/>
      <c r="BS36" s="372"/>
      <c r="BT36" s="372"/>
      <c r="BU36" s="372"/>
      <c r="BV36" s="165"/>
      <c r="BW36" s="373">
        <f t="shared" si="2"/>
        <v>21</v>
      </c>
      <c r="BX36" s="373"/>
      <c r="BY36" s="372" t="str">
        <f>IF('各会計、関係団体の財政状況及び健全化判断比率'!B70="","",'各会計、関係団体の財政状況及び健全化判断比率'!B70)</f>
        <v>大分県後期高齢者医療広域連合（普通会計）</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（有）西谷温泉</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介護保険事業特別会計（サービス事業勘定）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15</v>
      </c>
      <c r="BF37" s="373"/>
      <c r="BG37" s="372" t="str">
        <f>IF('各会計、関係団体の財政状況及び健全化判断比率'!B39="","",'各会計、関係団体の財政状況及び健全化判断比率'!B39)</f>
        <v>小規模集合排水事業特別会計</v>
      </c>
      <c r="BH37" s="372"/>
      <c r="BI37" s="372"/>
      <c r="BJ37" s="372"/>
      <c r="BK37" s="372"/>
      <c r="BL37" s="372"/>
      <c r="BM37" s="372"/>
      <c r="BN37" s="372"/>
      <c r="BO37" s="372"/>
      <c r="BP37" s="372"/>
      <c r="BQ37" s="372"/>
      <c r="BR37" s="372"/>
      <c r="BS37" s="372"/>
      <c r="BT37" s="372"/>
      <c r="BU37" s="372"/>
      <c r="BV37" s="165"/>
      <c r="BW37" s="373">
        <f t="shared" si="2"/>
        <v>22</v>
      </c>
      <c r="BX37" s="373"/>
      <c r="BY37" s="372" t="str">
        <f>IF('各会計、関係団体の財政状況及び健全化判断比率'!B71="","",'各会計、関係団体の財政状況及び健全化判断比率'!B71)</f>
        <v>大分県後期高齢者医療広域連合（後期高齢者医療事業会計）</v>
      </c>
      <c r="BZ37" s="372"/>
      <c r="CA37" s="372"/>
      <c r="CB37" s="372"/>
      <c r="CC37" s="372"/>
      <c r="CD37" s="372"/>
      <c r="CE37" s="372"/>
      <c r="CF37" s="372"/>
      <c r="CG37" s="372"/>
      <c r="CH37" s="372"/>
      <c r="CI37" s="372"/>
      <c r="CJ37" s="372"/>
      <c r="CK37" s="372"/>
      <c r="CL37" s="372"/>
      <c r="CM37" s="372"/>
      <c r="CN37" s="165"/>
      <c r="CO37" s="373">
        <f t="shared" si="3"/>
        <v>26</v>
      </c>
      <c r="CP37" s="373"/>
      <c r="CQ37" s="372" t="str">
        <f>IF('各会計、関係団体の財政状況及び健全化判断比率'!BS10="","",'各会計、関係団体の財政状況及び健全化判断比率'!BS10)</f>
        <v>（社）農業公社やまくに</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8</v>
      </c>
      <c r="V38" s="373"/>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16</v>
      </c>
      <c r="BF38" s="373"/>
      <c r="BG38" s="372" t="str">
        <f>IF('各会計、関係団体の財政状況及び健全化判断比率'!B40="","",'各会計、関係団体の財政状況及び健全化判断比率'!B40)</f>
        <v>簡易水道事業特別会計</v>
      </c>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27</v>
      </c>
      <c r="CP38" s="373"/>
      <c r="CQ38" s="372" t="str">
        <f>IF('各会計、関係団体の財政状況及び健全化判断比率'!BS11="","",'各会計、関係団体の財政状況及び健全化判断比率'!BS11)</f>
        <v>(株)道の駅なかつ</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f t="shared" si="4"/>
        <v>9</v>
      </c>
      <c r="V39" s="373"/>
      <c r="W39" s="372" t="str">
        <f>IF('各会計、関係団体の財政状況及び健全化判断比率'!B33="","",'各会計、関係団体の財政状況及び健全化判断比率'!B33)</f>
        <v>後期高齢者医療特別会計</v>
      </c>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17</v>
      </c>
      <c r="BF39" s="373"/>
      <c r="BG39" s="372" t="str">
        <f>IF('各会計、関係団体の財政状況及び健全化判断比率'!B41="","",'各会計、関係団体の財政状況及び健全化判断比率'!B41)</f>
        <v>サイクリングターミナル事業特別会計</v>
      </c>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28</v>
      </c>
      <c r="CP39" s="373"/>
      <c r="CQ39" s="372" t="str">
        <f>IF('各会計、関係団体の財政状況及び健全化判断比率'!BS12="","",'各会計、関係団体の財政状況及び健全化判断比率'!BS12)</f>
        <v>(株)農業生産法人やまくに</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18</v>
      </c>
      <c r="BF40" s="373"/>
      <c r="BG40" s="372" t="str">
        <f>IF('各会計、関係団体の財政状況及び健全化判断比率'!B42="","",'各会計、関係団体の財政状況及び健全化判断比率'!B42)</f>
        <v>太陽光発電事業特別会計</v>
      </c>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2" t="s">
        <v>523</v>
      </c>
      <c r="D34" s="1182"/>
      <c r="E34" s="1183"/>
      <c r="F34" s="32">
        <v>18.59</v>
      </c>
      <c r="G34" s="33">
        <v>12.17</v>
      </c>
      <c r="H34" s="33">
        <v>13.71</v>
      </c>
      <c r="I34" s="33">
        <v>16.37</v>
      </c>
      <c r="J34" s="34">
        <v>17.36</v>
      </c>
      <c r="K34" s="22"/>
      <c r="L34" s="22"/>
      <c r="M34" s="22"/>
      <c r="N34" s="22"/>
      <c r="O34" s="22"/>
      <c r="P34" s="22"/>
    </row>
    <row r="35" spans="1:16" ht="39" customHeight="1">
      <c r="A35" s="22"/>
      <c r="B35" s="35"/>
      <c r="C35" s="1176" t="s">
        <v>524</v>
      </c>
      <c r="D35" s="1177"/>
      <c r="E35" s="1178"/>
      <c r="F35" s="36">
        <v>5.47</v>
      </c>
      <c r="G35" s="37">
        <v>6.21</v>
      </c>
      <c r="H35" s="37">
        <v>5.95</v>
      </c>
      <c r="I35" s="37">
        <v>5.3</v>
      </c>
      <c r="J35" s="38">
        <v>6.15</v>
      </c>
      <c r="K35" s="22"/>
      <c r="L35" s="22"/>
      <c r="M35" s="22"/>
      <c r="N35" s="22"/>
      <c r="O35" s="22"/>
      <c r="P35" s="22"/>
    </row>
    <row r="36" spans="1:16" ht="39" customHeight="1">
      <c r="A36" s="22"/>
      <c r="B36" s="35"/>
      <c r="C36" s="1176" t="s">
        <v>525</v>
      </c>
      <c r="D36" s="1177"/>
      <c r="E36" s="1178"/>
      <c r="F36" s="36">
        <v>3.8</v>
      </c>
      <c r="G36" s="37">
        <v>4.6500000000000004</v>
      </c>
      <c r="H36" s="37">
        <v>5.16</v>
      </c>
      <c r="I36" s="37">
        <v>5.55</v>
      </c>
      <c r="J36" s="38">
        <v>5.84</v>
      </c>
      <c r="K36" s="22"/>
      <c r="L36" s="22"/>
      <c r="M36" s="22"/>
      <c r="N36" s="22"/>
      <c r="O36" s="22"/>
      <c r="P36" s="22"/>
    </row>
    <row r="37" spans="1:16" ht="39" customHeight="1">
      <c r="A37" s="22"/>
      <c r="B37" s="35"/>
      <c r="C37" s="1176" t="s">
        <v>526</v>
      </c>
      <c r="D37" s="1177"/>
      <c r="E37" s="1178"/>
      <c r="F37" s="36">
        <v>1.59</v>
      </c>
      <c r="G37" s="37">
        <v>1.7</v>
      </c>
      <c r="H37" s="37">
        <v>3.13</v>
      </c>
      <c r="I37" s="37">
        <v>1.92</v>
      </c>
      <c r="J37" s="38">
        <v>1.07</v>
      </c>
      <c r="K37" s="22"/>
      <c r="L37" s="22"/>
      <c r="M37" s="22"/>
      <c r="N37" s="22"/>
      <c r="O37" s="22"/>
      <c r="P37" s="22"/>
    </row>
    <row r="38" spans="1:16" ht="39" customHeight="1">
      <c r="A38" s="22"/>
      <c r="B38" s="35"/>
      <c r="C38" s="1176" t="s">
        <v>527</v>
      </c>
      <c r="D38" s="1177"/>
      <c r="E38" s="1178"/>
      <c r="F38" s="36">
        <v>0.16</v>
      </c>
      <c r="G38" s="37">
        <v>0.28999999999999998</v>
      </c>
      <c r="H38" s="37">
        <v>0.22</v>
      </c>
      <c r="I38" s="37">
        <v>0.37</v>
      </c>
      <c r="J38" s="38">
        <v>0.54</v>
      </c>
      <c r="K38" s="22"/>
      <c r="L38" s="22"/>
      <c r="M38" s="22"/>
      <c r="N38" s="22"/>
      <c r="O38" s="22"/>
      <c r="P38" s="22"/>
    </row>
    <row r="39" spans="1:16" ht="39" customHeight="1">
      <c r="A39" s="22"/>
      <c r="B39" s="35"/>
      <c r="C39" s="1176" t="s">
        <v>528</v>
      </c>
      <c r="D39" s="1177"/>
      <c r="E39" s="1178"/>
      <c r="F39" s="36">
        <v>0.15</v>
      </c>
      <c r="G39" s="37">
        <v>0.13</v>
      </c>
      <c r="H39" s="37">
        <v>0.15</v>
      </c>
      <c r="I39" s="37">
        <v>0.16</v>
      </c>
      <c r="J39" s="38">
        <v>0.2</v>
      </c>
      <c r="K39" s="22"/>
      <c r="L39" s="22"/>
      <c r="M39" s="22"/>
      <c r="N39" s="22"/>
      <c r="O39" s="22"/>
      <c r="P39" s="22"/>
    </row>
    <row r="40" spans="1:16" ht="39" customHeight="1">
      <c r="A40" s="22"/>
      <c r="B40" s="35"/>
      <c r="C40" s="1176" t="s">
        <v>529</v>
      </c>
      <c r="D40" s="1177"/>
      <c r="E40" s="1178"/>
      <c r="F40" s="36">
        <v>0.04</v>
      </c>
      <c r="G40" s="37">
        <v>0.08</v>
      </c>
      <c r="H40" s="37">
        <v>0.09</v>
      </c>
      <c r="I40" s="37">
        <v>0.11</v>
      </c>
      <c r="J40" s="38">
        <v>0.13</v>
      </c>
      <c r="K40" s="22"/>
      <c r="L40" s="22"/>
      <c r="M40" s="22"/>
      <c r="N40" s="22"/>
      <c r="O40" s="22"/>
      <c r="P40" s="22"/>
    </row>
    <row r="41" spans="1:16" ht="39" customHeight="1">
      <c r="A41" s="22"/>
      <c r="B41" s="35"/>
      <c r="C41" s="1176" t="s">
        <v>530</v>
      </c>
      <c r="D41" s="1177"/>
      <c r="E41" s="1178"/>
      <c r="F41" s="36">
        <v>0.12</v>
      </c>
      <c r="G41" s="37">
        <v>0.09</v>
      </c>
      <c r="H41" s="37">
        <v>0.06</v>
      </c>
      <c r="I41" s="37">
        <v>0.06</v>
      </c>
      <c r="J41" s="38">
        <v>7.0000000000000007E-2</v>
      </c>
      <c r="K41" s="22"/>
      <c r="L41" s="22"/>
      <c r="M41" s="22"/>
      <c r="N41" s="22"/>
      <c r="O41" s="22"/>
      <c r="P41" s="22"/>
    </row>
    <row r="42" spans="1:16" ht="39" customHeight="1">
      <c r="A42" s="22"/>
      <c r="B42" s="39"/>
      <c r="C42" s="1176" t="s">
        <v>531</v>
      </c>
      <c r="D42" s="1177"/>
      <c r="E42" s="1178"/>
      <c r="F42" s="36" t="s">
        <v>475</v>
      </c>
      <c r="G42" s="37" t="s">
        <v>475</v>
      </c>
      <c r="H42" s="37" t="s">
        <v>475</v>
      </c>
      <c r="I42" s="37" t="s">
        <v>475</v>
      </c>
      <c r="J42" s="38" t="s">
        <v>475</v>
      </c>
      <c r="K42" s="22"/>
      <c r="L42" s="22"/>
      <c r="M42" s="22"/>
      <c r="N42" s="22"/>
      <c r="O42" s="22"/>
      <c r="P42" s="22"/>
    </row>
    <row r="43" spans="1:16" ht="39" customHeight="1" thickBot="1">
      <c r="A43" s="22"/>
      <c r="B43" s="40"/>
      <c r="C43" s="1179" t="s">
        <v>532</v>
      </c>
      <c r="D43" s="1180"/>
      <c r="E43" s="1181"/>
      <c r="F43" s="41">
        <v>0.17</v>
      </c>
      <c r="G43" s="42">
        <v>0.11</v>
      </c>
      <c r="H43" s="42">
        <v>0.22</v>
      </c>
      <c r="I43" s="42">
        <v>0.16</v>
      </c>
      <c r="J43" s="43">
        <v>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2" t="s">
        <v>10</v>
      </c>
      <c r="C45" s="1193"/>
      <c r="D45" s="58"/>
      <c r="E45" s="1198" t="s">
        <v>11</v>
      </c>
      <c r="F45" s="1198"/>
      <c r="G45" s="1198"/>
      <c r="H45" s="1198"/>
      <c r="I45" s="1198"/>
      <c r="J45" s="1199"/>
      <c r="K45" s="59">
        <v>5202</v>
      </c>
      <c r="L45" s="60">
        <v>5157</v>
      </c>
      <c r="M45" s="60">
        <v>5093</v>
      </c>
      <c r="N45" s="60">
        <v>5081</v>
      </c>
      <c r="O45" s="61">
        <v>5150</v>
      </c>
      <c r="P45" s="48"/>
      <c r="Q45" s="48"/>
      <c r="R45" s="48"/>
      <c r="S45" s="48"/>
      <c r="T45" s="48"/>
      <c r="U45" s="48"/>
    </row>
    <row r="46" spans="1:21" ht="30.75" customHeight="1">
      <c r="A46" s="48"/>
      <c r="B46" s="1194"/>
      <c r="C46" s="1195"/>
      <c r="D46" s="62"/>
      <c r="E46" s="1186" t="s">
        <v>12</v>
      </c>
      <c r="F46" s="1186"/>
      <c r="G46" s="1186"/>
      <c r="H46" s="1186"/>
      <c r="I46" s="1186"/>
      <c r="J46" s="1187"/>
      <c r="K46" s="63" t="s">
        <v>475</v>
      </c>
      <c r="L46" s="64" t="s">
        <v>475</v>
      </c>
      <c r="M46" s="64" t="s">
        <v>475</v>
      </c>
      <c r="N46" s="64" t="s">
        <v>475</v>
      </c>
      <c r="O46" s="65" t="s">
        <v>475</v>
      </c>
      <c r="P46" s="48"/>
      <c r="Q46" s="48"/>
      <c r="R46" s="48"/>
      <c r="S46" s="48"/>
      <c r="T46" s="48"/>
      <c r="U46" s="48"/>
    </row>
    <row r="47" spans="1:21" ht="30.75" customHeight="1">
      <c r="A47" s="48"/>
      <c r="B47" s="1194"/>
      <c r="C47" s="1195"/>
      <c r="D47" s="62"/>
      <c r="E47" s="1186" t="s">
        <v>13</v>
      </c>
      <c r="F47" s="1186"/>
      <c r="G47" s="1186"/>
      <c r="H47" s="1186"/>
      <c r="I47" s="1186"/>
      <c r="J47" s="1187"/>
      <c r="K47" s="63">
        <v>29</v>
      </c>
      <c r="L47" s="64">
        <v>42</v>
      </c>
      <c r="M47" s="64">
        <v>56</v>
      </c>
      <c r="N47" s="64">
        <v>56</v>
      </c>
      <c r="O47" s="65">
        <v>36</v>
      </c>
      <c r="P47" s="48"/>
      <c r="Q47" s="48"/>
      <c r="R47" s="48"/>
      <c r="S47" s="48"/>
      <c r="T47" s="48"/>
      <c r="U47" s="48"/>
    </row>
    <row r="48" spans="1:21" ht="30.75" customHeight="1">
      <c r="A48" s="48"/>
      <c r="B48" s="1194"/>
      <c r="C48" s="1195"/>
      <c r="D48" s="62"/>
      <c r="E48" s="1186" t="s">
        <v>14</v>
      </c>
      <c r="F48" s="1186"/>
      <c r="G48" s="1186"/>
      <c r="H48" s="1186"/>
      <c r="I48" s="1186"/>
      <c r="J48" s="1187"/>
      <c r="K48" s="63">
        <v>1400</v>
      </c>
      <c r="L48" s="64">
        <v>1380</v>
      </c>
      <c r="M48" s="64">
        <v>1406</v>
      </c>
      <c r="N48" s="64">
        <v>1277</v>
      </c>
      <c r="O48" s="65">
        <v>1438</v>
      </c>
      <c r="P48" s="48"/>
      <c r="Q48" s="48"/>
      <c r="R48" s="48"/>
      <c r="S48" s="48"/>
      <c r="T48" s="48"/>
      <c r="U48" s="48"/>
    </row>
    <row r="49" spans="1:21" ht="30.75" customHeight="1">
      <c r="A49" s="48"/>
      <c r="B49" s="1194"/>
      <c r="C49" s="1195"/>
      <c r="D49" s="62"/>
      <c r="E49" s="1186" t="s">
        <v>15</v>
      </c>
      <c r="F49" s="1186"/>
      <c r="G49" s="1186"/>
      <c r="H49" s="1186"/>
      <c r="I49" s="1186"/>
      <c r="J49" s="1187"/>
      <c r="K49" s="63" t="s">
        <v>475</v>
      </c>
      <c r="L49" s="64" t="s">
        <v>475</v>
      </c>
      <c r="M49" s="64" t="s">
        <v>475</v>
      </c>
      <c r="N49" s="64" t="s">
        <v>475</v>
      </c>
      <c r="O49" s="65" t="s">
        <v>475</v>
      </c>
      <c r="P49" s="48"/>
      <c r="Q49" s="48"/>
      <c r="R49" s="48"/>
      <c r="S49" s="48"/>
      <c r="T49" s="48"/>
      <c r="U49" s="48"/>
    </row>
    <row r="50" spans="1:21" ht="30.75" customHeight="1">
      <c r="A50" s="48"/>
      <c r="B50" s="1194"/>
      <c r="C50" s="1195"/>
      <c r="D50" s="62"/>
      <c r="E50" s="1186" t="s">
        <v>16</v>
      </c>
      <c r="F50" s="1186"/>
      <c r="G50" s="1186"/>
      <c r="H50" s="1186"/>
      <c r="I50" s="1186"/>
      <c r="J50" s="1187"/>
      <c r="K50" s="63" t="s">
        <v>475</v>
      </c>
      <c r="L50" s="64">
        <v>0</v>
      </c>
      <c r="M50" s="64" t="s">
        <v>475</v>
      </c>
      <c r="N50" s="64" t="s">
        <v>475</v>
      </c>
      <c r="O50" s="65" t="s">
        <v>475</v>
      </c>
      <c r="P50" s="48"/>
      <c r="Q50" s="48"/>
      <c r="R50" s="48"/>
      <c r="S50" s="48"/>
      <c r="T50" s="48"/>
      <c r="U50" s="48"/>
    </row>
    <row r="51" spans="1:21" ht="30.75" customHeight="1">
      <c r="A51" s="48"/>
      <c r="B51" s="1196"/>
      <c r="C51" s="1197"/>
      <c r="D51" s="66"/>
      <c r="E51" s="1186" t="s">
        <v>17</v>
      </c>
      <c r="F51" s="1186"/>
      <c r="G51" s="1186"/>
      <c r="H51" s="1186"/>
      <c r="I51" s="1186"/>
      <c r="J51" s="1187"/>
      <c r="K51" s="63" t="s">
        <v>475</v>
      </c>
      <c r="L51" s="64" t="s">
        <v>475</v>
      </c>
      <c r="M51" s="64" t="s">
        <v>475</v>
      </c>
      <c r="N51" s="64" t="s">
        <v>475</v>
      </c>
      <c r="O51" s="65" t="s">
        <v>475</v>
      </c>
      <c r="P51" s="48"/>
      <c r="Q51" s="48"/>
      <c r="R51" s="48"/>
      <c r="S51" s="48"/>
      <c r="T51" s="48"/>
      <c r="U51" s="48"/>
    </row>
    <row r="52" spans="1:21" ht="30.75" customHeight="1">
      <c r="A52" s="48"/>
      <c r="B52" s="1184" t="s">
        <v>18</v>
      </c>
      <c r="C52" s="1185"/>
      <c r="D52" s="66"/>
      <c r="E52" s="1186" t="s">
        <v>19</v>
      </c>
      <c r="F52" s="1186"/>
      <c r="G52" s="1186"/>
      <c r="H52" s="1186"/>
      <c r="I52" s="1186"/>
      <c r="J52" s="1187"/>
      <c r="K52" s="63">
        <v>5271</v>
      </c>
      <c r="L52" s="64">
        <v>5360</v>
      </c>
      <c r="M52" s="64">
        <v>5284</v>
      </c>
      <c r="N52" s="64">
        <v>5485</v>
      </c>
      <c r="O52" s="65">
        <v>5601</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1360</v>
      </c>
      <c r="L53" s="69">
        <v>1219</v>
      </c>
      <c r="M53" s="69">
        <v>1271</v>
      </c>
      <c r="N53" s="69">
        <v>929</v>
      </c>
      <c r="O53" s="70">
        <v>1023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212" t="s">
        <v>23</v>
      </c>
      <c r="C41" s="1213"/>
      <c r="D41" s="81"/>
      <c r="E41" s="1214" t="s">
        <v>24</v>
      </c>
      <c r="F41" s="1214"/>
      <c r="G41" s="1214"/>
      <c r="H41" s="1215"/>
      <c r="I41" s="82">
        <v>43888</v>
      </c>
      <c r="J41" s="83">
        <v>43930</v>
      </c>
      <c r="K41" s="83">
        <v>43444</v>
      </c>
      <c r="L41" s="83">
        <v>45097</v>
      </c>
      <c r="M41" s="84">
        <v>44776</v>
      </c>
    </row>
    <row r="42" spans="2:13" ht="27.75" customHeight="1">
      <c r="B42" s="1202"/>
      <c r="C42" s="1203"/>
      <c r="D42" s="85"/>
      <c r="E42" s="1206" t="s">
        <v>25</v>
      </c>
      <c r="F42" s="1206"/>
      <c r="G42" s="1206"/>
      <c r="H42" s="1207"/>
      <c r="I42" s="86" t="s">
        <v>475</v>
      </c>
      <c r="J42" s="87">
        <v>397</v>
      </c>
      <c r="K42" s="87">
        <v>399</v>
      </c>
      <c r="L42" s="87">
        <v>400</v>
      </c>
      <c r="M42" s="88">
        <v>402</v>
      </c>
    </row>
    <row r="43" spans="2:13" ht="27.75" customHeight="1">
      <c r="B43" s="1202"/>
      <c r="C43" s="1203"/>
      <c r="D43" s="85"/>
      <c r="E43" s="1206" t="s">
        <v>26</v>
      </c>
      <c r="F43" s="1206"/>
      <c r="G43" s="1206"/>
      <c r="H43" s="1207"/>
      <c r="I43" s="86">
        <v>17811</v>
      </c>
      <c r="J43" s="87">
        <v>16890</v>
      </c>
      <c r="K43" s="87">
        <v>16331</v>
      </c>
      <c r="L43" s="87">
        <v>15615</v>
      </c>
      <c r="M43" s="88">
        <v>15626</v>
      </c>
    </row>
    <row r="44" spans="2:13" ht="27.75" customHeight="1">
      <c r="B44" s="1202"/>
      <c r="C44" s="1203"/>
      <c r="D44" s="85"/>
      <c r="E44" s="1206" t="s">
        <v>27</v>
      </c>
      <c r="F44" s="1206"/>
      <c r="G44" s="1206"/>
      <c r="H44" s="1207"/>
      <c r="I44" s="86" t="s">
        <v>475</v>
      </c>
      <c r="J44" s="87" t="s">
        <v>475</v>
      </c>
      <c r="K44" s="87" t="s">
        <v>475</v>
      </c>
      <c r="L44" s="87" t="s">
        <v>475</v>
      </c>
      <c r="M44" s="88" t="s">
        <v>475</v>
      </c>
    </row>
    <row r="45" spans="2:13" ht="27.75" customHeight="1">
      <c r="B45" s="1202"/>
      <c r="C45" s="1203"/>
      <c r="D45" s="85"/>
      <c r="E45" s="1206" t="s">
        <v>28</v>
      </c>
      <c r="F45" s="1206"/>
      <c r="G45" s="1206"/>
      <c r="H45" s="1207"/>
      <c r="I45" s="86">
        <v>8607</v>
      </c>
      <c r="J45" s="87">
        <v>7961</v>
      </c>
      <c r="K45" s="87">
        <v>7393</v>
      </c>
      <c r="L45" s="87">
        <v>6711</v>
      </c>
      <c r="M45" s="88">
        <v>6311</v>
      </c>
    </row>
    <row r="46" spans="2:13" ht="27.75" customHeight="1">
      <c r="B46" s="1202"/>
      <c r="C46" s="1203"/>
      <c r="D46" s="85"/>
      <c r="E46" s="1206" t="s">
        <v>29</v>
      </c>
      <c r="F46" s="1206"/>
      <c r="G46" s="1206"/>
      <c r="H46" s="1207"/>
      <c r="I46" s="86">
        <v>1575</v>
      </c>
      <c r="J46" s="87">
        <v>758</v>
      </c>
      <c r="K46" s="87" t="s">
        <v>475</v>
      </c>
      <c r="L46" s="87" t="s">
        <v>475</v>
      </c>
      <c r="M46" s="88">
        <v>240</v>
      </c>
    </row>
    <row r="47" spans="2:13" ht="27.75" customHeight="1">
      <c r="B47" s="1202"/>
      <c r="C47" s="1203"/>
      <c r="D47" s="85"/>
      <c r="E47" s="1206" t="s">
        <v>30</v>
      </c>
      <c r="F47" s="1206"/>
      <c r="G47" s="1206"/>
      <c r="H47" s="1207"/>
      <c r="I47" s="86" t="s">
        <v>475</v>
      </c>
      <c r="J47" s="87" t="s">
        <v>475</v>
      </c>
      <c r="K47" s="87" t="s">
        <v>475</v>
      </c>
      <c r="L47" s="87" t="s">
        <v>475</v>
      </c>
      <c r="M47" s="88" t="s">
        <v>475</v>
      </c>
    </row>
    <row r="48" spans="2:13" ht="27.75" customHeight="1">
      <c r="B48" s="1204"/>
      <c r="C48" s="1205"/>
      <c r="D48" s="85"/>
      <c r="E48" s="1206" t="s">
        <v>31</v>
      </c>
      <c r="F48" s="1206"/>
      <c r="G48" s="1206"/>
      <c r="H48" s="1207"/>
      <c r="I48" s="86" t="s">
        <v>475</v>
      </c>
      <c r="J48" s="87" t="s">
        <v>475</v>
      </c>
      <c r="K48" s="87" t="s">
        <v>475</v>
      </c>
      <c r="L48" s="87" t="s">
        <v>475</v>
      </c>
      <c r="M48" s="88" t="s">
        <v>475</v>
      </c>
    </row>
    <row r="49" spans="2:13" ht="27.75" customHeight="1">
      <c r="B49" s="1200" t="s">
        <v>32</v>
      </c>
      <c r="C49" s="1201"/>
      <c r="D49" s="89"/>
      <c r="E49" s="1206" t="s">
        <v>33</v>
      </c>
      <c r="F49" s="1206"/>
      <c r="G49" s="1206"/>
      <c r="H49" s="1207"/>
      <c r="I49" s="86">
        <v>10370</v>
      </c>
      <c r="J49" s="87">
        <v>9710</v>
      </c>
      <c r="K49" s="87">
        <v>10816</v>
      </c>
      <c r="L49" s="87">
        <v>10778</v>
      </c>
      <c r="M49" s="88">
        <v>9943</v>
      </c>
    </row>
    <row r="50" spans="2:13" ht="27.75" customHeight="1">
      <c r="B50" s="1202"/>
      <c r="C50" s="1203"/>
      <c r="D50" s="85"/>
      <c r="E50" s="1206" t="s">
        <v>34</v>
      </c>
      <c r="F50" s="1206"/>
      <c r="G50" s="1206"/>
      <c r="H50" s="1207"/>
      <c r="I50" s="86">
        <v>5311</v>
      </c>
      <c r="J50" s="87">
        <v>5168</v>
      </c>
      <c r="K50" s="87">
        <v>5385</v>
      </c>
      <c r="L50" s="87">
        <v>5925</v>
      </c>
      <c r="M50" s="88">
        <v>6346</v>
      </c>
    </row>
    <row r="51" spans="2:13" ht="27.75" customHeight="1">
      <c r="B51" s="1204"/>
      <c r="C51" s="1205"/>
      <c r="D51" s="85"/>
      <c r="E51" s="1206" t="s">
        <v>35</v>
      </c>
      <c r="F51" s="1206"/>
      <c r="G51" s="1206"/>
      <c r="H51" s="1207"/>
      <c r="I51" s="86">
        <v>44213</v>
      </c>
      <c r="J51" s="87">
        <v>44380</v>
      </c>
      <c r="K51" s="87">
        <v>44453</v>
      </c>
      <c r="L51" s="87">
        <v>44724</v>
      </c>
      <c r="M51" s="88">
        <v>44871</v>
      </c>
    </row>
    <row r="52" spans="2:13" ht="27.75" customHeight="1" thickBot="1">
      <c r="B52" s="1208" t="s">
        <v>36</v>
      </c>
      <c r="C52" s="1209"/>
      <c r="D52" s="90"/>
      <c r="E52" s="1210" t="s">
        <v>37</v>
      </c>
      <c r="F52" s="1210"/>
      <c r="G52" s="1210"/>
      <c r="H52" s="1211"/>
      <c r="I52" s="91">
        <v>11987</v>
      </c>
      <c r="J52" s="92">
        <v>10677</v>
      </c>
      <c r="K52" s="92">
        <v>6914</v>
      </c>
      <c r="L52" s="92">
        <v>6396</v>
      </c>
      <c r="M52" s="93">
        <v>6195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571</v>
      </c>
      <c r="C41" s="246"/>
      <c r="D41" s="246"/>
      <c r="E41" s="246"/>
      <c r="F41" s="246"/>
      <c r="G41" s="246"/>
      <c r="H41" s="246"/>
      <c r="I41" s="246"/>
      <c r="J41" s="246"/>
      <c r="K41" s="246"/>
      <c r="L41" s="246"/>
      <c r="M41" s="246"/>
      <c r="N41" s="246"/>
      <c r="O41" s="246"/>
      <c r="P41" s="247"/>
    </row>
    <row r="42" spans="2:17">
      <c r="B42" s="248"/>
      <c r="C42" s="244"/>
      <c r="D42" s="244"/>
      <c r="E42" s="244"/>
      <c r="F42" s="244"/>
      <c r="G42" s="351" t="s">
        <v>572</v>
      </c>
      <c r="I42" s="352"/>
      <c r="J42" s="352"/>
      <c r="K42" s="352"/>
      <c r="L42" s="244"/>
      <c r="M42" s="244"/>
      <c r="N42" s="244"/>
      <c r="O42" s="244"/>
    </row>
    <row r="43" spans="2:17">
      <c r="B43" s="248"/>
      <c r="C43" s="244"/>
      <c r="D43" s="244"/>
      <c r="E43" s="244"/>
      <c r="F43" s="244"/>
      <c r="G43" s="1216" t="s">
        <v>573</v>
      </c>
      <c r="H43" s="1217"/>
      <c r="I43" s="1217"/>
      <c r="J43" s="1217"/>
      <c r="K43" s="1217"/>
      <c r="L43" s="1217"/>
      <c r="M43" s="1217"/>
      <c r="N43" s="1217"/>
      <c r="O43" s="1218"/>
    </row>
    <row r="44" spans="2:17">
      <c r="B44" s="248"/>
      <c r="C44" s="244"/>
      <c r="D44" s="244"/>
      <c r="E44" s="244"/>
      <c r="F44" s="244"/>
      <c r="G44" s="1219"/>
      <c r="H44" s="1220"/>
      <c r="I44" s="1220"/>
      <c r="J44" s="1220"/>
      <c r="K44" s="1220"/>
      <c r="L44" s="1220"/>
      <c r="M44" s="1220"/>
      <c r="N44" s="1220"/>
      <c r="O44" s="1221"/>
    </row>
    <row r="45" spans="2:17">
      <c r="B45" s="248"/>
      <c r="C45" s="244"/>
      <c r="D45" s="244"/>
      <c r="E45" s="244"/>
      <c r="F45" s="244"/>
      <c r="G45" s="1219"/>
      <c r="H45" s="1220"/>
      <c r="I45" s="1220"/>
      <c r="J45" s="1220"/>
      <c r="K45" s="1220"/>
      <c r="L45" s="1220"/>
      <c r="M45" s="1220"/>
      <c r="N45" s="1220"/>
      <c r="O45" s="1221"/>
    </row>
    <row r="46" spans="2:17">
      <c r="B46" s="248"/>
      <c r="C46" s="244"/>
      <c r="D46" s="244"/>
      <c r="E46" s="244"/>
      <c r="F46" s="244"/>
      <c r="G46" s="1219"/>
      <c r="H46" s="1220"/>
      <c r="I46" s="1220"/>
      <c r="J46" s="1220"/>
      <c r="K46" s="1220"/>
      <c r="L46" s="1220"/>
      <c r="M46" s="1220"/>
      <c r="N46" s="1220"/>
      <c r="O46" s="1221"/>
    </row>
    <row r="47" spans="2:17">
      <c r="B47" s="248"/>
      <c r="C47" s="244"/>
      <c r="D47" s="244"/>
      <c r="E47" s="244"/>
      <c r="F47" s="244"/>
      <c r="G47" s="1222"/>
      <c r="H47" s="1223"/>
      <c r="I47" s="1223"/>
      <c r="J47" s="1223"/>
      <c r="K47" s="1223"/>
      <c r="L47" s="1223"/>
      <c r="M47" s="1223"/>
      <c r="N47" s="1223"/>
      <c r="O47" s="1224"/>
    </row>
    <row r="48" spans="2:17">
      <c r="B48" s="248"/>
      <c r="C48" s="244"/>
      <c r="D48" s="244"/>
      <c r="E48" s="244"/>
      <c r="F48" s="244"/>
      <c r="G48" s="244"/>
      <c r="H48" s="353"/>
      <c r="I48" s="353"/>
      <c r="J48" s="353"/>
    </row>
    <row r="49" spans="1:17">
      <c r="B49" s="248"/>
      <c r="C49" s="244"/>
      <c r="D49" s="244"/>
      <c r="E49" s="244"/>
      <c r="F49" s="244"/>
      <c r="G49" s="243" t="s">
        <v>574</v>
      </c>
    </row>
    <row r="50" spans="1:17">
      <c r="B50" s="248"/>
      <c r="C50" s="244"/>
      <c r="D50" s="244"/>
      <c r="E50" s="244"/>
      <c r="F50" s="244"/>
      <c r="G50" s="1225"/>
      <c r="H50" s="1226"/>
      <c r="I50" s="1226"/>
      <c r="J50" s="1227"/>
      <c r="K50" s="354" t="s">
        <v>514</v>
      </c>
      <c r="L50" s="354" t="s">
        <v>515</v>
      </c>
      <c r="M50" s="354" t="s">
        <v>516</v>
      </c>
      <c r="N50" s="354" t="s">
        <v>517</v>
      </c>
      <c r="O50" s="354" t="s">
        <v>518</v>
      </c>
    </row>
    <row r="51" spans="1:17">
      <c r="B51" s="248"/>
      <c r="C51" s="244"/>
      <c r="D51" s="244"/>
      <c r="E51" s="244"/>
      <c r="F51" s="244"/>
      <c r="G51" s="1228" t="s">
        <v>575</v>
      </c>
      <c r="H51" s="1229"/>
      <c r="I51" s="1234" t="s">
        <v>576</v>
      </c>
      <c r="J51" s="1234"/>
      <c r="K51" s="1236"/>
      <c r="L51" s="1236"/>
      <c r="M51" s="1236"/>
      <c r="N51" s="1236"/>
      <c r="O51" s="1237">
        <v>32.200000000000003</v>
      </c>
    </row>
    <row r="52" spans="1:17">
      <c r="B52" s="248"/>
      <c r="C52" s="244"/>
      <c r="D52" s="244"/>
      <c r="E52" s="244"/>
      <c r="F52" s="244"/>
      <c r="G52" s="1230"/>
      <c r="H52" s="1231"/>
      <c r="I52" s="1235"/>
      <c r="J52" s="1235"/>
      <c r="K52" s="1237"/>
      <c r="L52" s="1237"/>
      <c r="M52" s="1237"/>
      <c r="N52" s="1237"/>
      <c r="O52" s="1237"/>
    </row>
    <row r="53" spans="1:17">
      <c r="A53" s="355"/>
      <c r="B53" s="248"/>
      <c r="C53" s="244"/>
      <c r="D53" s="244"/>
      <c r="E53" s="244"/>
      <c r="F53" s="244"/>
      <c r="G53" s="1230"/>
      <c r="H53" s="1231"/>
      <c r="I53" s="1238" t="s">
        <v>577</v>
      </c>
      <c r="J53" s="1238"/>
      <c r="K53" s="1245"/>
      <c r="L53" s="1245"/>
      <c r="M53" s="1245"/>
      <c r="N53" s="1245"/>
      <c r="O53" s="1247">
        <v>56.3</v>
      </c>
    </row>
    <row r="54" spans="1:17">
      <c r="A54" s="355"/>
      <c r="B54" s="248"/>
      <c r="C54" s="244"/>
      <c r="D54" s="244"/>
      <c r="E54" s="244"/>
      <c r="F54" s="244"/>
      <c r="G54" s="1232"/>
      <c r="H54" s="1233"/>
      <c r="I54" s="1238"/>
      <c r="J54" s="1238"/>
      <c r="K54" s="1246"/>
      <c r="L54" s="1246"/>
      <c r="M54" s="1246"/>
      <c r="N54" s="1246"/>
      <c r="O54" s="1246"/>
    </row>
    <row r="55" spans="1:17">
      <c r="A55" s="355"/>
      <c r="B55" s="248"/>
      <c r="C55" s="244"/>
      <c r="D55" s="244"/>
      <c r="E55" s="244"/>
      <c r="F55" s="244"/>
      <c r="G55" s="1239" t="s">
        <v>578</v>
      </c>
      <c r="H55" s="1240"/>
      <c r="I55" s="1238" t="s">
        <v>576</v>
      </c>
      <c r="J55" s="1238"/>
      <c r="K55" s="1236"/>
      <c r="L55" s="1236"/>
      <c r="M55" s="1236"/>
      <c r="N55" s="1236"/>
      <c r="O55" s="1237">
        <v>37.299999999999997</v>
      </c>
    </row>
    <row r="56" spans="1:17">
      <c r="A56" s="355"/>
      <c r="B56" s="248"/>
      <c r="C56" s="244"/>
      <c r="D56" s="244"/>
      <c r="E56" s="244"/>
      <c r="F56" s="244"/>
      <c r="G56" s="1241"/>
      <c r="H56" s="1242"/>
      <c r="I56" s="1238"/>
      <c r="J56" s="1238"/>
      <c r="K56" s="1237"/>
      <c r="L56" s="1237"/>
      <c r="M56" s="1237"/>
      <c r="N56" s="1237"/>
      <c r="O56" s="1237"/>
    </row>
    <row r="57" spans="1:17" s="355" customFormat="1">
      <c r="B57" s="356"/>
      <c r="C57" s="352"/>
      <c r="D57" s="352"/>
      <c r="E57" s="352"/>
      <c r="F57" s="352"/>
      <c r="G57" s="1241"/>
      <c r="H57" s="1242"/>
      <c r="I57" s="1248" t="s">
        <v>577</v>
      </c>
      <c r="J57" s="1248"/>
      <c r="K57" s="1245"/>
      <c r="L57" s="1245"/>
      <c r="M57" s="1245"/>
      <c r="N57" s="1245"/>
      <c r="O57" s="1247">
        <v>59.1</v>
      </c>
      <c r="P57" s="357"/>
      <c r="Q57" s="356"/>
    </row>
    <row r="58" spans="1:17" s="355" customFormat="1">
      <c r="A58" s="243"/>
      <c r="B58" s="356"/>
      <c r="C58" s="352"/>
      <c r="D58" s="352"/>
      <c r="E58" s="352"/>
      <c r="F58" s="352"/>
      <c r="G58" s="1243"/>
      <c r="H58" s="1244"/>
      <c r="I58" s="1248"/>
      <c r="J58" s="1248"/>
      <c r="K58" s="1246"/>
      <c r="L58" s="1246"/>
      <c r="M58" s="1246"/>
      <c r="N58" s="1246"/>
      <c r="O58" s="1246"/>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579</v>
      </c>
      <c r="C63" s="244"/>
      <c r="D63" s="244"/>
      <c r="E63" s="244"/>
      <c r="F63" s="244"/>
      <c r="G63" s="244"/>
      <c r="H63" s="244"/>
      <c r="I63" s="244"/>
      <c r="J63" s="244"/>
      <c r="K63" s="244"/>
      <c r="L63" s="244"/>
      <c r="M63" s="244"/>
      <c r="N63" s="244"/>
      <c r="O63" s="244"/>
    </row>
    <row r="64" spans="1:17">
      <c r="B64" s="248"/>
      <c r="C64" s="244"/>
      <c r="D64" s="244"/>
      <c r="E64" s="244"/>
      <c r="F64" s="244"/>
      <c r="G64" s="351" t="s">
        <v>572</v>
      </c>
      <c r="I64" s="352"/>
      <c r="J64" s="352"/>
      <c r="K64" s="352"/>
      <c r="L64" s="244"/>
      <c r="M64" s="244"/>
      <c r="N64" s="244"/>
      <c r="O64" s="244"/>
    </row>
    <row r="65" spans="2:30">
      <c r="B65" s="248"/>
      <c r="C65" s="244"/>
      <c r="D65" s="244"/>
      <c r="E65" s="244"/>
      <c r="F65" s="244"/>
      <c r="G65" s="1216" t="s">
        <v>580</v>
      </c>
      <c r="H65" s="1217"/>
      <c r="I65" s="1217"/>
      <c r="J65" s="1217"/>
      <c r="K65" s="1217"/>
      <c r="L65" s="1217"/>
      <c r="M65" s="1217"/>
      <c r="N65" s="1217"/>
      <c r="O65" s="1218"/>
    </row>
    <row r="66" spans="2:30">
      <c r="B66" s="248"/>
      <c r="C66" s="244"/>
      <c r="D66" s="244"/>
      <c r="E66" s="244"/>
      <c r="F66" s="244"/>
      <c r="G66" s="1219"/>
      <c r="H66" s="1220"/>
      <c r="I66" s="1220"/>
      <c r="J66" s="1220"/>
      <c r="K66" s="1220"/>
      <c r="L66" s="1220"/>
      <c r="M66" s="1220"/>
      <c r="N66" s="1220"/>
      <c r="O66" s="1221"/>
    </row>
    <row r="67" spans="2:30">
      <c r="B67" s="248"/>
      <c r="C67" s="244"/>
      <c r="D67" s="244"/>
      <c r="E67" s="244"/>
      <c r="F67" s="244"/>
      <c r="G67" s="1219"/>
      <c r="H67" s="1220"/>
      <c r="I67" s="1220"/>
      <c r="J67" s="1220"/>
      <c r="K67" s="1220"/>
      <c r="L67" s="1220"/>
      <c r="M67" s="1220"/>
      <c r="N67" s="1220"/>
      <c r="O67" s="1221"/>
    </row>
    <row r="68" spans="2:30">
      <c r="B68" s="248"/>
      <c r="C68" s="244"/>
      <c r="D68" s="244"/>
      <c r="E68" s="244"/>
      <c r="F68" s="244"/>
      <c r="G68" s="1219"/>
      <c r="H68" s="1220"/>
      <c r="I68" s="1220"/>
      <c r="J68" s="1220"/>
      <c r="K68" s="1220"/>
      <c r="L68" s="1220"/>
      <c r="M68" s="1220"/>
      <c r="N68" s="1220"/>
      <c r="O68" s="1221"/>
    </row>
    <row r="69" spans="2:30">
      <c r="B69" s="248"/>
      <c r="C69" s="244"/>
      <c r="D69" s="244"/>
      <c r="E69" s="244"/>
      <c r="F69" s="244"/>
      <c r="G69" s="1222"/>
      <c r="H69" s="1223"/>
      <c r="I69" s="1223"/>
      <c r="J69" s="1223"/>
      <c r="K69" s="1223"/>
      <c r="L69" s="1223"/>
      <c r="M69" s="1223"/>
      <c r="N69" s="1223"/>
      <c r="O69" s="122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581</v>
      </c>
      <c r="I71" s="368"/>
      <c r="J71" s="364"/>
      <c r="K71" s="364"/>
      <c r="L71" s="365"/>
      <c r="M71" s="364"/>
      <c r="N71" s="365"/>
      <c r="O71" s="366"/>
    </row>
    <row r="72" spans="2:30">
      <c r="B72" s="248"/>
      <c r="C72" s="244"/>
      <c r="D72" s="244"/>
      <c r="E72" s="244"/>
      <c r="F72" s="244"/>
      <c r="G72" s="1225"/>
      <c r="H72" s="1226"/>
      <c r="I72" s="1226"/>
      <c r="J72" s="1227"/>
      <c r="K72" s="354" t="s">
        <v>514</v>
      </c>
      <c r="L72" s="354" t="s">
        <v>515</v>
      </c>
      <c r="M72" s="354" t="s">
        <v>516</v>
      </c>
      <c r="N72" s="354" t="s">
        <v>517</v>
      </c>
      <c r="O72" s="354" t="s">
        <v>518</v>
      </c>
    </row>
    <row r="73" spans="2:30">
      <c r="B73" s="248"/>
      <c r="C73" s="244"/>
      <c r="D73" s="244"/>
      <c r="E73" s="244"/>
      <c r="F73" s="244"/>
      <c r="G73" s="1228" t="s">
        <v>575</v>
      </c>
      <c r="H73" s="1229"/>
      <c r="I73" s="1234" t="s">
        <v>576</v>
      </c>
      <c r="J73" s="1234"/>
      <c r="K73" s="1249">
        <v>61.4</v>
      </c>
      <c r="L73" s="1249">
        <v>55.1</v>
      </c>
      <c r="M73" s="1237">
        <v>35.6</v>
      </c>
      <c r="N73" s="1237">
        <v>33.299999999999997</v>
      </c>
      <c r="O73" s="1237">
        <v>32.200000000000003</v>
      </c>
      <c r="S73" s="243">
        <v>9.9</v>
      </c>
    </row>
    <row r="74" spans="2:30">
      <c r="B74" s="248"/>
      <c r="C74" s="244"/>
      <c r="D74" s="244"/>
      <c r="E74" s="244"/>
      <c r="F74" s="244"/>
      <c r="G74" s="1230"/>
      <c r="H74" s="1231"/>
      <c r="I74" s="1235"/>
      <c r="J74" s="1235"/>
      <c r="K74" s="1249"/>
      <c r="L74" s="1249"/>
      <c r="M74" s="1237"/>
      <c r="N74" s="1237"/>
      <c r="O74" s="1237"/>
    </row>
    <row r="75" spans="2:30">
      <c r="B75" s="248"/>
      <c r="C75" s="244"/>
      <c r="D75" s="244"/>
      <c r="E75" s="244"/>
      <c r="F75" s="244"/>
      <c r="G75" s="1230"/>
      <c r="H75" s="1231"/>
      <c r="I75" s="1238" t="s">
        <v>582</v>
      </c>
      <c r="J75" s="1238"/>
      <c r="K75" s="1247">
        <v>8.3000000000000007</v>
      </c>
      <c r="L75" s="1247">
        <v>7.4</v>
      </c>
      <c r="M75" s="1247">
        <v>6.6</v>
      </c>
      <c r="N75" s="1247">
        <v>5.9</v>
      </c>
      <c r="O75" s="1247">
        <v>5.5</v>
      </c>
      <c r="U75" s="243">
        <v>81.2</v>
      </c>
      <c r="W75" s="243">
        <v>87.2</v>
      </c>
      <c r="Y75" s="243">
        <v>99.8</v>
      </c>
      <c r="AA75" s="243">
        <v>109.5</v>
      </c>
      <c r="AC75" s="243">
        <v>115.2</v>
      </c>
    </row>
    <row r="76" spans="2:30">
      <c r="B76" s="248"/>
      <c r="C76" s="244"/>
      <c r="D76" s="244"/>
      <c r="E76" s="244"/>
      <c r="F76" s="244"/>
      <c r="G76" s="1232"/>
      <c r="H76" s="1233"/>
      <c r="I76" s="1238"/>
      <c r="J76" s="1238"/>
      <c r="K76" s="1246"/>
      <c r="L76" s="1246"/>
      <c r="M76" s="1246"/>
      <c r="N76" s="1246"/>
      <c r="O76" s="1246"/>
    </row>
    <row r="77" spans="2:30">
      <c r="B77" s="248"/>
      <c r="C77" s="244"/>
      <c r="D77" s="244"/>
      <c r="E77" s="244"/>
      <c r="F77" s="244"/>
      <c r="G77" s="1239" t="s">
        <v>578</v>
      </c>
      <c r="H77" s="1240"/>
      <c r="I77" s="1238" t="s">
        <v>576</v>
      </c>
      <c r="J77" s="1238"/>
      <c r="K77" s="1249">
        <v>69.2</v>
      </c>
      <c r="L77" s="1249">
        <v>58.2</v>
      </c>
      <c r="M77" s="1237">
        <v>50.3</v>
      </c>
      <c r="N77" s="1237">
        <v>45.9</v>
      </c>
      <c r="O77" s="1237">
        <v>37.299999999999997</v>
      </c>
      <c r="R77" s="243">
        <v>12.3</v>
      </c>
      <c r="T77" s="243">
        <v>11.1</v>
      </c>
    </row>
    <row r="78" spans="2:30">
      <c r="B78" s="248"/>
      <c r="C78" s="244"/>
      <c r="D78" s="244"/>
      <c r="E78" s="244"/>
      <c r="F78" s="244"/>
      <c r="G78" s="1241"/>
      <c r="H78" s="1242"/>
      <c r="I78" s="1238"/>
      <c r="J78" s="1238"/>
      <c r="K78" s="1249"/>
      <c r="L78" s="1249"/>
      <c r="M78" s="1237"/>
      <c r="N78" s="1237"/>
      <c r="O78" s="1237"/>
    </row>
    <row r="79" spans="2:30">
      <c r="B79" s="248"/>
      <c r="C79" s="244"/>
      <c r="D79" s="244"/>
      <c r="E79" s="244"/>
      <c r="F79" s="244"/>
      <c r="G79" s="1241"/>
      <c r="H79" s="1242"/>
      <c r="I79" s="1250" t="s">
        <v>582</v>
      </c>
      <c r="J79" s="1248"/>
      <c r="K79" s="1251">
        <v>11.1</v>
      </c>
      <c r="L79" s="1251">
        <v>10.3</v>
      </c>
      <c r="M79" s="1251">
        <v>9.6</v>
      </c>
      <c r="N79" s="1251">
        <v>8.8000000000000007</v>
      </c>
      <c r="O79" s="1251">
        <v>7.8</v>
      </c>
      <c r="V79" s="243">
        <v>53.5</v>
      </c>
      <c r="X79" s="243">
        <v>48.2</v>
      </c>
      <c r="Z79" s="243">
        <v>34.200000000000003</v>
      </c>
      <c r="AB79" s="243">
        <v>30.3</v>
      </c>
      <c r="AD79" s="243">
        <v>28.9</v>
      </c>
    </row>
    <row r="80" spans="2:30">
      <c r="B80" s="248"/>
      <c r="C80" s="244"/>
      <c r="D80" s="244"/>
      <c r="E80" s="244"/>
      <c r="F80" s="244"/>
      <c r="G80" s="1243"/>
      <c r="H80" s="1244"/>
      <c r="I80" s="1248"/>
      <c r="J80" s="1248"/>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62149</v>
      </c>
      <c r="E3" s="116"/>
      <c r="F3" s="117">
        <v>47569</v>
      </c>
      <c r="G3" s="118"/>
      <c r="H3" s="119"/>
    </row>
    <row r="4" spans="1:8">
      <c r="A4" s="120"/>
      <c r="B4" s="121"/>
      <c r="C4" s="122"/>
      <c r="D4" s="123">
        <v>33548</v>
      </c>
      <c r="E4" s="124"/>
      <c r="F4" s="125">
        <v>26255</v>
      </c>
      <c r="G4" s="126"/>
      <c r="H4" s="127"/>
    </row>
    <row r="5" spans="1:8">
      <c r="A5" s="108" t="s">
        <v>508</v>
      </c>
      <c r="B5" s="113"/>
      <c r="C5" s="114"/>
      <c r="D5" s="115">
        <v>71260</v>
      </c>
      <c r="E5" s="116"/>
      <c r="F5" s="117">
        <v>50880</v>
      </c>
      <c r="G5" s="118"/>
      <c r="H5" s="119"/>
    </row>
    <row r="6" spans="1:8">
      <c r="A6" s="120"/>
      <c r="B6" s="121"/>
      <c r="C6" s="122"/>
      <c r="D6" s="123">
        <v>27279</v>
      </c>
      <c r="E6" s="124"/>
      <c r="F6" s="125">
        <v>26879</v>
      </c>
      <c r="G6" s="126"/>
      <c r="H6" s="127"/>
    </row>
    <row r="7" spans="1:8">
      <c r="A7" s="108" t="s">
        <v>509</v>
      </c>
      <c r="B7" s="113"/>
      <c r="C7" s="114"/>
      <c r="D7" s="115">
        <v>77764</v>
      </c>
      <c r="E7" s="116"/>
      <c r="F7" s="117">
        <v>63956</v>
      </c>
      <c r="G7" s="118"/>
      <c r="H7" s="119"/>
    </row>
    <row r="8" spans="1:8">
      <c r="A8" s="120"/>
      <c r="B8" s="121"/>
      <c r="C8" s="122"/>
      <c r="D8" s="123">
        <v>32626</v>
      </c>
      <c r="E8" s="124"/>
      <c r="F8" s="125">
        <v>29239</v>
      </c>
      <c r="G8" s="126"/>
      <c r="H8" s="127"/>
    </row>
    <row r="9" spans="1:8">
      <c r="A9" s="108" t="s">
        <v>510</v>
      </c>
      <c r="B9" s="113"/>
      <c r="C9" s="114"/>
      <c r="D9" s="115">
        <v>104270</v>
      </c>
      <c r="E9" s="116"/>
      <c r="F9" s="117">
        <v>66255</v>
      </c>
      <c r="G9" s="118"/>
      <c r="H9" s="119"/>
    </row>
    <row r="10" spans="1:8">
      <c r="A10" s="120"/>
      <c r="B10" s="121"/>
      <c r="C10" s="122"/>
      <c r="D10" s="123">
        <v>60005</v>
      </c>
      <c r="E10" s="124"/>
      <c r="F10" s="125">
        <v>31822</v>
      </c>
      <c r="G10" s="126"/>
      <c r="H10" s="127"/>
    </row>
    <row r="11" spans="1:8">
      <c r="A11" s="108" t="s">
        <v>511</v>
      </c>
      <c r="B11" s="113"/>
      <c r="C11" s="114"/>
      <c r="D11" s="115">
        <v>77327</v>
      </c>
      <c r="E11" s="116"/>
      <c r="F11" s="117">
        <v>54227</v>
      </c>
      <c r="G11" s="118"/>
      <c r="H11" s="119"/>
    </row>
    <row r="12" spans="1:8">
      <c r="A12" s="120"/>
      <c r="B12" s="121"/>
      <c r="C12" s="128"/>
      <c r="D12" s="123">
        <v>46935</v>
      </c>
      <c r="E12" s="124"/>
      <c r="F12" s="125">
        <v>29694</v>
      </c>
      <c r="G12" s="126"/>
      <c r="H12" s="127"/>
    </row>
    <row r="13" spans="1:8">
      <c r="A13" s="108"/>
      <c r="B13" s="113"/>
      <c r="C13" s="129"/>
      <c r="D13" s="130">
        <v>78554</v>
      </c>
      <c r="E13" s="131"/>
      <c r="F13" s="132">
        <v>56577</v>
      </c>
      <c r="G13" s="133"/>
      <c r="H13" s="119"/>
    </row>
    <row r="14" spans="1:8">
      <c r="A14" s="120"/>
      <c r="B14" s="121"/>
      <c r="C14" s="122"/>
      <c r="D14" s="123">
        <v>40079</v>
      </c>
      <c r="E14" s="124"/>
      <c r="F14" s="125">
        <v>28778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5.61</v>
      </c>
      <c r="C19" s="134">
        <f>ROUND(VALUE(SUBSTITUTE(実質収支比率等に係る経年分析!G$48,"▲","-")),2)</f>
        <v>6.31</v>
      </c>
      <c r="D19" s="134">
        <f>ROUND(VALUE(SUBSTITUTE(実質収支比率等に係る経年分析!H$48,"▲","-")),2)</f>
        <v>6.02</v>
      </c>
      <c r="E19" s="134">
        <f>ROUND(VALUE(SUBSTITUTE(実質収支比率等に係る経年分析!I$48,"▲","-")),2)</f>
        <v>5.38</v>
      </c>
      <c r="F19" s="134">
        <f>ROUND(VALUE(SUBSTITUTE(実質収支比率等に係る経年分析!J$48,"▲","-")),2)</f>
        <v>6.23</v>
      </c>
    </row>
    <row r="20" spans="1:11">
      <c r="A20" s="134" t="s">
        <v>42</v>
      </c>
      <c r="B20" s="134">
        <f>ROUND(VALUE(SUBSTITUTE(実質収支比率等に係る経年分析!F$47,"▲","-")),2)</f>
        <v>12.7</v>
      </c>
      <c r="C20" s="134">
        <f>ROUND(VALUE(SUBSTITUTE(実質収支比率等に係る経年分析!G$47,"▲","-")),2)</f>
        <v>12.54</v>
      </c>
      <c r="D20" s="134">
        <f>ROUND(VALUE(SUBSTITUTE(実質収支比率等に係る経年分析!H$47,"▲","-")),2)</f>
        <v>17.27</v>
      </c>
      <c r="E20" s="134">
        <f>ROUND(VALUE(SUBSTITUTE(実質収支比率等に係る経年分析!I$47,"▲","-")),2)</f>
        <v>14.47</v>
      </c>
      <c r="F20" s="134">
        <f>ROUND(VALUE(SUBSTITUTE(実質収支比率等に係る経年分析!J$47,"▲","-")),2)</f>
        <v>14.54</v>
      </c>
    </row>
    <row r="21" spans="1:11">
      <c r="A21" s="134" t="s">
        <v>43</v>
      </c>
      <c r="B21" s="134">
        <f>IF(ISNUMBER(VALUE(SUBSTITUTE(実質収支比率等に係る経年分析!F$49,"▲","-"))),ROUND(VALUE(SUBSTITUTE(実質収支比率等に係る経年分析!F$49,"▲","-")),2),NA())</f>
        <v>-1.53</v>
      </c>
      <c r="C21" s="134">
        <f>IF(ISNUMBER(VALUE(SUBSTITUTE(実質収支比率等に係る経年分析!G$49,"▲","-"))),ROUND(VALUE(SUBSTITUTE(実質収支比率等に係る経年分析!G$49,"▲","-")),2),NA())</f>
        <v>-1.78</v>
      </c>
      <c r="D21" s="134">
        <f>IF(ISNUMBER(VALUE(SUBSTITUTE(実質収支比率等に係る経年分析!H$49,"▲","-"))),ROUND(VALUE(SUBSTITUTE(実質収支比率等に係る経年分析!H$49,"▲","-")),2),NA())</f>
        <v>1.35</v>
      </c>
      <c r="E21" s="134">
        <f>IF(ISNUMBER(VALUE(SUBSTITUTE(実質収支比率等に係る経年分析!I$49,"▲","-"))),ROUND(VALUE(SUBSTITUTE(実質収支比率等に係る経年分析!I$49,"▲","-")),2),NA())</f>
        <v>-6.45</v>
      </c>
      <c r="F21" s="134">
        <f>IF(ISNUMBER(VALUE(SUBSTITUTE(実質収支比率等に係る経年分析!J$49,"▲","-"))),ROUND(VALUE(SUBSTITUTE(実質収支比率等に係る経年分析!J$49,"▲","-")),2),NA())</f>
        <v>-1.55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ケーブルネットワーク事業特別会計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4.6500000000000004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5.84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17.36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5271</v>
      </c>
      <c r="E42" s="136"/>
      <c r="F42" s="136"/>
      <c r="G42" s="136">
        <f>'実質公債費比率（分子）の構造'!L$52</f>
        <v>5360</v>
      </c>
      <c r="H42" s="136"/>
      <c r="I42" s="136"/>
      <c r="J42" s="136">
        <f>'実質公債費比率（分子）の構造'!M$52</f>
        <v>5284</v>
      </c>
      <c r="K42" s="136"/>
      <c r="L42" s="136"/>
      <c r="M42" s="136">
        <f>'実質公債費比率（分子）の構造'!N$52</f>
        <v>5485</v>
      </c>
      <c r="N42" s="136"/>
      <c r="O42" s="136"/>
      <c r="P42" s="136">
        <f>'実質公債費比率（分子）の構造'!O$52</f>
        <v>5601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1400</v>
      </c>
      <c r="C46" s="136"/>
      <c r="D46" s="136"/>
      <c r="E46" s="136">
        <f>'実質公債費比率（分子）の構造'!L$48</f>
        <v>1380</v>
      </c>
      <c r="F46" s="136"/>
      <c r="G46" s="136"/>
      <c r="H46" s="136">
        <f>'実質公債費比率（分子）の構造'!M$48</f>
        <v>1406</v>
      </c>
      <c r="I46" s="136"/>
      <c r="J46" s="136"/>
      <c r="K46" s="136">
        <f>'実質公債費比率（分子）の構造'!N$48</f>
        <v>1277</v>
      </c>
      <c r="L46" s="136"/>
      <c r="M46" s="136"/>
      <c r="N46" s="136">
        <f>'実質公債費比率（分子）の構造'!O$48</f>
        <v>1438</v>
      </c>
      <c r="O46" s="136"/>
      <c r="P46" s="136"/>
    </row>
    <row r="47" spans="1:16">
      <c r="A47" s="136" t="s">
        <v>55</v>
      </c>
      <c r="B47" s="136">
        <f>'実質公債費比率（分子）の構造'!K$47</f>
        <v>29</v>
      </c>
      <c r="C47" s="136"/>
      <c r="D47" s="136"/>
      <c r="E47" s="136">
        <f>'実質公債費比率（分子）の構造'!L$47</f>
        <v>42</v>
      </c>
      <c r="F47" s="136"/>
      <c r="G47" s="136"/>
      <c r="H47" s="136">
        <f>'実質公債費比率（分子）の構造'!M$47</f>
        <v>56</v>
      </c>
      <c r="I47" s="136"/>
      <c r="J47" s="136"/>
      <c r="K47" s="136">
        <f>'実質公債費比率（分子）の構造'!N$47</f>
        <v>56</v>
      </c>
      <c r="L47" s="136"/>
      <c r="M47" s="136"/>
      <c r="N47" s="136">
        <f>'実質公債費比率（分子）の構造'!O$47</f>
        <v>36</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5202</v>
      </c>
      <c r="C49" s="136"/>
      <c r="D49" s="136"/>
      <c r="E49" s="136">
        <f>'実質公債費比率（分子）の構造'!L$45</f>
        <v>5157</v>
      </c>
      <c r="F49" s="136"/>
      <c r="G49" s="136"/>
      <c r="H49" s="136">
        <f>'実質公債費比率（分子）の構造'!M$45</f>
        <v>5093</v>
      </c>
      <c r="I49" s="136"/>
      <c r="J49" s="136"/>
      <c r="K49" s="136">
        <f>'実質公債費比率（分子）の構造'!N$45</f>
        <v>5081</v>
      </c>
      <c r="L49" s="136"/>
      <c r="M49" s="136"/>
      <c r="N49" s="136">
        <f>'実質公債費比率（分子）の構造'!O$45</f>
        <v>5150</v>
      </c>
      <c r="O49" s="136"/>
      <c r="P49" s="136"/>
    </row>
    <row r="50" spans="1:16">
      <c r="A50" s="136" t="s">
        <v>58</v>
      </c>
      <c r="B50" s="136" t="e">
        <f>NA()</f>
        <v>#N/A</v>
      </c>
      <c r="C50" s="136">
        <f>IF(ISNUMBER('実質公債費比率（分子）の構造'!K$53),'実質公債費比率（分子）の構造'!K$53,NA())</f>
        <v>1360</v>
      </c>
      <c r="D50" s="136" t="e">
        <f>NA()</f>
        <v>#N/A</v>
      </c>
      <c r="E50" s="136" t="e">
        <f>NA()</f>
        <v>#N/A</v>
      </c>
      <c r="F50" s="136">
        <f>IF(ISNUMBER('実質公債費比率（分子）の構造'!L$53),'実質公債費比率（分子）の構造'!L$53,NA())</f>
        <v>1219</v>
      </c>
      <c r="G50" s="136" t="e">
        <f>NA()</f>
        <v>#N/A</v>
      </c>
      <c r="H50" s="136" t="e">
        <f>NA()</f>
        <v>#N/A</v>
      </c>
      <c r="I50" s="136">
        <f>IF(ISNUMBER('実質公債費比率（分子）の構造'!M$53),'実質公債費比率（分子）の構造'!M$53,NA())</f>
        <v>1271</v>
      </c>
      <c r="J50" s="136" t="e">
        <f>NA()</f>
        <v>#N/A</v>
      </c>
      <c r="K50" s="136" t="e">
        <f>NA()</f>
        <v>#N/A</v>
      </c>
      <c r="L50" s="136">
        <f>IF(ISNUMBER('実質公債費比率（分子）の構造'!N$53),'実質公債費比率（分子）の構造'!N$53,NA())</f>
        <v>929</v>
      </c>
      <c r="M50" s="136" t="e">
        <f>NA()</f>
        <v>#N/A</v>
      </c>
      <c r="N50" s="136" t="e">
        <f>NA()</f>
        <v>#N/A</v>
      </c>
      <c r="O50" s="136">
        <f>IF(ISNUMBER('実質公債費比率（分子）の構造'!O$53),'実質公債費比率（分子）の構造'!O$53,NA())</f>
        <v>1023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44213</v>
      </c>
      <c r="E56" s="135"/>
      <c r="F56" s="135"/>
      <c r="G56" s="135">
        <f>'将来負担比率（分子）の構造'!J$51</f>
        <v>44380</v>
      </c>
      <c r="H56" s="135"/>
      <c r="I56" s="135"/>
      <c r="J56" s="135">
        <f>'将来負担比率（分子）の構造'!K$51</f>
        <v>44453</v>
      </c>
      <c r="K56" s="135"/>
      <c r="L56" s="135"/>
      <c r="M56" s="135">
        <f>'将来負担比率（分子）の構造'!L$51</f>
        <v>44724</v>
      </c>
      <c r="N56" s="135"/>
      <c r="O56" s="135"/>
      <c r="P56" s="135">
        <f>'将来負担比率（分子）の構造'!M$51</f>
        <v>44871</v>
      </c>
    </row>
    <row r="57" spans="1:16">
      <c r="A57" s="135" t="s">
        <v>34</v>
      </c>
      <c r="B57" s="135"/>
      <c r="C57" s="135"/>
      <c r="D57" s="135">
        <f>'将来負担比率（分子）の構造'!I$50</f>
        <v>5311</v>
      </c>
      <c r="E57" s="135"/>
      <c r="F57" s="135"/>
      <c r="G57" s="135">
        <f>'将来負担比率（分子）の構造'!J$50</f>
        <v>5168</v>
      </c>
      <c r="H57" s="135"/>
      <c r="I57" s="135"/>
      <c r="J57" s="135">
        <f>'将来負担比率（分子）の構造'!K$50</f>
        <v>5385</v>
      </c>
      <c r="K57" s="135"/>
      <c r="L57" s="135"/>
      <c r="M57" s="135">
        <f>'将来負担比率（分子）の構造'!L$50</f>
        <v>5925</v>
      </c>
      <c r="N57" s="135"/>
      <c r="O57" s="135"/>
      <c r="P57" s="135">
        <f>'将来負担比率（分子）の構造'!M$50</f>
        <v>6346</v>
      </c>
    </row>
    <row r="58" spans="1:16">
      <c r="A58" s="135" t="s">
        <v>33</v>
      </c>
      <c r="B58" s="135"/>
      <c r="C58" s="135"/>
      <c r="D58" s="135">
        <f>'将来負担比率（分子）の構造'!I$49</f>
        <v>10370</v>
      </c>
      <c r="E58" s="135"/>
      <c r="F58" s="135"/>
      <c r="G58" s="135">
        <f>'将来負担比率（分子）の構造'!J$49</f>
        <v>9710</v>
      </c>
      <c r="H58" s="135"/>
      <c r="I58" s="135"/>
      <c r="J58" s="135">
        <f>'将来負担比率（分子）の構造'!K$49</f>
        <v>10816</v>
      </c>
      <c r="K58" s="135"/>
      <c r="L58" s="135"/>
      <c r="M58" s="135">
        <f>'将来負担比率（分子）の構造'!L$49</f>
        <v>10778</v>
      </c>
      <c r="N58" s="135"/>
      <c r="O58" s="135"/>
      <c r="P58" s="135">
        <f>'将来負担比率（分子）の構造'!M$49</f>
        <v>9943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1575</v>
      </c>
      <c r="C61" s="135"/>
      <c r="D61" s="135"/>
      <c r="E61" s="135">
        <f>'将来負担比率（分子）の構造'!J$46</f>
        <v>758</v>
      </c>
      <c r="F61" s="135"/>
      <c r="G61" s="135"/>
      <c r="H61" s="135" t="str">
        <f>'将来負担比率（分子）の構造'!K$46</f>
        <v>-</v>
      </c>
      <c r="I61" s="135"/>
      <c r="J61" s="135"/>
      <c r="K61" s="135" t="str">
        <f>'将来負担比率（分子）の構造'!L$46</f>
        <v>-</v>
      </c>
      <c r="L61" s="135"/>
      <c r="M61" s="135"/>
      <c r="N61" s="135">
        <f>'将来負担比率（分子）の構造'!M$46</f>
        <v>240</v>
      </c>
      <c r="O61" s="135"/>
      <c r="P61" s="135"/>
    </row>
    <row r="62" spans="1:16">
      <c r="A62" s="135" t="s">
        <v>28</v>
      </c>
      <c r="B62" s="135">
        <f>'将来負担比率（分子）の構造'!I$45</f>
        <v>8607</v>
      </c>
      <c r="C62" s="135"/>
      <c r="D62" s="135"/>
      <c r="E62" s="135">
        <f>'将来負担比率（分子）の構造'!J$45</f>
        <v>7961</v>
      </c>
      <c r="F62" s="135"/>
      <c r="G62" s="135"/>
      <c r="H62" s="135">
        <f>'将来負担比率（分子）の構造'!K$45</f>
        <v>7393</v>
      </c>
      <c r="I62" s="135"/>
      <c r="J62" s="135"/>
      <c r="K62" s="135">
        <f>'将来負担比率（分子）の構造'!L$45</f>
        <v>6711</v>
      </c>
      <c r="L62" s="135"/>
      <c r="M62" s="135"/>
      <c r="N62" s="135">
        <f>'将来負担比率（分子）の構造'!M$45</f>
        <v>6311</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17811</v>
      </c>
      <c r="C64" s="135"/>
      <c r="D64" s="135"/>
      <c r="E64" s="135">
        <f>'将来負担比率（分子）の構造'!J$43</f>
        <v>16890</v>
      </c>
      <c r="F64" s="135"/>
      <c r="G64" s="135"/>
      <c r="H64" s="135">
        <f>'将来負担比率（分子）の構造'!K$43</f>
        <v>16331</v>
      </c>
      <c r="I64" s="135"/>
      <c r="J64" s="135"/>
      <c r="K64" s="135">
        <f>'将来負担比率（分子）の構造'!L$43</f>
        <v>15615</v>
      </c>
      <c r="L64" s="135"/>
      <c r="M64" s="135"/>
      <c r="N64" s="135">
        <f>'将来負担比率（分子）の構造'!M$43</f>
        <v>15626</v>
      </c>
      <c r="O64" s="135"/>
      <c r="P64" s="135"/>
    </row>
    <row r="65" spans="1:16">
      <c r="A65" s="135" t="s">
        <v>25</v>
      </c>
      <c r="B65" s="135" t="str">
        <f>'将来負担比率（分子）の構造'!I$42</f>
        <v>-</v>
      </c>
      <c r="C65" s="135"/>
      <c r="D65" s="135"/>
      <c r="E65" s="135">
        <f>'将来負担比率（分子）の構造'!J$42</f>
        <v>397</v>
      </c>
      <c r="F65" s="135"/>
      <c r="G65" s="135"/>
      <c r="H65" s="135">
        <f>'将来負担比率（分子）の構造'!K$42</f>
        <v>399</v>
      </c>
      <c r="I65" s="135"/>
      <c r="J65" s="135"/>
      <c r="K65" s="135">
        <f>'将来負担比率（分子）の構造'!L$42</f>
        <v>400</v>
      </c>
      <c r="L65" s="135"/>
      <c r="M65" s="135"/>
      <c r="N65" s="135">
        <f>'将来負担比率（分子）の構造'!M$42</f>
        <v>402</v>
      </c>
      <c r="O65" s="135"/>
      <c r="P65" s="135"/>
    </row>
    <row r="66" spans="1:16">
      <c r="A66" s="135" t="s">
        <v>24</v>
      </c>
      <c r="B66" s="135">
        <f>'将来負担比率（分子）の構造'!I$41</f>
        <v>43888</v>
      </c>
      <c r="C66" s="135"/>
      <c r="D66" s="135"/>
      <c r="E66" s="135">
        <f>'将来負担比率（分子）の構造'!J$41</f>
        <v>43930</v>
      </c>
      <c r="F66" s="135"/>
      <c r="G66" s="135"/>
      <c r="H66" s="135">
        <f>'将来負担比率（分子）の構造'!K$41</f>
        <v>43444</v>
      </c>
      <c r="I66" s="135"/>
      <c r="J66" s="135"/>
      <c r="K66" s="135">
        <f>'将来負担比率（分子）の構造'!L$41</f>
        <v>45097</v>
      </c>
      <c r="L66" s="135"/>
      <c r="M66" s="135"/>
      <c r="N66" s="135">
        <f>'将来負担比率（分子）の構造'!M$41</f>
        <v>44776</v>
      </c>
      <c r="O66" s="135"/>
      <c r="P66" s="135"/>
    </row>
    <row r="67" spans="1:16">
      <c r="A67" s="135" t="s">
        <v>62</v>
      </c>
      <c r="B67" s="135" t="e">
        <f>NA()</f>
        <v>#N/A</v>
      </c>
      <c r="C67" s="135">
        <f>IF(ISNUMBER('将来負担比率（分子）の構造'!I$52), IF('将来負担比率（分子）の構造'!I$52 &lt; 0, 0, '将来負担比率（分子）の構造'!I$52), NA())</f>
        <v>11987</v>
      </c>
      <c r="D67" s="135" t="e">
        <f>NA()</f>
        <v>#N/A</v>
      </c>
      <c r="E67" s="135" t="e">
        <f>NA()</f>
        <v>#N/A</v>
      </c>
      <c r="F67" s="135">
        <f>IF(ISNUMBER('将来負担比率（分子）の構造'!J$52), IF('将来負担比率（分子）の構造'!J$52 &lt; 0, 0, '将来負担比率（分子）の構造'!J$52), NA())</f>
        <v>10677</v>
      </c>
      <c r="G67" s="135" t="e">
        <f>NA()</f>
        <v>#N/A</v>
      </c>
      <c r="H67" s="135" t="e">
        <f>NA()</f>
        <v>#N/A</v>
      </c>
      <c r="I67" s="135">
        <f>IF(ISNUMBER('将来負担比率（分子）の構造'!K$52), IF('将来負担比率（分子）の構造'!K$52 &lt; 0, 0, '将来負担比率（分子）の構造'!K$52), NA())</f>
        <v>6914</v>
      </c>
      <c r="J67" s="135" t="e">
        <f>NA()</f>
        <v>#N/A</v>
      </c>
      <c r="K67" s="135" t="e">
        <f>NA()</f>
        <v>#N/A</v>
      </c>
      <c r="L67" s="135">
        <f>IF(ISNUMBER('将来負担比率（分子）の構造'!L$52), IF('将来負担比率（分子）の構造'!L$52 &lt; 0, 0, '将来負担比率（分子）の構造'!L$52), NA())</f>
        <v>6396</v>
      </c>
      <c r="M67" s="135" t="e">
        <f>NA()</f>
        <v>#N/A</v>
      </c>
      <c r="N67" s="135" t="e">
        <f>NA()</f>
        <v>#N/A</v>
      </c>
      <c r="O67" s="135">
        <f>IF(ISNUMBER('将来負担比率（分子）の構造'!M$52), IF('将来負担比率（分子）の構造'!M$52 &lt; 0, 0, '将来負担比率（分子）の構造'!M$52), NA())</f>
        <v>6195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10587091</v>
      </c>
      <c r="S5" s="669"/>
      <c r="T5" s="669"/>
      <c r="U5" s="669"/>
      <c r="V5" s="669"/>
      <c r="W5" s="669"/>
      <c r="X5" s="669"/>
      <c r="Y5" s="716"/>
      <c r="Z5" s="729">
        <v>24.6</v>
      </c>
      <c r="AA5" s="729"/>
      <c r="AB5" s="729"/>
      <c r="AC5" s="729"/>
      <c r="AD5" s="730">
        <v>9988225</v>
      </c>
      <c r="AE5" s="730"/>
      <c r="AF5" s="730"/>
      <c r="AG5" s="730"/>
      <c r="AH5" s="730"/>
      <c r="AI5" s="730"/>
      <c r="AJ5" s="730"/>
      <c r="AK5" s="730"/>
      <c r="AL5" s="717">
        <v>43.2</v>
      </c>
      <c r="AM5" s="686"/>
      <c r="AN5" s="686"/>
      <c r="AO5" s="718"/>
      <c r="AP5" s="705" t="s">
        <v>205</v>
      </c>
      <c r="AQ5" s="706"/>
      <c r="AR5" s="706"/>
      <c r="AS5" s="706"/>
      <c r="AT5" s="706"/>
      <c r="AU5" s="706"/>
      <c r="AV5" s="706"/>
      <c r="AW5" s="706"/>
      <c r="AX5" s="706"/>
      <c r="AY5" s="706"/>
      <c r="AZ5" s="706"/>
      <c r="BA5" s="706"/>
      <c r="BB5" s="706"/>
      <c r="BC5" s="706"/>
      <c r="BD5" s="706"/>
      <c r="BE5" s="706"/>
      <c r="BF5" s="707"/>
      <c r="BG5" s="618">
        <v>9981297</v>
      </c>
      <c r="BH5" s="619"/>
      <c r="BI5" s="619"/>
      <c r="BJ5" s="619"/>
      <c r="BK5" s="619"/>
      <c r="BL5" s="619"/>
      <c r="BM5" s="619"/>
      <c r="BN5" s="620"/>
      <c r="BO5" s="671">
        <v>94.3</v>
      </c>
      <c r="BP5" s="671"/>
      <c r="BQ5" s="671"/>
      <c r="BR5" s="671"/>
      <c r="BS5" s="672">
        <v>125056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296481</v>
      </c>
      <c r="S6" s="619"/>
      <c r="T6" s="619"/>
      <c r="U6" s="619"/>
      <c r="V6" s="619"/>
      <c r="W6" s="619"/>
      <c r="X6" s="619"/>
      <c r="Y6" s="620"/>
      <c r="Z6" s="671">
        <v>0.7</v>
      </c>
      <c r="AA6" s="671"/>
      <c r="AB6" s="671"/>
      <c r="AC6" s="671"/>
      <c r="AD6" s="672">
        <v>296481</v>
      </c>
      <c r="AE6" s="672"/>
      <c r="AF6" s="672"/>
      <c r="AG6" s="672"/>
      <c r="AH6" s="672"/>
      <c r="AI6" s="672"/>
      <c r="AJ6" s="672"/>
      <c r="AK6" s="672"/>
      <c r="AL6" s="641">
        <v>1.3</v>
      </c>
      <c r="AM6" s="673"/>
      <c r="AN6" s="673"/>
      <c r="AO6" s="674"/>
      <c r="AP6" s="615" t="s">
        <v>210</v>
      </c>
      <c r="AQ6" s="616"/>
      <c r="AR6" s="616"/>
      <c r="AS6" s="616"/>
      <c r="AT6" s="616"/>
      <c r="AU6" s="616"/>
      <c r="AV6" s="616"/>
      <c r="AW6" s="616"/>
      <c r="AX6" s="616"/>
      <c r="AY6" s="616"/>
      <c r="AZ6" s="616"/>
      <c r="BA6" s="616"/>
      <c r="BB6" s="616"/>
      <c r="BC6" s="616"/>
      <c r="BD6" s="616"/>
      <c r="BE6" s="616"/>
      <c r="BF6" s="617"/>
      <c r="BG6" s="618">
        <v>9981297</v>
      </c>
      <c r="BH6" s="619"/>
      <c r="BI6" s="619"/>
      <c r="BJ6" s="619"/>
      <c r="BK6" s="619"/>
      <c r="BL6" s="619"/>
      <c r="BM6" s="619"/>
      <c r="BN6" s="620"/>
      <c r="BO6" s="671">
        <v>94.3</v>
      </c>
      <c r="BP6" s="671"/>
      <c r="BQ6" s="671"/>
      <c r="BR6" s="671"/>
      <c r="BS6" s="672">
        <v>125056</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321100</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320779</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14518</v>
      </c>
      <c r="S7" s="619"/>
      <c r="T7" s="619"/>
      <c r="U7" s="619"/>
      <c r="V7" s="619"/>
      <c r="W7" s="619"/>
      <c r="X7" s="619"/>
      <c r="Y7" s="620"/>
      <c r="Z7" s="671">
        <v>0</v>
      </c>
      <c r="AA7" s="671"/>
      <c r="AB7" s="671"/>
      <c r="AC7" s="671"/>
      <c r="AD7" s="672">
        <v>14518</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4458654</v>
      </c>
      <c r="BH7" s="619"/>
      <c r="BI7" s="619"/>
      <c r="BJ7" s="619"/>
      <c r="BK7" s="619"/>
      <c r="BL7" s="619"/>
      <c r="BM7" s="619"/>
      <c r="BN7" s="620"/>
      <c r="BO7" s="671">
        <v>42.1</v>
      </c>
      <c r="BP7" s="671"/>
      <c r="BQ7" s="671"/>
      <c r="BR7" s="671"/>
      <c r="BS7" s="672">
        <v>125056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4419175</v>
      </c>
      <c r="CS7" s="619"/>
      <c r="CT7" s="619"/>
      <c r="CU7" s="619"/>
      <c r="CV7" s="619"/>
      <c r="CW7" s="619"/>
      <c r="CX7" s="619"/>
      <c r="CY7" s="620"/>
      <c r="CZ7" s="671">
        <v>10.7</v>
      </c>
      <c r="DA7" s="671"/>
      <c r="DB7" s="671"/>
      <c r="DC7" s="671"/>
      <c r="DD7" s="624">
        <v>202350</v>
      </c>
      <c r="DE7" s="619"/>
      <c r="DF7" s="619"/>
      <c r="DG7" s="619"/>
      <c r="DH7" s="619"/>
      <c r="DI7" s="619"/>
      <c r="DJ7" s="619"/>
      <c r="DK7" s="619"/>
      <c r="DL7" s="619"/>
      <c r="DM7" s="619"/>
      <c r="DN7" s="619"/>
      <c r="DO7" s="619"/>
      <c r="DP7" s="620"/>
      <c r="DQ7" s="624">
        <v>3710227</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32049</v>
      </c>
      <c r="S8" s="619"/>
      <c r="T8" s="619"/>
      <c r="U8" s="619"/>
      <c r="V8" s="619"/>
      <c r="W8" s="619"/>
      <c r="X8" s="619"/>
      <c r="Y8" s="620"/>
      <c r="Z8" s="671">
        <v>0.1</v>
      </c>
      <c r="AA8" s="671"/>
      <c r="AB8" s="671"/>
      <c r="AC8" s="671"/>
      <c r="AD8" s="672">
        <v>32049</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135481</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15062149</v>
      </c>
      <c r="CS8" s="619"/>
      <c r="CT8" s="619"/>
      <c r="CU8" s="619"/>
      <c r="CV8" s="619"/>
      <c r="CW8" s="619"/>
      <c r="CX8" s="619"/>
      <c r="CY8" s="620"/>
      <c r="CZ8" s="671">
        <v>36.5</v>
      </c>
      <c r="DA8" s="671"/>
      <c r="DB8" s="671"/>
      <c r="DC8" s="671"/>
      <c r="DD8" s="624">
        <v>1151399</v>
      </c>
      <c r="DE8" s="619"/>
      <c r="DF8" s="619"/>
      <c r="DG8" s="619"/>
      <c r="DH8" s="619"/>
      <c r="DI8" s="619"/>
      <c r="DJ8" s="619"/>
      <c r="DK8" s="619"/>
      <c r="DL8" s="619"/>
      <c r="DM8" s="619"/>
      <c r="DN8" s="619"/>
      <c r="DO8" s="619"/>
      <c r="DP8" s="620"/>
      <c r="DQ8" s="624">
        <v>6522783</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30488</v>
      </c>
      <c r="S9" s="619"/>
      <c r="T9" s="619"/>
      <c r="U9" s="619"/>
      <c r="V9" s="619"/>
      <c r="W9" s="619"/>
      <c r="X9" s="619"/>
      <c r="Y9" s="620"/>
      <c r="Z9" s="671">
        <v>0.1</v>
      </c>
      <c r="AA9" s="671"/>
      <c r="AB9" s="671"/>
      <c r="AC9" s="671"/>
      <c r="AD9" s="672">
        <v>30488</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3297384</v>
      </c>
      <c r="BH9" s="619"/>
      <c r="BI9" s="619"/>
      <c r="BJ9" s="619"/>
      <c r="BK9" s="619"/>
      <c r="BL9" s="619"/>
      <c r="BM9" s="619"/>
      <c r="BN9" s="620"/>
      <c r="BO9" s="671">
        <v>31.1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2697633</v>
      </c>
      <c r="CS9" s="619"/>
      <c r="CT9" s="619"/>
      <c r="CU9" s="619"/>
      <c r="CV9" s="619"/>
      <c r="CW9" s="619"/>
      <c r="CX9" s="619"/>
      <c r="CY9" s="620"/>
      <c r="CZ9" s="671">
        <v>6.5</v>
      </c>
      <c r="DA9" s="671"/>
      <c r="DB9" s="671"/>
      <c r="DC9" s="671"/>
      <c r="DD9" s="624">
        <v>115434</v>
      </c>
      <c r="DE9" s="619"/>
      <c r="DF9" s="619"/>
      <c r="DG9" s="619"/>
      <c r="DH9" s="619"/>
      <c r="DI9" s="619"/>
      <c r="DJ9" s="619"/>
      <c r="DK9" s="619"/>
      <c r="DL9" s="619"/>
      <c r="DM9" s="619"/>
      <c r="DN9" s="619"/>
      <c r="DO9" s="619"/>
      <c r="DP9" s="620"/>
      <c r="DQ9" s="624">
        <v>2358765</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1651175</v>
      </c>
      <c r="S10" s="619"/>
      <c r="T10" s="619"/>
      <c r="U10" s="619"/>
      <c r="V10" s="619"/>
      <c r="W10" s="619"/>
      <c r="X10" s="619"/>
      <c r="Y10" s="620"/>
      <c r="Z10" s="671">
        <v>3.8</v>
      </c>
      <c r="AA10" s="671"/>
      <c r="AB10" s="671"/>
      <c r="AC10" s="671"/>
      <c r="AD10" s="672">
        <v>1651175</v>
      </c>
      <c r="AE10" s="672"/>
      <c r="AF10" s="672"/>
      <c r="AG10" s="672"/>
      <c r="AH10" s="672"/>
      <c r="AI10" s="672"/>
      <c r="AJ10" s="672"/>
      <c r="AK10" s="672"/>
      <c r="AL10" s="641">
        <v>7.1</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257134</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29909</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21637</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6823</v>
      </c>
      <c r="S11" s="619"/>
      <c r="T11" s="619"/>
      <c r="U11" s="619"/>
      <c r="V11" s="619"/>
      <c r="W11" s="619"/>
      <c r="X11" s="619"/>
      <c r="Y11" s="620"/>
      <c r="Z11" s="671">
        <v>0</v>
      </c>
      <c r="AA11" s="671"/>
      <c r="AB11" s="671"/>
      <c r="AC11" s="671"/>
      <c r="AD11" s="672">
        <v>6823</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768655</v>
      </c>
      <c r="BH11" s="619"/>
      <c r="BI11" s="619"/>
      <c r="BJ11" s="619"/>
      <c r="BK11" s="619"/>
      <c r="BL11" s="619"/>
      <c r="BM11" s="619"/>
      <c r="BN11" s="620"/>
      <c r="BO11" s="671">
        <v>7.3</v>
      </c>
      <c r="BP11" s="671"/>
      <c r="BQ11" s="671"/>
      <c r="BR11" s="671"/>
      <c r="BS11" s="624">
        <v>125056</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2190891</v>
      </c>
      <c r="CS11" s="619"/>
      <c r="CT11" s="619"/>
      <c r="CU11" s="619"/>
      <c r="CV11" s="619"/>
      <c r="CW11" s="619"/>
      <c r="CX11" s="619"/>
      <c r="CY11" s="620"/>
      <c r="CZ11" s="671">
        <v>5.3</v>
      </c>
      <c r="DA11" s="671"/>
      <c r="DB11" s="671"/>
      <c r="DC11" s="671"/>
      <c r="DD11" s="624">
        <v>683502</v>
      </c>
      <c r="DE11" s="619"/>
      <c r="DF11" s="619"/>
      <c r="DG11" s="619"/>
      <c r="DH11" s="619"/>
      <c r="DI11" s="619"/>
      <c r="DJ11" s="619"/>
      <c r="DK11" s="619"/>
      <c r="DL11" s="619"/>
      <c r="DM11" s="619"/>
      <c r="DN11" s="619"/>
      <c r="DO11" s="619"/>
      <c r="DP11" s="620"/>
      <c r="DQ11" s="624">
        <v>1572394</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4600575</v>
      </c>
      <c r="BH12" s="619"/>
      <c r="BI12" s="619"/>
      <c r="BJ12" s="619"/>
      <c r="BK12" s="619"/>
      <c r="BL12" s="619"/>
      <c r="BM12" s="619"/>
      <c r="BN12" s="620"/>
      <c r="BO12" s="671">
        <v>43.5</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1086724</v>
      </c>
      <c r="CS12" s="619"/>
      <c r="CT12" s="619"/>
      <c r="CU12" s="619"/>
      <c r="CV12" s="619"/>
      <c r="CW12" s="619"/>
      <c r="CX12" s="619"/>
      <c r="CY12" s="620"/>
      <c r="CZ12" s="671">
        <v>2.6</v>
      </c>
      <c r="DA12" s="671"/>
      <c r="DB12" s="671"/>
      <c r="DC12" s="671"/>
      <c r="DD12" s="624">
        <v>412987</v>
      </c>
      <c r="DE12" s="619"/>
      <c r="DF12" s="619"/>
      <c r="DG12" s="619"/>
      <c r="DH12" s="619"/>
      <c r="DI12" s="619"/>
      <c r="DJ12" s="619"/>
      <c r="DK12" s="619"/>
      <c r="DL12" s="619"/>
      <c r="DM12" s="619"/>
      <c r="DN12" s="619"/>
      <c r="DO12" s="619"/>
      <c r="DP12" s="620"/>
      <c r="DQ12" s="624">
        <v>675067</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39929</v>
      </c>
      <c r="S13" s="619"/>
      <c r="T13" s="619"/>
      <c r="U13" s="619"/>
      <c r="V13" s="619"/>
      <c r="W13" s="619"/>
      <c r="X13" s="619"/>
      <c r="Y13" s="620"/>
      <c r="Z13" s="671">
        <v>0.1</v>
      </c>
      <c r="AA13" s="671"/>
      <c r="AB13" s="671"/>
      <c r="AC13" s="671"/>
      <c r="AD13" s="672">
        <v>39929</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4531723</v>
      </c>
      <c r="BH13" s="619"/>
      <c r="BI13" s="619"/>
      <c r="BJ13" s="619"/>
      <c r="BK13" s="619"/>
      <c r="BL13" s="619"/>
      <c r="BM13" s="619"/>
      <c r="BN13" s="620"/>
      <c r="BO13" s="671">
        <v>42.8</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4429860</v>
      </c>
      <c r="CS13" s="619"/>
      <c r="CT13" s="619"/>
      <c r="CU13" s="619"/>
      <c r="CV13" s="619"/>
      <c r="CW13" s="619"/>
      <c r="CX13" s="619"/>
      <c r="CY13" s="620"/>
      <c r="CZ13" s="671">
        <v>10.7</v>
      </c>
      <c r="DA13" s="671"/>
      <c r="DB13" s="671"/>
      <c r="DC13" s="671"/>
      <c r="DD13" s="624">
        <v>2455527</v>
      </c>
      <c r="DE13" s="619"/>
      <c r="DF13" s="619"/>
      <c r="DG13" s="619"/>
      <c r="DH13" s="619"/>
      <c r="DI13" s="619"/>
      <c r="DJ13" s="619"/>
      <c r="DK13" s="619"/>
      <c r="DL13" s="619"/>
      <c r="DM13" s="619"/>
      <c r="DN13" s="619"/>
      <c r="DO13" s="619"/>
      <c r="DP13" s="620"/>
      <c r="DQ13" s="624">
        <v>2432697</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215542</v>
      </c>
      <c r="BH14" s="619"/>
      <c r="BI14" s="619"/>
      <c r="BJ14" s="619"/>
      <c r="BK14" s="619"/>
      <c r="BL14" s="619"/>
      <c r="BM14" s="619"/>
      <c r="BN14" s="620"/>
      <c r="BO14" s="671">
        <v>2</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1376071</v>
      </c>
      <c r="CS14" s="619"/>
      <c r="CT14" s="619"/>
      <c r="CU14" s="619"/>
      <c r="CV14" s="619"/>
      <c r="CW14" s="619"/>
      <c r="CX14" s="619"/>
      <c r="CY14" s="620"/>
      <c r="CZ14" s="671">
        <v>3.3</v>
      </c>
      <c r="DA14" s="671"/>
      <c r="DB14" s="671"/>
      <c r="DC14" s="671"/>
      <c r="DD14" s="624">
        <v>343370</v>
      </c>
      <c r="DE14" s="619"/>
      <c r="DF14" s="619"/>
      <c r="DG14" s="619"/>
      <c r="DH14" s="619"/>
      <c r="DI14" s="619"/>
      <c r="DJ14" s="619"/>
      <c r="DK14" s="619"/>
      <c r="DL14" s="619"/>
      <c r="DM14" s="619"/>
      <c r="DN14" s="619"/>
      <c r="DO14" s="619"/>
      <c r="DP14" s="620"/>
      <c r="DQ14" s="624">
        <v>980471</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44994</v>
      </c>
      <c r="S15" s="619"/>
      <c r="T15" s="619"/>
      <c r="U15" s="619"/>
      <c r="V15" s="619"/>
      <c r="W15" s="619"/>
      <c r="X15" s="619"/>
      <c r="Y15" s="620"/>
      <c r="Z15" s="671">
        <v>0.1</v>
      </c>
      <c r="AA15" s="671"/>
      <c r="AB15" s="671"/>
      <c r="AC15" s="671"/>
      <c r="AD15" s="672">
        <v>44994</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706526</v>
      </c>
      <c r="BH15" s="619"/>
      <c r="BI15" s="619"/>
      <c r="BJ15" s="619"/>
      <c r="BK15" s="619"/>
      <c r="BL15" s="619"/>
      <c r="BM15" s="619"/>
      <c r="BN15" s="620"/>
      <c r="BO15" s="671">
        <v>6.7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4121665</v>
      </c>
      <c r="CS15" s="619"/>
      <c r="CT15" s="619"/>
      <c r="CU15" s="619"/>
      <c r="CV15" s="619"/>
      <c r="CW15" s="619"/>
      <c r="CX15" s="619"/>
      <c r="CY15" s="620"/>
      <c r="CZ15" s="671">
        <v>10</v>
      </c>
      <c r="DA15" s="671"/>
      <c r="DB15" s="671"/>
      <c r="DC15" s="671"/>
      <c r="DD15" s="624">
        <v>1228657</v>
      </c>
      <c r="DE15" s="619"/>
      <c r="DF15" s="619"/>
      <c r="DG15" s="619"/>
      <c r="DH15" s="619"/>
      <c r="DI15" s="619"/>
      <c r="DJ15" s="619"/>
      <c r="DK15" s="619"/>
      <c r="DL15" s="619"/>
      <c r="DM15" s="619"/>
      <c r="DN15" s="619"/>
      <c r="DO15" s="619"/>
      <c r="DP15" s="620"/>
      <c r="DQ15" s="624">
        <v>2934505</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11983854</v>
      </c>
      <c r="S16" s="619"/>
      <c r="T16" s="619"/>
      <c r="U16" s="619"/>
      <c r="V16" s="619"/>
      <c r="W16" s="619"/>
      <c r="X16" s="619"/>
      <c r="Y16" s="620"/>
      <c r="Z16" s="671">
        <v>27.8</v>
      </c>
      <c r="AA16" s="671"/>
      <c r="AB16" s="671"/>
      <c r="AC16" s="671"/>
      <c r="AD16" s="672">
        <v>10972059</v>
      </c>
      <c r="AE16" s="672"/>
      <c r="AF16" s="672"/>
      <c r="AG16" s="672"/>
      <c r="AH16" s="672"/>
      <c r="AI16" s="672"/>
      <c r="AJ16" s="672"/>
      <c r="AK16" s="672"/>
      <c r="AL16" s="641">
        <v>47.4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97206</v>
      </c>
      <c r="CS16" s="619"/>
      <c r="CT16" s="619"/>
      <c r="CU16" s="619"/>
      <c r="CV16" s="619"/>
      <c r="CW16" s="619"/>
      <c r="CX16" s="619"/>
      <c r="CY16" s="620"/>
      <c r="CZ16" s="671">
        <v>0.2</v>
      </c>
      <c r="DA16" s="671"/>
      <c r="DB16" s="671"/>
      <c r="DC16" s="671"/>
      <c r="DD16" s="624" t="s">
        <v>108</v>
      </c>
      <c r="DE16" s="619"/>
      <c r="DF16" s="619"/>
      <c r="DG16" s="619"/>
      <c r="DH16" s="619"/>
      <c r="DI16" s="619"/>
      <c r="DJ16" s="619"/>
      <c r="DK16" s="619"/>
      <c r="DL16" s="619"/>
      <c r="DM16" s="619"/>
      <c r="DN16" s="619"/>
      <c r="DO16" s="619"/>
      <c r="DP16" s="620"/>
      <c r="DQ16" s="624">
        <v>43615</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10972059</v>
      </c>
      <c r="S17" s="619"/>
      <c r="T17" s="619"/>
      <c r="U17" s="619"/>
      <c r="V17" s="619"/>
      <c r="W17" s="619"/>
      <c r="X17" s="619"/>
      <c r="Y17" s="620"/>
      <c r="Z17" s="671">
        <v>25.5</v>
      </c>
      <c r="AA17" s="671"/>
      <c r="AB17" s="671"/>
      <c r="AC17" s="671"/>
      <c r="AD17" s="672">
        <v>10972059</v>
      </c>
      <c r="AE17" s="672"/>
      <c r="AF17" s="672"/>
      <c r="AG17" s="672"/>
      <c r="AH17" s="672"/>
      <c r="AI17" s="672"/>
      <c r="AJ17" s="672"/>
      <c r="AK17" s="672"/>
      <c r="AL17" s="641">
        <v>47.4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5424830</v>
      </c>
      <c r="CS17" s="619"/>
      <c r="CT17" s="619"/>
      <c r="CU17" s="619"/>
      <c r="CV17" s="619"/>
      <c r="CW17" s="619"/>
      <c r="CX17" s="619"/>
      <c r="CY17" s="620"/>
      <c r="CZ17" s="671">
        <v>13.1</v>
      </c>
      <c r="DA17" s="671"/>
      <c r="DB17" s="671"/>
      <c r="DC17" s="671"/>
      <c r="DD17" s="624" t="s">
        <v>108</v>
      </c>
      <c r="DE17" s="619"/>
      <c r="DF17" s="619"/>
      <c r="DG17" s="619"/>
      <c r="DH17" s="619"/>
      <c r="DI17" s="619"/>
      <c r="DJ17" s="619"/>
      <c r="DK17" s="619"/>
      <c r="DL17" s="619"/>
      <c r="DM17" s="619"/>
      <c r="DN17" s="619"/>
      <c r="DO17" s="619"/>
      <c r="DP17" s="620"/>
      <c r="DQ17" s="624">
        <v>5356677</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1011795</v>
      </c>
      <c r="S18" s="619"/>
      <c r="T18" s="619"/>
      <c r="U18" s="619"/>
      <c r="V18" s="619"/>
      <c r="W18" s="619"/>
      <c r="X18" s="619"/>
      <c r="Y18" s="620"/>
      <c r="Z18" s="671">
        <v>2.4</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605794</v>
      </c>
      <c r="BH19" s="619"/>
      <c r="BI19" s="619"/>
      <c r="BJ19" s="619"/>
      <c r="BK19" s="619"/>
      <c r="BL19" s="619"/>
      <c r="BM19" s="619"/>
      <c r="BN19" s="620"/>
      <c r="BO19" s="671">
        <v>5.7</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24687402</v>
      </c>
      <c r="S20" s="619"/>
      <c r="T20" s="619"/>
      <c r="U20" s="619"/>
      <c r="V20" s="619"/>
      <c r="W20" s="619"/>
      <c r="X20" s="619"/>
      <c r="Y20" s="620"/>
      <c r="Z20" s="671">
        <v>57.3</v>
      </c>
      <c r="AA20" s="671"/>
      <c r="AB20" s="671"/>
      <c r="AC20" s="671"/>
      <c r="AD20" s="672">
        <v>23076741</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605794</v>
      </c>
      <c r="BH20" s="619"/>
      <c r="BI20" s="619"/>
      <c r="BJ20" s="619"/>
      <c r="BK20" s="619"/>
      <c r="BL20" s="619"/>
      <c r="BM20" s="619"/>
      <c r="BN20" s="620"/>
      <c r="BO20" s="671">
        <v>5.7</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41257213</v>
      </c>
      <c r="CS20" s="619"/>
      <c r="CT20" s="619"/>
      <c r="CU20" s="619"/>
      <c r="CV20" s="619"/>
      <c r="CW20" s="619"/>
      <c r="CX20" s="619"/>
      <c r="CY20" s="620"/>
      <c r="CZ20" s="671">
        <v>100</v>
      </c>
      <c r="DA20" s="671"/>
      <c r="DB20" s="671"/>
      <c r="DC20" s="671"/>
      <c r="DD20" s="624">
        <v>6593226</v>
      </c>
      <c r="DE20" s="619"/>
      <c r="DF20" s="619"/>
      <c r="DG20" s="619"/>
      <c r="DH20" s="619"/>
      <c r="DI20" s="619"/>
      <c r="DJ20" s="619"/>
      <c r="DK20" s="619"/>
      <c r="DL20" s="619"/>
      <c r="DM20" s="619"/>
      <c r="DN20" s="619"/>
      <c r="DO20" s="619"/>
      <c r="DP20" s="620"/>
      <c r="DQ20" s="624">
        <v>26929617</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15584</v>
      </c>
      <c r="S21" s="619"/>
      <c r="T21" s="619"/>
      <c r="U21" s="619"/>
      <c r="V21" s="619"/>
      <c r="W21" s="619"/>
      <c r="X21" s="619"/>
      <c r="Y21" s="620"/>
      <c r="Z21" s="671">
        <v>0</v>
      </c>
      <c r="AA21" s="671"/>
      <c r="AB21" s="671"/>
      <c r="AC21" s="671"/>
      <c r="AD21" s="672">
        <v>15584</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6928</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446965</v>
      </c>
      <c r="S22" s="619"/>
      <c r="T22" s="619"/>
      <c r="U22" s="619"/>
      <c r="V22" s="619"/>
      <c r="W22" s="619"/>
      <c r="X22" s="619"/>
      <c r="Y22" s="620"/>
      <c r="Z22" s="671">
        <v>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739254</v>
      </c>
      <c r="S23" s="619"/>
      <c r="T23" s="619"/>
      <c r="U23" s="619"/>
      <c r="V23" s="619"/>
      <c r="W23" s="619"/>
      <c r="X23" s="619"/>
      <c r="Y23" s="620"/>
      <c r="Z23" s="671">
        <v>1.7</v>
      </c>
      <c r="AA23" s="671"/>
      <c r="AB23" s="671"/>
      <c r="AC23" s="671"/>
      <c r="AD23" s="672">
        <v>25525</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598866</v>
      </c>
      <c r="BH23" s="619"/>
      <c r="BI23" s="619"/>
      <c r="BJ23" s="619"/>
      <c r="BK23" s="619"/>
      <c r="BL23" s="619"/>
      <c r="BM23" s="619"/>
      <c r="BN23" s="620"/>
      <c r="BO23" s="671">
        <v>5.7</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91161</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22241721</v>
      </c>
      <c r="CS24" s="669"/>
      <c r="CT24" s="669"/>
      <c r="CU24" s="669"/>
      <c r="CV24" s="669"/>
      <c r="CW24" s="669"/>
      <c r="CX24" s="669"/>
      <c r="CY24" s="716"/>
      <c r="CZ24" s="720">
        <v>53.9</v>
      </c>
      <c r="DA24" s="721"/>
      <c r="DB24" s="721"/>
      <c r="DC24" s="722"/>
      <c r="DD24" s="715">
        <v>15147086</v>
      </c>
      <c r="DE24" s="669"/>
      <c r="DF24" s="669"/>
      <c r="DG24" s="669"/>
      <c r="DH24" s="669"/>
      <c r="DI24" s="669"/>
      <c r="DJ24" s="669"/>
      <c r="DK24" s="716"/>
      <c r="DL24" s="715">
        <v>14898349</v>
      </c>
      <c r="DM24" s="669"/>
      <c r="DN24" s="669"/>
      <c r="DO24" s="669"/>
      <c r="DP24" s="669"/>
      <c r="DQ24" s="669"/>
      <c r="DR24" s="669"/>
      <c r="DS24" s="669"/>
      <c r="DT24" s="669"/>
      <c r="DU24" s="669"/>
      <c r="DV24" s="716"/>
      <c r="DW24" s="717">
        <v>60.3</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6458849</v>
      </c>
      <c r="S25" s="619"/>
      <c r="T25" s="619"/>
      <c r="U25" s="619"/>
      <c r="V25" s="619"/>
      <c r="W25" s="619"/>
      <c r="X25" s="619"/>
      <c r="Y25" s="620"/>
      <c r="Z25" s="671">
        <v>15</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7692504</v>
      </c>
      <c r="CS25" s="637"/>
      <c r="CT25" s="637"/>
      <c r="CU25" s="637"/>
      <c r="CV25" s="637"/>
      <c r="CW25" s="637"/>
      <c r="CX25" s="637"/>
      <c r="CY25" s="638"/>
      <c r="CZ25" s="621">
        <v>18.600000000000001</v>
      </c>
      <c r="DA25" s="639"/>
      <c r="DB25" s="639"/>
      <c r="DC25" s="640"/>
      <c r="DD25" s="624">
        <v>7269183</v>
      </c>
      <c r="DE25" s="637"/>
      <c r="DF25" s="637"/>
      <c r="DG25" s="637"/>
      <c r="DH25" s="637"/>
      <c r="DI25" s="637"/>
      <c r="DJ25" s="637"/>
      <c r="DK25" s="638"/>
      <c r="DL25" s="624">
        <v>7035642</v>
      </c>
      <c r="DM25" s="637"/>
      <c r="DN25" s="637"/>
      <c r="DO25" s="637"/>
      <c r="DP25" s="637"/>
      <c r="DQ25" s="637"/>
      <c r="DR25" s="637"/>
      <c r="DS25" s="637"/>
      <c r="DT25" s="637"/>
      <c r="DU25" s="637"/>
      <c r="DV25" s="638"/>
      <c r="DW25" s="641">
        <v>28.5</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4559735</v>
      </c>
      <c r="CS26" s="619"/>
      <c r="CT26" s="619"/>
      <c r="CU26" s="619"/>
      <c r="CV26" s="619"/>
      <c r="CW26" s="619"/>
      <c r="CX26" s="619"/>
      <c r="CY26" s="620"/>
      <c r="CZ26" s="621">
        <v>11.1</v>
      </c>
      <c r="DA26" s="639"/>
      <c r="DB26" s="639"/>
      <c r="DC26" s="640"/>
      <c r="DD26" s="624">
        <v>4280661</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2967477</v>
      </c>
      <c r="S27" s="619"/>
      <c r="T27" s="619"/>
      <c r="U27" s="619"/>
      <c r="V27" s="619"/>
      <c r="W27" s="619"/>
      <c r="X27" s="619"/>
      <c r="Y27" s="620"/>
      <c r="Z27" s="671">
        <v>6.9</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10587091</v>
      </c>
      <c r="BH27" s="619"/>
      <c r="BI27" s="619"/>
      <c r="BJ27" s="619"/>
      <c r="BK27" s="619"/>
      <c r="BL27" s="619"/>
      <c r="BM27" s="619"/>
      <c r="BN27" s="620"/>
      <c r="BO27" s="671">
        <v>100</v>
      </c>
      <c r="BP27" s="671"/>
      <c r="BQ27" s="671"/>
      <c r="BR27" s="671"/>
      <c r="BS27" s="624">
        <v>125056</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9124387</v>
      </c>
      <c r="CS27" s="637"/>
      <c r="CT27" s="637"/>
      <c r="CU27" s="637"/>
      <c r="CV27" s="637"/>
      <c r="CW27" s="637"/>
      <c r="CX27" s="637"/>
      <c r="CY27" s="638"/>
      <c r="CZ27" s="621">
        <v>22.1</v>
      </c>
      <c r="DA27" s="639"/>
      <c r="DB27" s="639"/>
      <c r="DC27" s="640"/>
      <c r="DD27" s="624">
        <v>2521226</v>
      </c>
      <c r="DE27" s="637"/>
      <c r="DF27" s="637"/>
      <c r="DG27" s="637"/>
      <c r="DH27" s="637"/>
      <c r="DI27" s="637"/>
      <c r="DJ27" s="637"/>
      <c r="DK27" s="638"/>
      <c r="DL27" s="624">
        <v>2506030</v>
      </c>
      <c r="DM27" s="637"/>
      <c r="DN27" s="637"/>
      <c r="DO27" s="637"/>
      <c r="DP27" s="637"/>
      <c r="DQ27" s="637"/>
      <c r="DR27" s="637"/>
      <c r="DS27" s="637"/>
      <c r="DT27" s="637"/>
      <c r="DU27" s="637"/>
      <c r="DV27" s="638"/>
      <c r="DW27" s="641">
        <v>10.1</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73385</v>
      </c>
      <c r="S28" s="619"/>
      <c r="T28" s="619"/>
      <c r="U28" s="619"/>
      <c r="V28" s="619"/>
      <c r="W28" s="619"/>
      <c r="X28" s="619"/>
      <c r="Y28" s="620"/>
      <c r="Z28" s="671">
        <v>0.2</v>
      </c>
      <c r="AA28" s="671"/>
      <c r="AB28" s="671"/>
      <c r="AC28" s="671"/>
      <c r="AD28" s="672">
        <v>9300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5424830</v>
      </c>
      <c r="CS28" s="619"/>
      <c r="CT28" s="619"/>
      <c r="CU28" s="619"/>
      <c r="CV28" s="619"/>
      <c r="CW28" s="619"/>
      <c r="CX28" s="619"/>
      <c r="CY28" s="620"/>
      <c r="CZ28" s="621">
        <v>13.1</v>
      </c>
      <c r="DA28" s="639"/>
      <c r="DB28" s="639"/>
      <c r="DC28" s="640"/>
      <c r="DD28" s="624">
        <v>5356677</v>
      </c>
      <c r="DE28" s="619"/>
      <c r="DF28" s="619"/>
      <c r="DG28" s="619"/>
      <c r="DH28" s="619"/>
      <c r="DI28" s="619"/>
      <c r="DJ28" s="619"/>
      <c r="DK28" s="620"/>
      <c r="DL28" s="624">
        <v>5356677</v>
      </c>
      <c r="DM28" s="619"/>
      <c r="DN28" s="619"/>
      <c r="DO28" s="619"/>
      <c r="DP28" s="619"/>
      <c r="DQ28" s="619"/>
      <c r="DR28" s="619"/>
      <c r="DS28" s="619"/>
      <c r="DT28" s="619"/>
      <c r="DU28" s="619"/>
      <c r="DV28" s="620"/>
      <c r="DW28" s="641">
        <v>21.7</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82105</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5424818</v>
      </c>
      <c r="CS29" s="637"/>
      <c r="CT29" s="637"/>
      <c r="CU29" s="637"/>
      <c r="CV29" s="637"/>
      <c r="CW29" s="637"/>
      <c r="CX29" s="637"/>
      <c r="CY29" s="638"/>
      <c r="CZ29" s="621">
        <v>13.1</v>
      </c>
      <c r="DA29" s="639"/>
      <c r="DB29" s="639"/>
      <c r="DC29" s="640"/>
      <c r="DD29" s="624">
        <v>5356665</v>
      </c>
      <c r="DE29" s="637"/>
      <c r="DF29" s="637"/>
      <c r="DG29" s="637"/>
      <c r="DH29" s="637"/>
      <c r="DI29" s="637"/>
      <c r="DJ29" s="637"/>
      <c r="DK29" s="638"/>
      <c r="DL29" s="624">
        <v>5356665</v>
      </c>
      <c r="DM29" s="637"/>
      <c r="DN29" s="637"/>
      <c r="DO29" s="637"/>
      <c r="DP29" s="637"/>
      <c r="DQ29" s="637"/>
      <c r="DR29" s="637"/>
      <c r="DS29" s="637"/>
      <c r="DT29" s="637"/>
      <c r="DU29" s="637"/>
      <c r="DV29" s="638"/>
      <c r="DW29" s="641">
        <v>21.7</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1229392</v>
      </c>
      <c r="S30" s="619"/>
      <c r="T30" s="619"/>
      <c r="U30" s="619"/>
      <c r="V30" s="619"/>
      <c r="W30" s="619"/>
      <c r="X30" s="619"/>
      <c r="Y30" s="620"/>
      <c r="Z30" s="671">
        <v>2.9</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98.6</v>
      </c>
      <c r="BH30" s="685"/>
      <c r="BI30" s="685"/>
      <c r="BJ30" s="685"/>
      <c r="BK30" s="685"/>
      <c r="BL30" s="685"/>
      <c r="BM30" s="686">
        <v>93.9</v>
      </c>
      <c r="BN30" s="685"/>
      <c r="BO30" s="685"/>
      <c r="BP30" s="685"/>
      <c r="BQ30" s="687"/>
      <c r="BR30" s="684">
        <v>98.4</v>
      </c>
      <c r="BS30" s="685"/>
      <c r="BT30" s="685"/>
      <c r="BU30" s="685"/>
      <c r="BV30" s="685"/>
      <c r="BW30" s="685"/>
      <c r="BX30" s="686">
        <v>93</v>
      </c>
      <c r="BY30" s="685"/>
      <c r="BZ30" s="685"/>
      <c r="CA30" s="685"/>
      <c r="CB30" s="687"/>
      <c r="CD30" s="690"/>
      <c r="CE30" s="691"/>
      <c r="CF30" s="655" t="s">
        <v>289</v>
      </c>
      <c r="CG30" s="652"/>
      <c r="CH30" s="652"/>
      <c r="CI30" s="652"/>
      <c r="CJ30" s="652"/>
      <c r="CK30" s="652"/>
      <c r="CL30" s="652"/>
      <c r="CM30" s="652"/>
      <c r="CN30" s="652"/>
      <c r="CO30" s="652"/>
      <c r="CP30" s="652"/>
      <c r="CQ30" s="653"/>
      <c r="CR30" s="618">
        <v>5011694</v>
      </c>
      <c r="CS30" s="619"/>
      <c r="CT30" s="619"/>
      <c r="CU30" s="619"/>
      <c r="CV30" s="619"/>
      <c r="CW30" s="619"/>
      <c r="CX30" s="619"/>
      <c r="CY30" s="620"/>
      <c r="CZ30" s="621">
        <v>12.1</v>
      </c>
      <c r="DA30" s="639"/>
      <c r="DB30" s="639"/>
      <c r="DC30" s="640"/>
      <c r="DD30" s="624">
        <v>4953863</v>
      </c>
      <c r="DE30" s="619"/>
      <c r="DF30" s="619"/>
      <c r="DG30" s="619"/>
      <c r="DH30" s="619"/>
      <c r="DI30" s="619"/>
      <c r="DJ30" s="619"/>
      <c r="DK30" s="620"/>
      <c r="DL30" s="624">
        <v>4953863</v>
      </c>
      <c r="DM30" s="619"/>
      <c r="DN30" s="619"/>
      <c r="DO30" s="619"/>
      <c r="DP30" s="619"/>
      <c r="DQ30" s="619"/>
      <c r="DR30" s="619"/>
      <c r="DS30" s="619"/>
      <c r="DT30" s="619"/>
      <c r="DU30" s="619"/>
      <c r="DV30" s="620"/>
      <c r="DW30" s="641">
        <v>20</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1129614</v>
      </c>
      <c r="S31" s="619"/>
      <c r="T31" s="619"/>
      <c r="U31" s="619"/>
      <c r="V31" s="619"/>
      <c r="W31" s="619"/>
      <c r="X31" s="619"/>
      <c r="Y31" s="620"/>
      <c r="Z31" s="671">
        <v>2.6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94.7</v>
      </c>
      <c r="BN31" s="683"/>
      <c r="BO31" s="683"/>
      <c r="BP31" s="683"/>
      <c r="BQ31" s="647"/>
      <c r="BR31" s="682">
        <v>98.7</v>
      </c>
      <c r="BS31" s="637"/>
      <c r="BT31" s="637"/>
      <c r="BU31" s="637"/>
      <c r="BV31" s="637"/>
      <c r="BW31" s="637"/>
      <c r="BX31" s="673">
        <v>93.9</v>
      </c>
      <c r="BY31" s="683"/>
      <c r="BZ31" s="683"/>
      <c r="CA31" s="683"/>
      <c r="CB31" s="647"/>
      <c r="CD31" s="690"/>
      <c r="CE31" s="691"/>
      <c r="CF31" s="655" t="s">
        <v>293</v>
      </c>
      <c r="CG31" s="652"/>
      <c r="CH31" s="652"/>
      <c r="CI31" s="652"/>
      <c r="CJ31" s="652"/>
      <c r="CK31" s="652"/>
      <c r="CL31" s="652"/>
      <c r="CM31" s="652"/>
      <c r="CN31" s="652"/>
      <c r="CO31" s="652"/>
      <c r="CP31" s="652"/>
      <c r="CQ31" s="653"/>
      <c r="CR31" s="618">
        <v>413124</v>
      </c>
      <c r="CS31" s="637"/>
      <c r="CT31" s="637"/>
      <c r="CU31" s="637"/>
      <c r="CV31" s="637"/>
      <c r="CW31" s="637"/>
      <c r="CX31" s="637"/>
      <c r="CY31" s="638"/>
      <c r="CZ31" s="621">
        <v>1</v>
      </c>
      <c r="DA31" s="639"/>
      <c r="DB31" s="639"/>
      <c r="DC31" s="640"/>
      <c r="DD31" s="624">
        <v>402802</v>
      </c>
      <c r="DE31" s="637"/>
      <c r="DF31" s="637"/>
      <c r="DG31" s="637"/>
      <c r="DH31" s="637"/>
      <c r="DI31" s="637"/>
      <c r="DJ31" s="637"/>
      <c r="DK31" s="638"/>
      <c r="DL31" s="624">
        <v>402802</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440994</v>
      </c>
      <c r="S32" s="619"/>
      <c r="T32" s="619"/>
      <c r="U32" s="619"/>
      <c r="V32" s="619"/>
      <c r="W32" s="619"/>
      <c r="X32" s="619"/>
      <c r="Y32" s="620"/>
      <c r="Z32" s="671">
        <v>1</v>
      </c>
      <c r="AA32" s="671"/>
      <c r="AB32" s="671"/>
      <c r="AC32" s="671"/>
      <c r="AD32" s="672">
        <v>9920</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98.3</v>
      </c>
      <c r="BH32" s="603"/>
      <c r="BI32" s="603"/>
      <c r="BJ32" s="603"/>
      <c r="BK32" s="603"/>
      <c r="BL32" s="603"/>
      <c r="BM32" s="666">
        <v>92.5</v>
      </c>
      <c r="BN32" s="603"/>
      <c r="BO32" s="603"/>
      <c r="BP32" s="603"/>
      <c r="BQ32" s="660"/>
      <c r="BR32" s="681">
        <v>97.9</v>
      </c>
      <c r="BS32" s="603"/>
      <c r="BT32" s="603"/>
      <c r="BU32" s="603"/>
      <c r="BV32" s="603"/>
      <c r="BW32" s="603"/>
      <c r="BX32" s="666">
        <v>91.4</v>
      </c>
      <c r="BY32" s="603"/>
      <c r="BZ32" s="603"/>
      <c r="CA32" s="603"/>
      <c r="CB32" s="660"/>
      <c r="CD32" s="692"/>
      <c r="CE32" s="693"/>
      <c r="CF32" s="655" t="s">
        <v>296</v>
      </c>
      <c r="CG32" s="652"/>
      <c r="CH32" s="652"/>
      <c r="CI32" s="652"/>
      <c r="CJ32" s="652"/>
      <c r="CK32" s="652"/>
      <c r="CL32" s="652"/>
      <c r="CM32" s="652"/>
      <c r="CN32" s="652"/>
      <c r="CO32" s="652"/>
      <c r="CP32" s="652"/>
      <c r="CQ32" s="653"/>
      <c r="CR32" s="618">
        <v>12</v>
      </c>
      <c r="CS32" s="619"/>
      <c r="CT32" s="619"/>
      <c r="CU32" s="619"/>
      <c r="CV32" s="619"/>
      <c r="CW32" s="619"/>
      <c r="CX32" s="619"/>
      <c r="CY32" s="620"/>
      <c r="CZ32" s="621">
        <v>0</v>
      </c>
      <c r="DA32" s="639"/>
      <c r="DB32" s="639"/>
      <c r="DC32" s="640"/>
      <c r="DD32" s="624">
        <v>12</v>
      </c>
      <c r="DE32" s="619"/>
      <c r="DF32" s="619"/>
      <c r="DG32" s="619"/>
      <c r="DH32" s="619"/>
      <c r="DI32" s="619"/>
      <c r="DJ32" s="619"/>
      <c r="DK32" s="620"/>
      <c r="DL32" s="624">
        <v>12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4691416</v>
      </c>
      <c r="S33" s="619"/>
      <c r="T33" s="619"/>
      <c r="U33" s="619"/>
      <c r="V33" s="619"/>
      <c r="W33" s="619"/>
      <c r="X33" s="619"/>
      <c r="Y33" s="620"/>
      <c r="Z33" s="671">
        <v>10.9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12325060</v>
      </c>
      <c r="CS33" s="637"/>
      <c r="CT33" s="637"/>
      <c r="CU33" s="637"/>
      <c r="CV33" s="637"/>
      <c r="CW33" s="637"/>
      <c r="CX33" s="637"/>
      <c r="CY33" s="638"/>
      <c r="CZ33" s="621">
        <v>29.9</v>
      </c>
      <c r="DA33" s="639"/>
      <c r="DB33" s="639"/>
      <c r="DC33" s="640"/>
      <c r="DD33" s="624">
        <v>9933846</v>
      </c>
      <c r="DE33" s="637"/>
      <c r="DF33" s="637"/>
      <c r="DG33" s="637"/>
      <c r="DH33" s="637"/>
      <c r="DI33" s="637"/>
      <c r="DJ33" s="637"/>
      <c r="DK33" s="638"/>
      <c r="DL33" s="624">
        <v>8461065</v>
      </c>
      <c r="DM33" s="637"/>
      <c r="DN33" s="637"/>
      <c r="DO33" s="637"/>
      <c r="DP33" s="637"/>
      <c r="DQ33" s="637"/>
      <c r="DR33" s="637"/>
      <c r="DS33" s="637"/>
      <c r="DT33" s="637"/>
      <c r="DU33" s="637"/>
      <c r="DV33" s="638"/>
      <c r="DW33" s="641">
        <v>34.200000000000003</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5238107</v>
      </c>
      <c r="CS34" s="619"/>
      <c r="CT34" s="619"/>
      <c r="CU34" s="619"/>
      <c r="CV34" s="619"/>
      <c r="CW34" s="619"/>
      <c r="CX34" s="619"/>
      <c r="CY34" s="620"/>
      <c r="CZ34" s="621">
        <v>12.7</v>
      </c>
      <c r="DA34" s="639"/>
      <c r="DB34" s="639"/>
      <c r="DC34" s="640"/>
      <c r="DD34" s="624">
        <v>4282584</v>
      </c>
      <c r="DE34" s="619"/>
      <c r="DF34" s="619"/>
      <c r="DG34" s="619"/>
      <c r="DH34" s="619"/>
      <c r="DI34" s="619"/>
      <c r="DJ34" s="619"/>
      <c r="DK34" s="620"/>
      <c r="DL34" s="624">
        <v>3728088</v>
      </c>
      <c r="DM34" s="619"/>
      <c r="DN34" s="619"/>
      <c r="DO34" s="619"/>
      <c r="DP34" s="619"/>
      <c r="DQ34" s="619"/>
      <c r="DR34" s="619"/>
      <c r="DS34" s="619"/>
      <c r="DT34" s="619"/>
      <c r="DU34" s="619"/>
      <c r="DV34" s="620"/>
      <c r="DW34" s="641">
        <v>15.1</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1585016</v>
      </c>
      <c r="S35" s="619"/>
      <c r="T35" s="619"/>
      <c r="U35" s="619"/>
      <c r="V35" s="619"/>
      <c r="W35" s="619"/>
      <c r="X35" s="619"/>
      <c r="Y35" s="620"/>
      <c r="Z35" s="671">
        <v>3.7</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4949456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259110</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317813</v>
      </c>
      <c r="CS35" s="637"/>
      <c r="CT35" s="637"/>
      <c r="CU35" s="637"/>
      <c r="CV35" s="637"/>
      <c r="CW35" s="637"/>
      <c r="CX35" s="637"/>
      <c r="CY35" s="638"/>
      <c r="CZ35" s="621">
        <v>0.8</v>
      </c>
      <c r="DA35" s="639"/>
      <c r="DB35" s="639"/>
      <c r="DC35" s="640"/>
      <c r="DD35" s="624">
        <v>184572</v>
      </c>
      <c r="DE35" s="637"/>
      <c r="DF35" s="637"/>
      <c r="DG35" s="637"/>
      <c r="DH35" s="637"/>
      <c r="DI35" s="637"/>
      <c r="DJ35" s="637"/>
      <c r="DK35" s="638"/>
      <c r="DL35" s="624">
        <v>184572</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43053598</v>
      </c>
      <c r="S36" s="659"/>
      <c r="T36" s="659"/>
      <c r="U36" s="659"/>
      <c r="V36" s="659"/>
      <c r="W36" s="659"/>
      <c r="X36" s="659"/>
      <c r="Y36" s="662"/>
      <c r="Z36" s="663">
        <v>100</v>
      </c>
      <c r="AA36" s="663"/>
      <c r="AB36" s="663"/>
      <c r="AC36" s="663"/>
      <c r="AD36" s="664">
        <v>23137070</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1218822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47037</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1955145</v>
      </c>
      <c r="CS36" s="619"/>
      <c r="CT36" s="619"/>
      <c r="CU36" s="619"/>
      <c r="CV36" s="619"/>
      <c r="CW36" s="619"/>
      <c r="CX36" s="619"/>
      <c r="CY36" s="620"/>
      <c r="CZ36" s="621">
        <v>4.7</v>
      </c>
      <c r="DA36" s="639"/>
      <c r="DB36" s="639"/>
      <c r="DC36" s="640"/>
      <c r="DD36" s="624">
        <v>1408135</v>
      </c>
      <c r="DE36" s="619"/>
      <c r="DF36" s="619"/>
      <c r="DG36" s="619"/>
      <c r="DH36" s="619"/>
      <c r="DI36" s="619"/>
      <c r="DJ36" s="619"/>
      <c r="DK36" s="620"/>
      <c r="DL36" s="624">
        <v>911597</v>
      </c>
      <c r="DM36" s="619"/>
      <c r="DN36" s="619"/>
      <c r="DO36" s="619"/>
      <c r="DP36" s="619"/>
      <c r="DQ36" s="619"/>
      <c r="DR36" s="619"/>
      <c r="DS36" s="619"/>
      <c r="DT36" s="619"/>
      <c r="DU36" s="619"/>
      <c r="DV36" s="620"/>
      <c r="DW36" s="641">
        <v>3.7</v>
      </c>
      <c r="DX36" s="642"/>
      <c r="DY36" s="642"/>
      <c r="DZ36" s="642"/>
      <c r="EA36" s="642"/>
      <c r="EB36" s="642"/>
      <c r="EC36" s="643"/>
    </row>
    <row r="37" spans="2:133" ht="11.25" customHeight="1">
      <c r="AQ37" s="644" t="s">
        <v>311</v>
      </c>
      <c r="AR37" s="645"/>
      <c r="AS37" s="645"/>
      <c r="AT37" s="645"/>
      <c r="AU37" s="645"/>
      <c r="AV37" s="645"/>
      <c r="AW37" s="645"/>
      <c r="AX37" s="645"/>
      <c r="AY37" s="646"/>
      <c r="AZ37" s="618">
        <v>440027</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12380</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6688</v>
      </c>
      <c r="CS37" s="637"/>
      <c r="CT37" s="637"/>
      <c r="CU37" s="637"/>
      <c r="CV37" s="637"/>
      <c r="CW37" s="637"/>
      <c r="CX37" s="637"/>
      <c r="CY37" s="638"/>
      <c r="CZ37" s="621">
        <v>0</v>
      </c>
      <c r="DA37" s="639"/>
      <c r="DB37" s="639"/>
      <c r="DC37" s="640"/>
      <c r="DD37" s="624">
        <v>6688</v>
      </c>
      <c r="DE37" s="637"/>
      <c r="DF37" s="637"/>
      <c r="DG37" s="637"/>
      <c r="DH37" s="637"/>
      <c r="DI37" s="637"/>
      <c r="DJ37" s="637"/>
      <c r="DK37" s="638"/>
      <c r="DL37" s="624">
        <v>6688</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314</v>
      </c>
      <c r="AR38" s="645"/>
      <c r="AS38" s="645"/>
      <c r="AT38" s="645"/>
      <c r="AU38" s="645"/>
      <c r="AV38" s="645"/>
      <c r="AW38" s="645"/>
      <c r="AX38" s="645"/>
      <c r="AY38" s="646"/>
      <c r="AZ38" s="618">
        <v>94000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20383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4494826</v>
      </c>
      <c r="CS38" s="619"/>
      <c r="CT38" s="619"/>
      <c r="CU38" s="619"/>
      <c r="CV38" s="619"/>
      <c r="CW38" s="619"/>
      <c r="CX38" s="619"/>
      <c r="CY38" s="620"/>
      <c r="CZ38" s="621">
        <v>10.9</v>
      </c>
      <c r="DA38" s="639"/>
      <c r="DB38" s="639"/>
      <c r="DC38" s="640"/>
      <c r="DD38" s="624">
        <v>3880292</v>
      </c>
      <c r="DE38" s="619"/>
      <c r="DF38" s="619"/>
      <c r="DG38" s="619"/>
      <c r="DH38" s="619"/>
      <c r="DI38" s="619"/>
      <c r="DJ38" s="619"/>
      <c r="DK38" s="620"/>
      <c r="DL38" s="624">
        <v>3458547</v>
      </c>
      <c r="DM38" s="619"/>
      <c r="DN38" s="619"/>
      <c r="DO38" s="619"/>
      <c r="DP38" s="619"/>
      <c r="DQ38" s="619"/>
      <c r="DR38" s="619"/>
      <c r="DS38" s="619"/>
      <c r="DT38" s="619"/>
      <c r="DU38" s="619"/>
      <c r="DV38" s="620"/>
      <c r="DW38" s="641">
        <v>14</v>
      </c>
      <c r="DX38" s="642"/>
      <c r="DY38" s="642"/>
      <c r="DZ38" s="642"/>
      <c r="EA38" s="642"/>
      <c r="EB38" s="642"/>
      <c r="EC38" s="643"/>
    </row>
    <row r="39" spans="2:133" ht="11.25" customHeight="1">
      <c r="AQ39" s="644" t="s">
        <v>317</v>
      </c>
      <c r="AR39" s="645"/>
      <c r="AS39" s="645"/>
      <c r="AT39" s="645"/>
      <c r="AU39" s="645"/>
      <c r="AV39" s="645"/>
      <c r="AW39" s="645"/>
      <c r="AX39" s="645"/>
      <c r="AY39" s="646"/>
      <c r="AZ39" s="618">
        <v>14603</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82</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96258</v>
      </c>
      <c r="CS39" s="637"/>
      <c r="CT39" s="637"/>
      <c r="CU39" s="637"/>
      <c r="CV39" s="637"/>
      <c r="CW39" s="637"/>
      <c r="CX39" s="637"/>
      <c r="CY39" s="638"/>
      <c r="CZ39" s="621">
        <v>0.2</v>
      </c>
      <c r="DA39" s="639"/>
      <c r="DB39" s="639"/>
      <c r="DC39" s="640"/>
      <c r="DD39" s="624">
        <v>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896538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127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222911</v>
      </c>
      <c r="CS40" s="619"/>
      <c r="CT40" s="619"/>
      <c r="CU40" s="619"/>
      <c r="CV40" s="619"/>
      <c r="CW40" s="619"/>
      <c r="CX40" s="619"/>
      <c r="CY40" s="620"/>
      <c r="CZ40" s="621">
        <v>0.5</v>
      </c>
      <c r="DA40" s="639"/>
      <c r="DB40" s="639"/>
      <c r="DC40" s="640"/>
      <c r="DD40" s="624">
        <v>178261</v>
      </c>
      <c r="DE40" s="619"/>
      <c r="DF40" s="619"/>
      <c r="DG40" s="619"/>
      <c r="DH40" s="619"/>
      <c r="DI40" s="619"/>
      <c r="DJ40" s="619"/>
      <c r="DK40" s="620"/>
      <c r="DL40" s="624">
        <v>178261</v>
      </c>
      <c r="DM40" s="619"/>
      <c r="DN40" s="619"/>
      <c r="DO40" s="619"/>
      <c r="DP40" s="619"/>
      <c r="DQ40" s="619"/>
      <c r="DR40" s="619"/>
      <c r="DS40" s="619"/>
      <c r="DT40" s="619"/>
      <c r="DU40" s="619"/>
      <c r="DV40" s="620"/>
      <c r="DW40" s="641">
        <v>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2285466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354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6690432</v>
      </c>
      <c r="CS42" s="619"/>
      <c r="CT42" s="619"/>
      <c r="CU42" s="619"/>
      <c r="CV42" s="619"/>
      <c r="CW42" s="619"/>
      <c r="CX42" s="619"/>
      <c r="CY42" s="620"/>
      <c r="CZ42" s="621">
        <v>16.2</v>
      </c>
      <c r="DA42" s="622"/>
      <c r="DB42" s="622"/>
      <c r="DC42" s="623"/>
      <c r="DD42" s="624">
        <v>1848685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111361</v>
      </c>
      <c r="CS43" s="637"/>
      <c r="CT43" s="637"/>
      <c r="CU43" s="637"/>
      <c r="CV43" s="637"/>
      <c r="CW43" s="637"/>
      <c r="CX43" s="637"/>
      <c r="CY43" s="638"/>
      <c r="CZ43" s="621">
        <v>0.3</v>
      </c>
      <c r="DA43" s="639"/>
      <c r="DB43" s="639"/>
      <c r="DC43" s="640"/>
      <c r="DD43" s="624">
        <v>111361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6593226</v>
      </c>
      <c r="CS44" s="619"/>
      <c r="CT44" s="619"/>
      <c r="CU44" s="619"/>
      <c r="CV44" s="619"/>
      <c r="CW44" s="619"/>
      <c r="CX44" s="619"/>
      <c r="CY44" s="620"/>
      <c r="CZ44" s="621">
        <v>16</v>
      </c>
      <c r="DA44" s="622"/>
      <c r="DB44" s="622"/>
      <c r="DC44" s="623"/>
      <c r="DD44" s="624">
        <v>1805070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2411153</v>
      </c>
      <c r="CS45" s="637"/>
      <c r="CT45" s="637"/>
      <c r="CU45" s="637"/>
      <c r="CV45" s="637"/>
      <c r="CW45" s="637"/>
      <c r="CX45" s="637"/>
      <c r="CY45" s="638"/>
      <c r="CZ45" s="621">
        <v>5.8</v>
      </c>
      <c r="DA45" s="639"/>
      <c r="DB45" s="639"/>
      <c r="DC45" s="640"/>
      <c r="DD45" s="624">
        <v>349136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4001859</v>
      </c>
      <c r="CS46" s="619"/>
      <c r="CT46" s="619"/>
      <c r="CU46" s="619"/>
      <c r="CV46" s="619"/>
      <c r="CW46" s="619"/>
      <c r="CX46" s="619"/>
      <c r="CY46" s="620"/>
      <c r="CZ46" s="621">
        <v>9.6999999999999993</v>
      </c>
      <c r="DA46" s="622"/>
      <c r="DB46" s="622"/>
      <c r="DC46" s="623"/>
      <c r="DD46" s="624">
        <v>1318120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97206</v>
      </c>
      <c r="CS47" s="637"/>
      <c r="CT47" s="637"/>
      <c r="CU47" s="637"/>
      <c r="CV47" s="637"/>
      <c r="CW47" s="637"/>
      <c r="CX47" s="637"/>
      <c r="CY47" s="638"/>
      <c r="CZ47" s="621">
        <v>0.2</v>
      </c>
      <c r="DA47" s="639"/>
      <c r="DB47" s="639"/>
      <c r="DC47" s="640"/>
      <c r="DD47" s="624">
        <v>43615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41257213</v>
      </c>
      <c r="CS49" s="603"/>
      <c r="CT49" s="603"/>
      <c r="CU49" s="603"/>
      <c r="CV49" s="603"/>
      <c r="CW49" s="603"/>
      <c r="CX49" s="603"/>
      <c r="CY49" s="604"/>
      <c r="CZ49" s="605">
        <v>100</v>
      </c>
      <c r="DA49" s="606"/>
      <c r="DB49" s="606"/>
      <c r="DC49" s="607"/>
      <c r="DD49" s="608">
        <v>26929617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339</v>
      </c>
      <c r="DK2" s="1138"/>
      <c r="DL2" s="1138"/>
      <c r="DM2" s="1138"/>
      <c r="DN2" s="1138"/>
      <c r="DO2" s="1139"/>
      <c r="DP2" s="200"/>
      <c r="DQ2" s="1137" t="s">
        <v>340</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40"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5" t="s">
        <v>357</v>
      </c>
      <c r="DH5" s="1126"/>
      <c r="DI5" s="1126"/>
      <c r="DJ5" s="1126"/>
      <c r="DK5" s="1127"/>
      <c r="DL5" s="1125" t="s">
        <v>358</v>
      </c>
      <c r="DM5" s="1126"/>
      <c r="DN5" s="1126"/>
      <c r="DO5" s="1126"/>
      <c r="DP5" s="1127"/>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c r="A7" s="209">
        <v>1</v>
      </c>
      <c r="B7" s="1076" t="s">
        <v>539</v>
      </c>
      <c r="C7" s="1077"/>
      <c r="D7" s="1077"/>
      <c r="E7" s="1077"/>
      <c r="F7" s="1077"/>
      <c r="G7" s="1077"/>
      <c r="H7" s="1077"/>
      <c r="I7" s="1077"/>
      <c r="J7" s="1077"/>
      <c r="K7" s="1077"/>
      <c r="L7" s="1077"/>
      <c r="M7" s="1077"/>
      <c r="N7" s="1077"/>
      <c r="O7" s="1077"/>
      <c r="P7" s="1078"/>
      <c r="Q7" s="1131">
        <v>42894</v>
      </c>
      <c r="R7" s="1132"/>
      <c r="S7" s="1132"/>
      <c r="T7" s="1132"/>
      <c r="U7" s="1132"/>
      <c r="V7" s="1132">
        <v>41115</v>
      </c>
      <c r="W7" s="1132"/>
      <c r="X7" s="1132"/>
      <c r="Y7" s="1132"/>
      <c r="Z7" s="1132"/>
      <c r="AA7" s="1132">
        <v>1779</v>
      </c>
      <c r="AB7" s="1132"/>
      <c r="AC7" s="1132"/>
      <c r="AD7" s="1132"/>
      <c r="AE7" s="1133"/>
      <c r="AF7" s="1134">
        <v>1491</v>
      </c>
      <c r="AG7" s="1135"/>
      <c r="AH7" s="1135"/>
      <c r="AI7" s="1135"/>
      <c r="AJ7" s="1136"/>
      <c r="AK7" s="1118">
        <v>1230</v>
      </c>
      <c r="AL7" s="1119"/>
      <c r="AM7" s="1119"/>
      <c r="AN7" s="1119"/>
      <c r="AO7" s="1119"/>
      <c r="AP7" s="1119">
        <v>44776</v>
      </c>
      <c r="AQ7" s="1119"/>
      <c r="AR7" s="1119"/>
      <c r="AS7" s="1119"/>
      <c r="AT7" s="1119"/>
      <c r="AU7" s="1120" t="s">
        <v>540</v>
      </c>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533</v>
      </c>
      <c r="BT7" s="1123"/>
      <c r="BU7" s="1123"/>
      <c r="BV7" s="1123"/>
      <c r="BW7" s="1123"/>
      <c r="BX7" s="1123"/>
      <c r="BY7" s="1123"/>
      <c r="BZ7" s="1123"/>
      <c r="CA7" s="1123"/>
      <c r="CB7" s="1123"/>
      <c r="CC7" s="1123"/>
      <c r="CD7" s="1123"/>
      <c r="CE7" s="1123"/>
      <c r="CF7" s="1123"/>
      <c r="CG7" s="1124"/>
      <c r="CH7" s="1115">
        <v>3</v>
      </c>
      <c r="CI7" s="1116"/>
      <c r="CJ7" s="1116"/>
      <c r="CK7" s="1116"/>
      <c r="CL7" s="1117"/>
      <c r="CM7" s="1115">
        <v>49</v>
      </c>
      <c r="CN7" s="1116"/>
      <c r="CO7" s="1116"/>
      <c r="CP7" s="1116"/>
      <c r="CQ7" s="1117"/>
      <c r="CR7" s="1115">
        <v>5</v>
      </c>
      <c r="CS7" s="1116"/>
      <c r="CT7" s="1116"/>
      <c r="CU7" s="1116"/>
      <c r="CV7" s="1117"/>
      <c r="CW7" s="1115" t="s">
        <v>475</v>
      </c>
      <c r="CX7" s="1116"/>
      <c r="CY7" s="1116"/>
      <c r="CZ7" s="1116"/>
      <c r="DA7" s="1117"/>
      <c r="DB7" s="1115">
        <v>312</v>
      </c>
      <c r="DC7" s="1116"/>
      <c r="DD7" s="1116"/>
      <c r="DE7" s="1116"/>
      <c r="DF7" s="1117"/>
      <c r="DG7" s="1115">
        <v>470</v>
      </c>
      <c r="DH7" s="1116"/>
      <c r="DI7" s="1116"/>
      <c r="DJ7" s="1116"/>
      <c r="DK7" s="1117"/>
      <c r="DL7" s="1115" t="s">
        <v>475</v>
      </c>
      <c r="DM7" s="1116"/>
      <c r="DN7" s="1116"/>
      <c r="DO7" s="1116"/>
      <c r="DP7" s="1117"/>
      <c r="DQ7" s="1115">
        <v>240</v>
      </c>
      <c r="DR7" s="1116"/>
      <c r="DS7" s="1116"/>
      <c r="DT7" s="1116"/>
      <c r="DU7" s="1117"/>
      <c r="DV7" s="1142"/>
      <c r="DW7" s="1143"/>
      <c r="DX7" s="1143"/>
      <c r="DY7" s="1143"/>
      <c r="DZ7" s="1144"/>
      <c r="EA7" s="205"/>
    </row>
    <row r="8" spans="1:131" s="206" customFormat="1" ht="26.25" customHeight="1">
      <c r="A8" s="212">
        <v>2</v>
      </c>
      <c r="B8" s="1063" t="s">
        <v>541</v>
      </c>
      <c r="C8" s="1064"/>
      <c r="D8" s="1064"/>
      <c r="E8" s="1064"/>
      <c r="F8" s="1064"/>
      <c r="G8" s="1064"/>
      <c r="H8" s="1064"/>
      <c r="I8" s="1064"/>
      <c r="J8" s="1064"/>
      <c r="K8" s="1064"/>
      <c r="L8" s="1064"/>
      <c r="M8" s="1064"/>
      <c r="N8" s="1064"/>
      <c r="O8" s="1064"/>
      <c r="P8" s="1065"/>
      <c r="Q8" s="1069">
        <v>171</v>
      </c>
      <c r="R8" s="1070"/>
      <c r="S8" s="1070"/>
      <c r="T8" s="1070"/>
      <c r="U8" s="1070"/>
      <c r="V8" s="1070">
        <v>153</v>
      </c>
      <c r="W8" s="1070"/>
      <c r="X8" s="1070"/>
      <c r="Y8" s="1070"/>
      <c r="Z8" s="1070"/>
      <c r="AA8" s="1070">
        <v>18</v>
      </c>
      <c r="AB8" s="1070"/>
      <c r="AC8" s="1070"/>
      <c r="AD8" s="1070"/>
      <c r="AE8" s="1071"/>
      <c r="AF8" s="1045">
        <v>18</v>
      </c>
      <c r="AG8" s="1046"/>
      <c r="AH8" s="1046"/>
      <c r="AI8" s="1046"/>
      <c r="AJ8" s="1047"/>
      <c r="AK8" s="1113">
        <v>1</v>
      </c>
      <c r="AL8" s="1114"/>
      <c r="AM8" s="1114"/>
      <c r="AN8" s="1114"/>
      <c r="AO8" s="1114"/>
      <c r="AP8" s="1114" t="s">
        <v>475</v>
      </c>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0" t="s">
        <v>534</v>
      </c>
      <c r="BT8" s="1041"/>
      <c r="BU8" s="1041"/>
      <c r="BV8" s="1041"/>
      <c r="BW8" s="1041"/>
      <c r="BX8" s="1041"/>
      <c r="BY8" s="1041"/>
      <c r="BZ8" s="1041"/>
      <c r="CA8" s="1041"/>
      <c r="CB8" s="1041"/>
      <c r="CC8" s="1041"/>
      <c r="CD8" s="1041"/>
      <c r="CE8" s="1041"/>
      <c r="CF8" s="1041"/>
      <c r="CG8" s="1042"/>
      <c r="CH8" s="1015">
        <v>2</v>
      </c>
      <c r="CI8" s="1016"/>
      <c r="CJ8" s="1016"/>
      <c r="CK8" s="1016"/>
      <c r="CL8" s="1017"/>
      <c r="CM8" s="1015">
        <v>24</v>
      </c>
      <c r="CN8" s="1016"/>
      <c r="CO8" s="1016"/>
      <c r="CP8" s="1016"/>
      <c r="CQ8" s="1017"/>
      <c r="CR8" s="1015">
        <v>22</v>
      </c>
      <c r="CS8" s="1016"/>
      <c r="CT8" s="1016"/>
      <c r="CU8" s="1016"/>
      <c r="CV8" s="1017"/>
      <c r="CW8" s="1015" t="s">
        <v>475</v>
      </c>
      <c r="CX8" s="1016"/>
      <c r="CY8" s="1016"/>
      <c r="CZ8" s="1016"/>
      <c r="DA8" s="1017"/>
      <c r="DB8" s="1015" t="s">
        <v>475</v>
      </c>
      <c r="DC8" s="1016"/>
      <c r="DD8" s="1016"/>
      <c r="DE8" s="1016"/>
      <c r="DF8" s="1017"/>
      <c r="DG8" s="1015" t="s">
        <v>475</v>
      </c>
      <c r="DH8" s="1016"/>
      <c r="DI8" s="1016"/>
      <c r="DJ8" s="1016"/>
      <c r="DK8" s="1017"/>
      <c r="DL8" s="1015" t="s">
        <v>475</v>
      </c>
      <c r="DM8" s="1016"/>
      <c r="DN8" s="1016"/>
      <c r="DO8" s="1016"/>
      <c r="DP8" s="1017"/>
      <c r="DQ8" s="1015" t="s">
        <v>475</v>
      </c>
      <c r="DR8" s="1016"/>
      <c r="DS8" s="1016"/>
      <c r="DT8" s="1016"/>
      <c r="DU8" s="1017"/>
      <c r="DV8" s="1018"/>
      <c r="DW8" s="1019"/>
      <c r="DX8" s="1019"/>
      <c r="DY8" s="1019"/>
      <c r="DZ8" s="1020"/>
      <c r="EA8" s="205"/>
    </row>
    <row r="9" spans="1:131" s="206" customFormat="1" ht="26.25" customHeight="1">
      <c r="A9" s="212">
        <v>3</v>
      </c>
      <c r="B9" s="1063" t="s">
        <v>542</v>
      </c>
      <c r="C9" s="1064"/>
      <c r="D9" s="1064"/>
      <c r="E9" s="1064"/>
      <c r="F9" s="1064"/>
      <c r="G9" s="1064"/>
      <c r="H9" s="1064"/>
      <c r="I9" s="1064"/>
      <c r="J9" s="1064"/>
      <c r="K9" s="1064"/>
      <c r="L9" s="1064"/>
      <c r="M9" s="1064"/>
      <c r="N9" s="1064"/>
      <c r="O9" s="1064"/>
      <c r="P9" s="1065"/>
      <c r="Q9" s="1069">
        <v>1</v>
      </c>
      <c r="R9" s="1070"/>
      <c r="S9" s="1070"/>
      <c r="T9" s="1070"/>
      <c r="U9" s="1070"/>
      <c r="V9" s="1070">
        <v>1</v>
      </c>
      <c r="W9" s="1070"/>
      <c r="X9" s="1070"/>
      <c r="Y9" s="1070"/>
      <c r="Z9" s="1070"/>
      <c r="AA9" s="1070" t="s">
        <v>475</v>
      </c>
      <c r="AB9" s="1070"/>
      <c r="AC9" s="1070"/>
      <c r="AD9" s="1070"/>
      <c r="AE9" s="1071"/>
      <c r="AF9" s="1045" t="s">
        <v>543</v>
      </c>
      <c r="AG9" s="1046"/>
      <c r="AH9" s="1046"/>
      <c r="AI9" s="1046"/>
      <c r="AJ9" s="1047"/>
      <c r="AK9" s="1113">
        <v>0</v>
      </c>
      <c r="AL9" s="1114"/>
      <c r="AM9" s="1114"/>
      <c r="AN9" s="1114"/>
      <c r="AO9" s="1114"/>
      <c r="AP9" s="1114" t="s">
        <v>475</v>
      </c>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0" t="s">
        <v>535</v>
      </c>
      <c r="BT9" s="1041"/>
      <c r="BU9" s="1041"/>
      <c r="BV9" s="1041"/>
      <c r="BW9" s="1041"/>
      <c r="BX9" s="1041"/>
      <c r="BY9" s="1041"/>
      <c r="BZ9" s="1041"/>
      <c r="CA9" s="1041"/>
      <c r="CB9" s="1041"/>
      <c r="CC9" s="1041"/>
      <c r="CD9" s="1041"/>
      <c r="CE9" s="1041"/>
      <c r="CF9" s="1041"/>
      <c r="CG9" s="1042"/>
      <c r="CH9" s="1015">
        <v>3</v>
      </c>
      <c r="CI9" s="1016"/>
      <c r="CJ9" s="1016"/>
      <c r="CK9" s="1016"/>
      <c r="CL9" s="1017"/>
      <c r="CM9" s="1015">
        <v>-2</v>
      </c>
      <c r="CN9" s="1016"/>
      <c r="CO9" s="1016"/>
      <c r="CP9" s="1016"/>
      <c r="CQ9" s="1017"/>
      <c r="CR9" s="1015">
        <v>5</v>
      </c>
      <c r="CS9" s="1016"/>
      <c r="CT9" s="1016"/>
      <c r="CU9" s="1016"/>
      <c r="CV9" s="1017"/>
      <c r="CW9" s="1015" t="s">
        <v>475</v>
      </c>
      <c r="CX9" s="1016"/>
      <c r="CY9" s="1016"/>
      <c r="CZ9" s="1016"/>
      <c r="DA9" s="1017"/>
      <c r="DB9" s="1015" t="s">
        <v>475</v>
      </c>
      <c r="DC9" s="1016"/>
      <c r="DD9" s="1016"/>
      <c r="DE9" s="1016"/>
      <c r="DF9" s="1017"/>
      <c r="DG9" s="1015" t="s">
        <v>475</v>
      </c>
      <c r="DH9" s="1016"/>
      <c r="DI9" s="1016"/>
      <c r="DJ9" s="1016"/>
      <c r="DK9" s="1017"/>
      <c r="DL9" s="1015" t="s">
        <v>475</v>
      </c>
      <c r="DM9" s="1016"/>
      <c r="DN9" s="1016"/>
      <c r="DO9" s="1016"/>
      <c r="DP9" s="1017"/>
      <c r="DQ9" s="1015" t="s">
        <v>475</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0" t="s">
        <v>536</v>
      </c>
      <c r="BT10" s="1041"/>
      <c r="BU10" s="1041"/>
      <c r="BV10" s="1041"/>
      <c r="BW10" s="1041"/>
      <c r="BX10" s="1041"/>
      <c r="BY10" s="1041"/>
      <c r="BZ10" s="1041"/>
      <c r="CA10" s="1041"/>
      <c r="CB10" s="1041"/>
      <c r="CC10" s="1041"/>
      <c r="CD10" s="1041"/>
      <c r="CE10" s="1041"/>
      <c r="CF10" s="1041"/>
      <c r="CG10" s="1042"/>
      <c r="CH10" s="1015">
        <v>5</v>
      </c>
      <c r="CI10" s="1016"/>
      <c r="CJ10" s="1016"/>
      <c r="CK10" s="1016"/>
      <c r="CL10" s="1017"/>
      <c r="CM10" s="1015">
        <v>76</v>
      </c>
      <c r="CN10" s="1016"/>
      <c r="CO10" s="1016"/>
      <c r="CP10" s="1016"/>
      <c r="CQ10" s="1017"/>
      <c r="CR10" s="1015">
        <v>14</v>
      </c>
      <c r="CS10" s="1016"/>
      <c r="CT10" s="1016"/>
      <c r="CU10" s="1016"/>
      <c r="CV10" s="1017"/>
      <c r="CW10" s="1015">
        <v>16</v>
      </c>
      <c r="CX10" s="1016"/>
      <c r="CY10" s="1016"/>
      <c r="CZ10" s="1016"/>
      <c r="DA10" s="1017"/>
      <c r="DB10" s="1015" t="s">
        <v>475</v>
      </c>
      <c r="DC10" s="1016"/>
      <c r="DD10" s="1016"/>
      <c r="DE10" s="1016"/>
      <c r="DF10" s="1017"/>
      <c r="DG10" s="1015" t="s">
        <v>475</v>
      </c>
      <c r="DH10" s="1016"/>
      <c r="DI10" s="1016"/>
      <c r="DJ10" s="1016"/>
      <c r="DK10" s="1017"/>
      <c r="DL10" s="1015" t="s">
        <v>475</v>
      </c>
      <c r="DM10" s="1016"/>
      <c r="DN10" s="1016"/>
      <c r="DO10" s="1016"/>
      <c r="DP10" s="1017"/>
      <c r="DQ10" s="1015" t="s">
        <v>475</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0" t="s">
        <v>537</v>
      </c>
      <c r="BT11" s="1041"/>
      <c r="BU11" s="1041"/>
      <c r="BV11" s="1041"/>
      <c r="BW11" s="1041"/>
      <c r="BX11" s="1041"/>
      <c r="BY11" s="1041"/>
      <c r="BZ11" s="1041"/>
      <c r="CA11" s="1041"/>
      <c r="CB11" s="1041"/>
      <c r="CC11" s="1041"/>
      <c r="CD11" s="1041"/>
      <c r="CE11" s="1041"/>
      <c r="CF11" s="1041"/>
      <c r="CG11" s="1042"/>
      <c r="CH11" s="1015">
        <v>1</v>
      </c>
      <c r="CI11" s="1016"/>
      <c r="CJ11" s="1016"/>
      <c r="CK11" s="1016"/>
      <c r="CL11" s="1017"/>
      <c r="CM11" s="1015">
        <v>8</v>
      </c>
      <c r="CN11" s="1016"/>
      <c r="CO11" s="1016"/>
      <c r="CP11" s="1016"/>
      <c r="CQ11" s="1017"/>
      <c r="CR11" s="1015">
        <v>5</v>
      </c>
      <c r="CS11" s="1016"/>
      <c r="CT11" s="1016"/>
      <c r="CU11" s="1016"/>
      <c r="CV11" s="1017"/>
      <c r="CW11" s="1015" t="s">
        <v>475</v>
      </c>
      <c r="CX11" s="1016"/>
      <c r="CY11" s="1016"/>
      <c r="CZ11" s="1016"/>
      <c r="DA11" s="1017"/>
      <c r="DB11" s="1015" t="s">
        <v>475</v>
      </c>
      <c r="DC11" s="1016"/>
      <c r="DD11" s="1016"/>
      <c r="DE11" s="1016"/>
      <c r="DF11" s="1017"/>
      <c r="DG11" s="1015" t="s">
        <v>475</v>
      </c>
      <c r="DH11" s="1016"/>
      <c r="DI11" s="1016"/>
      <c r="DJ11" s="1016"/>
      <c r="DK11" s="1017"/>
      <c r="DL11" s="1015" t="s">
        <v>475</v>
      </c>
      <c r="DM11" s="1016"/>
      <c r="DN11" s="1016"/>
      <c r="DO11" s="1016"/>
      <c r="DP11" s="1017"/>
      <c r="DQ11" s="1015" t="s">
        <v>475</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0" t="s">
        <v>538</v>
      </c>
      <c r="BT12" s="1041"/>
      <c r="BU12" s="1041"/>
      <c r="BV12" s="1041"/>
      <c r="BW12" s="1041"/>
      <c r="BX12" s="1041"/>
      <c r="BY12" s="1041"/>
      <c r="BZ12" s="1041"/>
      <c r="CA12" s="1041"/>
      <c r="CB12" s="1041"/>
      <c r="CC12" s="1041"/>
      <c r="CD12" s="1041"/>
      <c r="CE12" s="1041"/>
      <c r="CF12" s="1041"/>
      <c r="CG12" s="1042"/>
      <c r="CH12" s="1015">
        <v>0</v>
      </c>
      <c r="CI12" s="1016"/>
      <c r="CJ12" s="1016"/>
      <c r="CK12" s="1016"/>
      <c r="CL12" s="1017"/>
      <c r="CM12" s="1015">
        <v>2</v>
      </c>
      <c r="CN12" s="1016"/>
      <c r="CO12" s="1016"/>
      <c r="CP12" s="1016"/>
      <c r="CQ12" s="1017"/>
      <c r="CR12" s="1015">
        <v>1</v>
      </c>
      <c r="CS12" s="1016"/>
      <c r="CT12" s="1016"/>
      <c r="CU12" s="1016"/>
      <c r="CV12" s="1017"/>
      <c r="CW12" s="1015" t="s">
        <v>475</v>
      </c>
      <c r="CX12" s="1016"/>
      <c r="CY12" s="1016"/>
      <c r="CZ12" s="1016"/>
      <c r="DA12" s="1017"/>
      <c r="DB12" s="1015" t="s">
        <v>475</v>
      </c>
      <c r="DC12" s="1016"/>
      <c r="DD12" s="1016"/>
      <c r="DE12" s="1016"/>
      <c r="DF12" s="1017"/>
      <c r="DG12" s="1015" t="s">
        <v>475</v>
      </c>
      <c r="DH12" s="1016"/>
      <c r="DI12" s="1016"/>
      <c r="DJ12" s="1016"/>
      <c r="DK12" s="1017"/>
      <c r="DL12" s="1015" t="s">
        <v>475</v>
      </c>
      <c r="DM12" s="1016"/>
      <c r="DN12" s="1016"/>
      <c r="DO12" s="1016"/>
      <c r="DP12" s="1017"/>
      <c r="DQ12" s="1015" t="s">
        <v>475</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8"/>
      <c r="R22" s="1109"/>
      <c r="S22" s="1109"/>
      <c r="T22" s="1109"/>
      <c r="U22" s="1109"/>
      <c r="V22" s="1109"/>
      <c r="W22" s="1109"/>
      <c r="X22" s="1109"/>
      <c r="Y22" s="1109"/>
      <c r="Z22" s="1109"/>
      <c r="AA22" s="1109"/>
      <c r="AB22" s="1109"/>
      <c r="AC22" s="1109"/>
      <c r="AD22" s="1109"/>
      <c r="AE22" s="1110"/>
      <c r="AF22" s="1045"/>
      <c r="AG22" s="1046"/>
      <c r="AH22" s="1046"/>
      <c r="AI22" s="1046"/>
      <c r="AJ22" s="1047"/>
      <c r="AK22" s="1104"/>
      <c r="AL22" s="1105"/>
      <c r="AM22" s="1105"/>
      <c r="AN22" s="1105"/>
      <c r="AO22" s="1105"/>
      <c r="AP22" s="1105"/>
      <c r="AQ22" s="1105"/>
      <c r="AR22" s="1105"/>
      <c r="AS22" s="1105"/>
      <c r="AT22" s="1105"/>
      <c r="AU22" s="1106"/>
      <c r="AV22" s="1106"/>
      <c r="AW22" s="1106"/>
      <c r="AX22" s="1106"/>
      <c r="AY22" s="1107"/>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43063</v>
      </c>
      <c r="R23" s="1095"/>
      <c r="S23" s="1095"/>
      <c r="T23" s="1095"/>
      <c r="U23" s="1095"/>
      <c r="V23" s="1095">
        <v>41267</v>
      </c>
      <c r="W23" s="1095"/>
      <c r="X23" s="1095"/>
      <c r="Y23" s="1095"/>
      <c r="Z23" s="1095"/>
      <c r="AA23" s="1095">
        <v>1796</v>
      </c>
      <c r="AB23" s="1095"/>
      <c r="AC23" s="1095"/>
      <c r="AD23" s="1095"/>
      <c r="AE23" s="1096"/>
      <c r="AF23" s="1097">
        <v>1508</v>
      </c>
      <c r="AG23" s="1095"/>
      <c r="AH23" s="1095"/>
      <c r="AI23" s="1095"/>
      <c r="AJ23" s="1098"/>
      <c r="AK23" s="1099"/>
      <c r="AL23" s="1100"/>
      <c r="AM23" s="1100"/>
      <c r="AN23" s="1100"/>
      <c r="AO23" s="1100"/>
      <c r="AP23" s="1096">
        <v>44776</v>
      </c>
      <c r="AQ23" s="1092"/>
      <c r="AR23" s="1092"/>
      <c r="AS23" s="1092"/>
      <c r="AT23" s="1101"/>
      <c r="AU23" s="1102"/>
      <c r="AV23" s="1102"/>
      <c r="AW23" s="1102"/>
      <c r="AX23" s="1102"/>
      <c r="AY23" s="1103"/>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373</v>
      </c>
      <c r="C28" s="1077"/>
      <c r="D28" s="1077"/>
      <c r="E28" s="1077"/>
      <c r="F28" s="1077"/>
      <c r="G28" s="1077"/>
      <c r="H28" s="1077"/>
      <c r="I28" s="1077"/>
      <c r="J28" s="1077"/>
      <c r="K28" s="1077"/>
      <c r="L28" s="1077"/>
      <c r="M28" s="1077"/>
      <c r="N28" s="1077"/>
      <c r="O28" s="1077"/>
      <c r="P28" s="1078"/>
      <c r="Q28" s="1079">
        <v>11717</v>
      </c>
      <c r="R28" s="1080"/>
      <c r="S28" s="1080"/>
      <c r="T28" s="1080"/>
      <c r="U28" s="1080"/>
      <c r="V28" s="1080">
        <v>11458</v>
      </c>
      <c r="W28" s="1080"/>
      <c r="X28" s="1080"/>
      <c r="Y28" s="1080"/>
      <c r="Z28" s="1080"/>
      <c r="AA28" s="1080">
        <v>259</v>
      </c>
      <c r="AB28" s="1080"/>
      <c r="AC28" s="1080"/>
      <c r="AD28" s="1080"/>
      <c r="AE28" s="1081"/>
      <c r="AF28" s="1082">
        <v>259</v>
      </c>
      <c r="AG28" s="1080"/>
      <c r="AH28" s="1080"/>
      <c r="AI28" s="1080"/>
      <c r="AJ28" s="1083"/>
      <c r="AK28" s="1084">
        <v>1033</v>
      </c>
      <c r="AL28" s="1072"/>
      <c r="AM28" s="1072"/>
      <c r="AN28" s="1072"/>
      <c r="AO28" s="1072"/>
      <c r="AP28" s="1072" t="s">
        <v>475</v>
      </c>
      <c r="AQ28" s="1072"/>
      <c r="AR28" s="1072"/>
      <c r="AS28" s="1072"/>
      <c r="AT28" s="1072"/>
      <c r="AU28" s="1072" t="s">
        <v>475</v>
      </c>
      <c r="AV28" s="1072"/>
      <c r="AW28" s="1072"/>
      <c r="AX28" s="1072"/>
      <c r="AY28" s="1072"/>
      <c r="AZ28" s="1073" t="s">
        <v>475</v>
      </c>
      <c r="BA28" s="1073"/>
      <c r="BB28" s="1073"/>
      <c r="BC28" s="1073"/>
      <c r="BD28" s="1073"/>
      <c r="BE28" s="1074" t="s">
        <v>544</v>
      </c>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545</v>
      </c>
      <c r="C29" s="1064"/>
      <c r="D29" s="1064"/>
      <c r="E29" s="1064"/>
      <c r="F29" s="1064"/>
      <c r="G29" s="1064"/>
      <c r="H29" s="1064"/>
      <c r="I29" s="1064"/>
      <c r="J29" s="1064"/>
      <c r="K29" s="1064"/>
      <c r="L29" s="1064"/>
      <c r="M29" s="1064"/>
      <c r="N29" s="1064"/>
      <c r="O29" s="1064"/>
      <c r="P29" s="1065"/>
      <c r="Q29" s="1069">
        <v>281</v>
      </c>
      <c r="R29" s="1070"/>
      <c r="S29" s="1070"/>
      <c r="T29" s="1070"/>
      <c r="U29" s="1070"/>
      <c r="V29" s="1070">
        <v>281</v>
      </c>
      <c r="W29" s="1070"/>
      <c r="X29" s="1070"/>
      <c r="Y29" s="1070"/>
      <c r="Z29" s="1070"/>
      <c r="AA29" s="1070">
        <v>0</v>
      </c>
      <c r="AB29" s="1070"/>
      <c r="AC29" s="1070"/>
      <c r="AD29" s="1070"/>
      <c r="AE29" s="1071"/>
      <c r="AF29" s="1045">
        <v>0</v>
      </c>
      <c r="AG29" s="1046"/>
      <c r="AH29" s="1046"/>
      <c r="AI29" s="1046"/>
      <c r="AJ29" s="1047"/>
      <c r="AK29" s="1006">
        <v>38</v>
      </c>
      <c r="AL29" s="997"/>
      <c r="AM29" s="997"/>
      <c r="AN29" s="997"/>
      <c r="AO29" s="997"/>
      <c r="AP29" s="997">
        <v>46</v>
      </c>
      <c r="AQ29" s="997"/>
      <c r="AR29" s="997"/>
      <c r="AS29" s="997"/>
      <c r="AT29" s="997"/>
      <c r="AU29" s="997">
        <v>3</v>
      </c>
      <c r="AV29" s="997"/>
      <c r="AW29" s="997"/>
      <c r="AX29" s="997"/>
      <c r="AY29" s="997"/>
      <c r="AZ29" s="1068" t="s">
        <v>475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374</v>
      </c>
      <c r="C30" s="1064"/>
      <c r="D30" s="1064"/>
      <c r="E30" s="1064"/>
      <c r="F30" s="1064"/>
      <c r="G30" s="1064"/>
      <c r="H30" s="1064"/>
      <c r="I30" s="1064"/>
      <c r="J30" s="1064"/>
      <c r="K30" s="1064"/>
      <c r="L30" s="1064"/>
      <c r="M30" s="1064"/>
      <c r="N30" s="1064"/>
      <c r="O30" s="1064"/>
      <c r="P30" s="1065"/>
      <c r="Q30" s="1069">
        <v>6949</v>
      </c>
      <c r="R30" s="1070"/>
      <c r="S30" s="1070"/>
      <c r="T30" s="1070"/>
      <c r="U30" s="1070"/>
      <c r="V30" s="1070">
        <v>6818</v>
      </c>
      <c r="W30" s="1070"/>
      <c r="X30" s="1070"/>
      <c r="Y30" s="1070"/>
      <c r="Z30" s="1070"/>
      <c r="AA30" s="1070">
        <v>131</v>
      </c>
      <c r="AB30" s="1070"/>
      <c r="AC30" s="1070"/>
      <c r="AD30" s="1070"/>
      <c r="AE30" s="1071"/>
      <c r="AF30" s="1045">
        <v>131</v>
      </c>
      <c r="AG30" s="1046"/>
      <c r="AH30" s="1046"/>
      <c r="AI30" s="1046"/>
      <c r="AJ30" s="1047"/>
      <c r="AK30" s="1006">
        <v>1144</v>
      </c>
      <c r="AL30" s="997"/>
      <c r="AM30" s="997"/>
      <c r="AN30" s="997"/>
      <c r="AO30" s="997"/>
      <c r="AP30" s="997" t="s">
        <v>475</v>
      </c>
      <c r="AQ30" s="997"/>
      <c r="AR30" s="997"/>
      <c r="AS30" s="997"/>
      <c r="AT30" s="997"/>
      <c r="AU30" s="997" t="s">
        <v>475</v>
      </c>
      <c r="AV30" s="997"/>
      <c r="AW30" s="997"/>
      <c r="AX30" s="997"/>
      <c r="AY30" s="997"/>
      <c r="AZ30" s="1068" t="s">
        <v>475</v>
      </c>
      <c r="BA30" s="1068"/>
      <c r="BB30" s="1068"/>
      <c r="BC30" s="1068"/>
      <c r="BD30" s="1068"/>
      <c r="BE30" s="1058" t="s">
        <v>546</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375</v>
      </c>
      <c r="C31" s="1064"/>
      <c r="D31" s="1064"/>
      <c r="E31" s="1064"/>
      <c r="F31" s="1064"/>
      <c r="G31" s="1064"/>
      <c r="H31" s="1064"/>
      <c r="I31" s="1064"/>
      <c r="J31" s="1064"/>
      <c r="K31" s="1064"/>
      <c r="L31" s="1064"/>
      <c r="M31" s="1064"/>
      <c r="N31" s="1064"/>
      <c r="O31" s="1064"/>
      <c r="P31" s="1065"/>
      <c r="Q31" s="1069">
        <v>25</v>
      </c>
      <c r="R31" s="1070"/>
      <c r="S31" s="1070"/>
      <c r="T31" s="1070"/>
      <c r="U31" s="1070"/>
      <c r="V31" s="1070">
        <v>15</v>
      </c>
      <c r="W31" s="1070"/>
      <c r="X31" s="1070"/>
      <c r="Y31" s="1070"/>
      <c r="Z31" s="1070"/>
      <c r="AA31" s="1070">
        <v>10</v>
      </c>
      <c r="AB31" s="1070"/>
      <c r="AC31" s="1070"/>
      <c r="AD31" s="1070"/>
      <c r="AE31" s="1071"/>
      <c r="AF31" s="1045">
        <v>10</v>
      </c>
      <c r="AG31" s="1046"/>
      <c r="AH31" s="1046"/>
      <c r="AI31" s="1046"/>
      <c r="AJ31" s="1047"/>
      <c r="AK31" s="1006" t="s">
        <v>475</v>
      </c>
      <c r="AL31" s="997"/>
      <c r="AM31" s="997"/>
      <c r="AN31" s="997"/>
      <c r="AO31" s="997"/>
      <c r="AP31" s="997" t="s">
        <v>475</v>
      </c>
      <c r="AQ31" s="997"/>
      <c r="AR31" s="997"/>
      <c r="AS31" s="997"/>
      <c r="AT31" s="997"/>
      <c r="AU31" s="997" t="s">
        <v>475</v>
      </c>
      <c r="AV31" s="997"/>
      <c r="AW31" s="997"/>
      <c r="AX31" s="997"/>
      <c r="AY31" s="997"/>
      <c r="AZ31" s="1068" t="s">
        <v>475</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376</v>
      </c>
      <c r="C32" s="1064"/>
      <c r="D32" s="1064"/>
      <c r="E32" s="1064"/>
      <c r="F32" s="1064"/>
      <c r="G32" s="1064"/>
      <c r="H32" s="1064"/>
      <c r="I32" s="1064"/>
      <c r="J32" s="1064"/>
      <c r="K32" s="1064"/>
      <c r="L32" s="1064"/>
      <c r="M32" s="1064"/>
      <c r="N32" s="1064"/>
      <c r="O32" s="1064"/>
      <c r="P32" s="1065"/>
      <c r="Q32" s="1069">
        <v>74</v>
      </c>
      <c r="R32" s="1070"/>
      <c r="S32" s="1070"/>
      <c r="T32" s="1070"/>
      <c r="U32" s="1070"/>
      <c r="V32" s="1070">
        <v>72</v>
      </c>
      <c r="W32" s="1070"/>
      <c r="X32" s="1070"/>
      <c r="Y32" s="1070"/>
      <c r="Z32" s="1070"/>
      <c r="AA32" s="1070">
        <v>2</v>
      </c>
      <c r="AB32" s="1070"/>
      <c r="AC32" s="1070"/>
      <c r="AD32" s="1070"/>
      <c r="AE32" s="1071"/>
      <c r="AF32" s="1045">
        <v>2</v>
      </c>
      <c r="AG32" s="1046"/>
      <c r="AH32" s="1046"/>
      <c r="AI32" s="1046"/>
      <c r="AJ32" s="1047"/>
      <c r="AK32" s="1006">
        <v>34</v>
      </c>
      <c r="AL32" s="997"/>
      <c r="AM32" s="997"/>
      <c r="AN32" s="997"/>
      <c r="AO32" s="997"/>
      <c r="AP32" s="997" t="s">
        <v>475</v>
      </c>
      <c r="AQ32" s="997"/>
      <c r="AR32" s="997"/>
      <c r="AS32" s="997"/>
      <c r="AT32" s="997"/>
      <c r="AU32" s="997" t="s">
        <v>475</v>
      </c>
      <c r="AV32" s="997"/>
      <c r="AW32" s="997"/>
      <c r="AX32" s="997"/>
      <c r="AY32" s="997"/>
      <c r="AZ32" s="1068" t="s">
        <v>475</v>
      </c>
      <c r="BA32" s="1068"/>
      <c r="BB32" s="1068"/>
      <c r="BC32" s="1068"/>
      <c r="BD32" s="1068"/>
      <c r="BE32" s="1058" t="s">
        <v>547</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377</v>
      </c>
      <c r="C33" s="1064"/>
      <c r="D33" s="1064"/>
      <c r="E33" s="1064"/>
      <c r="F33" s="1064"/>
      <c r="G33" s="1064"/>
      <c r="H33" s="1064"/>
      <c r="I33" s="1064"/>
      <c r="J33" s="1064"/>
      <c r="K33" s="1064"/>
      <c r="L33" s="1064"/>
      <c r="M33" s="1064"/>
      <c r="N33" s="1064"/>
      <c r="O33" s="1064"/>
      <c r="P33" s="1065"/>
      <c r="Q33" s="1069">
        <v>886</v>
      </c>
      <c r="R33" s="1070"/>
      <c r="S33" s="1070"/>
      <c r="T33" s="1070"/>
      <c r="U33" s="1070"/>
      <c r="V33" s="1070">
        <v>884</v>
      </c>
      <c r="W33" s="1070"/>
      <c r="X33" s="1070"/>
      <c r="Y33" s="1070"/>
      <c r="Z33" s="1070"/>
      <c r="AA33" s="1070">
        <v>2</v>
      </c>
      <c r="AB33" s="1070"/>
      <c r="AC33" s="1070"/>
      <c r="AD33" s="1070"/>
      <c r="AE33" s="1071"/>
      <c r="AF33" s="1045">
        <v>2</v>
      </c>
      <c r="AG33" s="1046"/>
      <c r="AH33" s="1046"/>
      <c r="AI33" s="1046"/>
      <c r="AJ33" s="1047"/>
      <c r="AK33" s="1006">
        <v>273</v>
      </c>
      <c r="AL33" s="997"/>
      <c r="AM33" s="997"/>
      <c r="AN33" s="997"/>
      <c r="AO33" s="997"/>
      <c r="AP33" s="997" t="s">
        <v>475</v>
      </c>
      <c r="AQ33" s="997"/>
      <c r="AR33" s="997"/>
      <c r="AS33" s="997"/>
      <c r="AT33" s="997"/>
      <c r="AU33" s="997" t="s">
        <v>475</v>
      </c>
      <c r="AV33" s="997"/>
      <c r="AW33" s="997"/>
      <c r="AX33" s="997"/>
      <c r="AY33" s="997"/>
      <c r="AZ33" s="1068" t="s">
        <v>475</v>
      </c>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548</v>
      </c>
      <c r="C34" s="1064"/>
      <c r="D34" s="1064"/>
      <c r="E34" s="1064"/>
      <c r="F34" s="1064"/>
      <c r="G34" s="1064"/>
      <c r="H34" s="1064"/>
      <c r="I34" s="1064"/>
      <c r="J34" s="1064"/>
      <c r="K34" s="1064"/>
      <c r="L34" s="1064"/>
      <c r="M34" s="1064"/>
      <c r="N34" s="1064"/>
      <c r="O34" s="1064"/>
      <c r="P34" s="1065"/>
      <c r="Q34" s="1069">
        <v>1419</v>
      </c>
      <c r="R34" s="1070"/>
      <c r="S34" s="1070"/>
      <c r="T34" s="1070"/>
      <c r="U34" s="1070"/>
      <c r="V34" s="1070">
        <v>980</v>
      </c>
      <c r="W34" s="1070"/>
      <c r="X34" s="1070"/>
      <c r="Y34" s="1070"/>
      <c r="Z34" s="1070"/>
      <c r="AA34" s="1070">
        <v>439</v>
      </c>
      <c r="AB34" s="1070"/>
      <c r="AC34" s="1070"/>
      <c r="AD34" s="1070"/>
      <c r="AE34" s="1071"/>
      <c r="AF34" s="1045">
        <v>1416</v>
      </c>
      <c r="AG34" s="1046"/>
      <c r="AH34" s="1046"/>
      <c r="AI34" s="1046"/>
      <c r="AJ34" s="1047"/>
      <c r="AK34" s="1006">
        <v>15</v>
      </c>
      <c r="AL34" s="997"/>
      <c r="AM34" s="997"/>
      <c r="AN34" s="997"/>
      <c r="AO34" s="997"/>
      <c r="AP34" s="997">
        <v>5332</v>
      </c>
      <c r="AQ34" s="997"/>
      <c r="AR34" s="997"/>
      <c r="AS34" s="997"/>
      <c r="AT34" s="997"/>
      <c r="AU34" s="997">
        <v>27</v>
      </c>
      <c r="AV34" s="997"/>
      <c r="AW34" s="997"/>
      <c r="AX34" s="997"/>
      <c r="AY34" s="997"/>
      <c r="AZ34" s="1068" t="s">
        <v>475</v>
      </c>
      <c r="BA34" s="1068"/>
      <c r="BB34" s="1068"/>
      <c r="BC34" s="1068"/>
      <c r="BD34" s="1068"/>
      <c r="BE34" s="1058" t="s">
        <v>378</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379</v>
      </c>
      <c r="C35" s="1064"/>
      <c r="D35" s="1064"/>
      <c r="E35" s="1064"/>
      <c r="F35" s="1064"/>
      <c r="G35" s="1064"/>
      <c r="H35" s="1064"/>
      <c r="I35" s="1064"/>
      <c r="J35" s="1064"/>
      <c r="K35" s="1064"/>
      <c r="L35" s="1064"/>
      <c r="M35" s="1064"/>
      <c r="N35" s="1064"/>
      <c r="O35" s="1064"/>
      <c r="P35" s="1065"/>
      <c r="Q35" s="1069">
        <v>6396</v>
      </c>
      <c r="R35" s="1070"/>
      <c r="S35" s="1070"/>
      <c r="T35" s="1070"/>
      <c r="U35" s="1070"/>
      <c r="V35" s="1070">
        <v>6390</v>
      </c>
      <c r="W35" s="1070"/>
      <c r="X35" s="1070"/>
      <c r="Y35" s="1070"/>
      <c r="Z35" s="1070"/>
      <c r="AA35" s="1070">
        <v>6</v>
      </c>
      <c r="AB35" s="1070"/>
      <c r="AC35" s="1070"/>
      <c r="AD35" s="1070"/>
      <c r="AE35" s="1071"/>
      <c r="AF35" s="1045">
        <v>4205</v>
      </c>
      <c r="AG35" s="1046"/>
      <c r="AH35" s="1046"/>
      <c r="AI35" s="1046"/>
      <c r="AJ35" s="1047"/>
      <c r="AK35" s="1006">
        <v>440</v>
      </c>
      <c r="AL35" s="997"/>
      <c r="AM35" s="997"/>
      <c r="AN35" s="997"/>
      <c r="AO35" s="997"/>
      <c r="AP35" s="997">
        <v>2820</v>
      </c>
      <c r="AQ35" s="997"/>
      <c r="AR35" s="997"/>
      <c r="AS35" s="997"/>
      <c r="AT35" s="997"/>
      <c r="AU35" s="997">
        <v>1618</v>
      </c>
      <c r="AV35" s="997"/>
      <c r="AW35" s="997"/>
      <c r="AX35" s="997"/>
      <c r="AY35" s="997"/>
      <c r="AZ35" s="1068" t="s">
        <v>475</v>
      </c>
      <c r="BA35" s="1068"/>
      <c r="BB35" s="1068"/>
      <c r="BC35" s="1068"/>
      <c r="BD35" s="1068"/>
      <c r="BE35" s="1058" t="s">
        <v>378</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380</v>
      </c>
      <c r="C36" s="1064"/>
      <c r="D36" s="1064"/>
      <c r="E36" s="1064"/>
      <c r="F36" s="1064"/>
      <c r="G36" s="1064"/>
      <c r="H36" s="1064"/>
      <c r="I36" s="1064"/>
      <c r="J36" s="1064"/>
      <c r="K36" s="1064"/>
      <c r="L36" s="1064"/>
      <c r="M36" s="1064"/>
      <c r="N36" s="1064"/>
      <c r="O36" s="1064"/>
      <c r="P36" s="1065"/>
      <c r="Q36" s="1069">
        <v>2159</v>
      </c>
      <c r="R36" s="1070"/>
      <c r="S36" s="1070"/>
      <c r="T36" s="1070"/>
      <c r="U36" s="1070"/>
      <c r="V36" s="1070">
        <v>2087</v>
      </c>
      <c r="W36" s="1070"/>
      <c r="X36" s="1070"/>
      <c r="Y36" s="1070"/>
      <c r="Z36" s="1070"/>
      <c r="AA36" s="1070">
        <v>72</v>
      </c>
      <c r="AB36" s="1070"/>
      <c r="AC36" s="1070"/>
      <c r="AD36" s="1070"/>
      <c r="AE36" s="1071"/>
      <c r="AF36" s="1045">
        <v>50</v>
      </c>
      <c r="AG36" s="1046"/>
      <c r="AH36" s="1046"/>
      <c r="AI36" s="1046"/>
      <c r="AJ36" s="1047"/>
      <c r="AK36" s="1006">
        <v>942</v>
      </c>
      <c r="AL36" s="997"/>
      <c r="AM36" s="997"/>
      <c r="AN36" s="997"/>
      <c r="AO36" s="997"/>
      <c r="AP36" s="997">
        <v>12558</v>
      </c>
      <c r="AQ36" s="997"/>
      <c r="AR36" s="997"/>
      <c r="AS36" s="997"/>
      <c r="AT36" s="997"/>
      <c r="AU36" s="997">
        <v>10234</v>
      </c>
      <c r="AV36" s="997"/>
      <c r="AW36" s="997"/>
      <c r="AX36" s="997"/>
      <c r="AY36" s="997"/>
      <c r="AZ36" s="1068" t="s">
        <v>475</v>
      </c>
      <c r="BA36" s="1068"/>
      <c r="BB36" s="1068"/>
      <c r="BC36" s="1068"/>
      <c r="BD36" s="1068"/>
      <c r="BE36" s="1058" t="s">
        <v>549</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550</v>
      </c>
      <c r="C37" s="1064"/>
      <c r="D37" s="1064"/>
      <c r="E37" s="1064"/>
      <c r="F37" s="1064"/>
      <c r="G37" s="1064"/>
      <c r="H37" s="1064"/>
      <c r="I37" s="1064"/>
      <c r="J37" s="1064"/>
      <c r="K37" s="1064"/>
      <c r="L37" s="1064"/>
      <c r="M37" s="1064"/>
      <c r="N37" s="1064"/>
      <c r="O37" s="1064"/>
      <c r="P37" s="1065"/>
      <c r="Q37" s="1069">
        <v>118</v>
      </c>
      <c r="R37" s="1070"/>
      <c r="S37" s="1070"/>
      <c r="T37" s="1070"/>
      <c r="U37" s="1070"/>
      <c r="V37" s="1070">
        <v>110</v>
      </c>
      <c r="W37" s="1070"/>
      <c r="X37" s="1070"/>
      <c r="Y37" s="1070"/>
      <c r="Z37" s="1070"/>
      <c r="AA37" s="1070">
        <v>8</v>
      </c>
      <c r="AB37" s="1070"/>
      <c r="AC37" s="1070"/>
      <c r="AD37" s="1070"/>
      <c r="AE37" s="1071"/>
      <c r="AF37" s="1045">
        <v>8</v>
      </c>
      <c r="AG37" s="1046"/>
      <c r="AH37" s="1046"/>
      <c r="AI37" s="1046"/>
      <c r="AJ37" s="1047"/>
      <c r="AK37" s="1006">
        <v>50</v>
      </c>
      <c r="AL37" s="997"/>
      <c r="AM37" s="997"/>
      <c r="AN37" s="997"/>
      <c r="AO37" s="997"/>
      <c r="AP37" s="997">
        <v>1167</v>
      </c>
      <c r="AQ37" s="997"/>
      <c r="AR37" s="997"/>
      <c r="AS37" s="997"/>
      <c r="AT37" s="997"/>
      <c r="AU37" s="997">
        <v>875</v>
      </c>
      <c r="AV37" s="997"/>
      <c r="AW37" s="997"/>
      <c r="AX37" s="997"/>
      <c r="AY37" s="997"/>
      <c r="AZ37" s="1068" t="s">
        <v>475</v>
      </c>
      <c r="BA37" s="1068"/>
      <c r="BB37" s="1068"/>
      <c r="BC37" s="1068"/>
      <c r="BD37" s="1068"/>
      <c r="BE37" s="1058" t="s">
        <v>551</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382</v>
      </c>
      <c r="C38" s="1064"/>
      <c r="D38" s="1064"/>
      <c r="E38" s="1064"/>
      <c r="F38" s="1064"/>
      <c r="G38" s="1064"/>
      <c r="H38" s="1064"/>
      <c r="I38" s="1064"/>
      <c r="J38" s="1064"/>
      <c r="K38" s="1064"/>
      <c r="L38" s="1064"/>
      <c r="M38" s="1064"/>
      <c r="N38" s="1064"/>
      <c r="O38" s="1064"/>
      <c r="P38" s="1065"/>
      <c r="Q38" s="1069">
        <v>379</v>
      </c>
      <c r="R38" s="1070"/>
      <c r="S38" s="1070"/>
      <c r="T38" s="1070"/>
      <c r="U38" s="1070"/>
      <c r="V38" s="1070">
        <v>346</v>
      </c>
      <c r="W38" s="1070"/>
      <c r="X38" s="1070"/>
      <c r="Y38" s="1070"/>
      <c r="Z38" s="1070"/>
      <c r="AA38" s="1070">
        <v>33</v>
      </c>
      <c r="AB38" s="1070"/>
      <c r="AC38" s="1070"/>
      <c r="AD38" s="1070"/>
      <c r="AE38" s="1071"/>
      <c r="AF38" s="1045">
        <v>33</v>
      </c>
      <c r="AG38" s="1046"/>
      <c r="AH38" s="1046"/>
      <c r="AI38" s="1046"/>
      <c r="AJ38" s="1047"/>
      <c r="AK38" s="1006">
        <v>271</v>
      </c>
      <c r="AL38" s="997"/>
      <c r="AM38" s="997"/>
      <c r="AN38" s="997"/>
      <c r="AO38" s="997"/>
      <c r="AP38" s="997">
        <v>2213</v>
      </c>
      <c r="AQ38" s="997"/>
      <c r="AR38" s="997"/>
      <c r="AS38" s="997"/>
      <c r="AT38" s="997"/>
      <c r="AU38" s="997">
        <v>2014</v>
      </c>
      <c r="AV38" s="997"/>
      <c r="AW38" s="997"/>
      <c r="AX38" s="997"/>
      <c r="AY38" s="997"/>
      <c r="AZ38" s="1068" t="s">
        <v>475</v>
      </c>
      <c r="BA38" s="1068"/>
      <c r="BB38" s="1068"/>
      <c r="BC38" s="1068"/>
      <c r="BD38" s="1068"/>
      <c r="BE38" s="1058" t="s">
        <v>552</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383</v>
      </c>
      <c r="C39" s="1064"/>
      <c r="D39" s="1064"/>
      <c r="E39" s="1064"/>
      <c r="F39" s="1064"/>
      <c r="G39" s="1064"/>
      <c r="H39" s="1064"/>
      <c r="I39" s="1064"/>
      <c r="J39" s="1064"/>
      <c r="K39" s="1064"/>
      <c r="L39" s="1064"/>
      <c r="M39" s="1064"/>
      <c r="N39" s="1064"/>
      <c r="O39" s="1064"/>
      <c r="P39" s="1065"/>
      <c r="Q39" s="1069">
        <v>2</v>
      </c>
      <c r="R39" s="1070"/>
      <c r="S39" s="1070"/>
      <c r="T39" s="1070"/>
      <c r="U39" s="1070"/>
      <c r="V39" s="1070">
        <v>2</v>
      </c>
      <c r="W39" s="1070"/>
      <c r="X39" s="1070"/>
      <c r="Y39" s="1070"/>
      <c r="Z39" s="1070"/>
      <c r="AA39" s="1070">
        <v>0</v>
      </c>
      <c r="AB39" s="1070"/>
      <c r="AC39" s="1070"/>
      <c r="AD39" s="1070"/>
      <c r="AE39" s="1071"/>
      <c r="AF39" s="1045">
        <v>0</v>
      </c>
      <c r="AG39" s="1046"/>
      <c r="AH39" s="1046"/>
      <c r="AI39" s="1046"/>
      <c r="AJ39" s="1047"/>
      <c r="AK39" s="1006" t="s">
        <v>475</v>
      </c>
      <c r="AL39" s="997"/>
      <c r="AM39" s="997"/>
      <c r="AN39" s="997"/>
      <c r="AO39" s="997"/>
      <c r="AP39" s="997">
        <v>16</v>
      </c>
      <c r="AQ39" s="997"/>
      <c r="AR39" s="997"/>
      <c r="AS39" s="997"/>
      <c r="AT39" s="997"/>
      <c r="AU39" s="997">
        <v>1</v>
      </c>
      <c r="AV39" s="997"/>
      <c r="AW39" s="997"/>
      <c r="AX39" s="997"/>
      <c r="AY39" s="997"/>
      <c r="AZ39" s="1068" t="s">
        <v>475</v>
      </c>
      <c r="BA39" s="1068"/>
      <c r="BB39" s="1068"/>
      <c r="BC39" s="1068"/>
      <c r="BD39" s="1068"/>
      <c r="BE39" s="1058" t="s">
        <v>553</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t="s">
        <v>554</v>
      </c>
      <c r="C40" s="1064"/>
      <c r="D40" s="1064"/>
      <c r="E40" s="1064"/>
      <c r="F40" s="1064"/>
      <c r="G40" s="1064"/>
      <c r="H40" s="1064"/>
      <c r="I40" s="1064"/>
      <c r="J40" s="1064"/>
      <c r="K40" s="1064"/>
      <c r="L40" s="1064"/>
      <c r="M40" s="1064"/>
      <c r="N40" s="1064"/>
      <c r="O40" s="1064"/>
      <c r="P40" s="1065"/>
      <c r="Q40" s="1069">
        <v>345</v>
      </c>
      <c r="R40" s="1070"/>
      <c r="S40" s="1070"/>
      <c r="T40" s="1070"/>
      <c r="U40" s="1070"/>
      <c r="V40" s="1070">
        <v>342</v>
      </c>
      <c r="W40" s="1070"/>
      <c r="X40" s="1070"/>
      <c r="Y40" s="1070"/>
      <c r="Z40" s="1070"/>
      <c r="AA40" s="1070">
        <v>3</v>
      </c>
      <c r="AB40" s="1070"/>
      <c r="AC40" s="1070"/>
      <c r="AD40" s="1070"/>
      <c r="AE40" s="1071"/>
      <c r="AF40" s="1045">
        <v>3</v>
      </c>
      <c r="AG40" s="1046"/>
      <c r="AH40" s="1046"/>
      <c r="AI40" s="1046"/>
      <c r="AJ40" s="1047"/>
      <c r="AK40" s="1006">
        <v>94</v>
      </c>
      <c r="AL40" s="997"/>
      <c r="AM40" s="997"/>
      <c r="AN40" s="997"/>
      <c r="AO40" s="997"/>
      <c r="AP40" s="997">
        <v>1062</v>
      </c>
      <c r="AQ40" s="997"/>
      <c r="AR40" s="997"/>
      <c r="AS40" s="997"/>
      <c r="AT40" s="997"/>
      <c r="AU40" s="997">
        <v>854</v>
      </c>
      <c r="AV40" s="997"/>
      <c r="AW40" s="997"/>
      <c r="AX40" s="997"/>
      <c r="AY40" s="997"/>
      <c r="AZ40" s="1068" t="s">
        <v>475</v>
      </c>
      <c r="BA40" s="1068"/>
      <c r="BB40" s="1068"/>
      <c r="BC40" s="1068"/>
      <c r="BD40" s="1068"/>
      <c r="BE40" s="1058" t="s">
        <v>553</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t="s">
        <v>555</v>
      </c>
      <c r="C41" s="1064"/>
      <c r="D41" s="1064"/>
      <c r="E41" s="1064"/>
      <c r="F41" s="1064"/>
      <c r="G41" s="1064"/>
      <c r="H41" s="1064"/>
      <c r="I41" s="1064"/>
      <c r="J41" s="1064"/>
      <c r="K41" s="1064"/>
      <c r="L41" s="1064"/>
      <c r="M41" s="1064"/>
      <c r="N41" s="1064"/>
      <c r="O41" s="1064"/>
      <c r="P41" s="1065"/>
      <c r="Q41" s="1069">
        <v>13</v>
      </c>
      <c r="R41" s="1070"/>
      <c r="S41" s="1070"/>
      <c r="T41" s="1070"/>
      <c r="U41" s="1070"/>
      <c r="V41" s="1070">
        <v>13</v>
      </c>
      <c r="W41" s="1070"/>
      <c r="X41" s="1070"/>
      <c r="Y41" s="1070"/>
      <c r="Z41" s="1070"/>
      <c r="AA41" s="1070" t="s">
        <v>475</v>
      </c>
      <c r="AB41" s="1070"/>
      <c r="AC41" s="1070"/>
      <c r="AD41" s="1070"/>
      <c r="AE41" s="1071"/>
      <c r="AF41" s="1045" t="s">
        <v>118</v>
      </c>
      <c r="AG41" s="1046"/>
      <c r="AH41" s="1046"/>
      <c r="AI41" s="1046"/>
      <c r="AJ41" s="1047"/>
      <c r="AK41" s="1006">
        <v>8</v>
      </c>
      <c r="AL41" s="997"/>
      <c r="AM41" s="997"/>
      <c r="AN41" s="997"/>
      <c r="AO41" s="997"/>
      <c r="AP41" s="997" t="s">
        <v>475</v>
      </c>
      <c r="AQ41" s="997"/>
      <c r="AR41" s="997"/>
      <c r="AS41" s="997"/>
      <c r="AT41" s="997"/>
      <c r="AU41" s="997" t="s">
        <v>475</v>
      </c>
      <c r="AV41" s="997"/>
      <c r="AW41" s="997"/>
      <c r="AX41" s="997"/>
      <c r="AY41" s="997"/>
      <c r="AZ41" s="1068" t="s">
        <v>475</v>
      </c>
      <c r="BA41" s="1068"/>
      <c r="BB41" s="1068"/>
      <c r="BC41" s="1068"/>
      <c r="BD41" s="1068"/>
      <c r="BE41" s="1058" t="s">
        <v>553</v>
      </c>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t="s">
        <v>556</v>
      </c>
      <c r="C42" s="1064"/>
      <c r="D42" s="1064"/>
      <c r="E42" s="1064"/>
      <c r="F42" s="1064"/>
      <c r="G42" s="1064"/>
      <c r="H42" s="1064"/>
      <c r="I42" s="1064"/>
      <c r="J42" s="1064"/>
      <c r="K42" s="1064"/>
      <c r="L42" s="1064"/>
      <c r="M42" s="1064"/>
      <c r="N42" s="1064"/>
      <c r="O42" s="1064"/>
      <c r="P42" s="1065"/>
      <c r="Q42" s="1069" t="s">
        <v>557</v>
      </c>
      <c r="R42" s="1070"/>
      <c r="S42" s="1070"/>
      <c r="T42" s="1070"/>
      <c r="U42" s="1070"/>
      <c r="V42" s="1070" t="s">
        <v>558</v>
      </c>
      <c r="W42" s="1070"/>
      <c r="X42" s="1070"/>
      <c r="Y42" s="1070"/>
      <c r="Z42" s="1070"/>
      <c r="AA42" s="1070" t="s">
        <v>558</v>
      </c>
      <c r="AB42" s="1070"/>
      <c r="AC42" s="1070"/>
      <c r="AD42" s="1070"/>
      <c r="AE42" s="1071"/>
      <c r="AF42" s="1045" t="s">
        <v>558</v>
      </c>
      <c r="AG42" s="1046"/>
      <c r="AH42" s="1046"/>
      <c r="AI42" s="1046"/>
      <c r="AJ42" s="1047"/>
      <c r="AK42" s="1006" t="s">
        <v>558</v>
      </c>
      <c r="AL42" s="997"/>
      <c r="AM42" s="997"/>
      <c r="AN42" s="997"/>
      <c r="AO42" s="997"/>
      <c r="AP42" s="997" t="s">
        <v>558</v>
      </c>
      <c r="AQ42" s="997"/>
      <c r="AR42" s="997"/>
      <c r="AS42" s="997"/>
      <c r="AT42" s="997"/>
      <c r="AU42" s="997" t="s">
        <v>558</v>
      </c>
      <c r="AV42" s="997"/>
      <c r="AW42" s="997"/>
      <c r="AX42" s="997"/>
      <c r="AY42" s="997"/>
      <c r="AZ42" s="1068" t="s">
        <v>558</v>
      </c>
      <c r="BA42" s="1068"/>
      <c r="BB42" s="1068"/>
      <c r="BC42" s="1068"/>
      <c r="BD42" s="1068"/>
      <c r="BE42" s="1058" t="s">
        <v>559</v>
      </c>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6120</v>
      </c>
      <c r="AG63" s="985"/>
      <c r="AH63" s="985"/>
      <c r="AI63" s="985"/>
      <c r="AJ63" s="1056"/>
      <c r="AK63" s="1057"/>
      <c r="AL63" s="989"/>
      <c r="AM63" s="989"/>
      <c r="AN63" s="989"/>
      <c r="AO63" s="989"/>
      <c r="AP63" s="985">
        <v>25212</v>
      </c>
      <c r="AQ63" s="985"/>
      <c r="AR63" s="985"/>
      <c r="AS63" s="985"/>
      <c r="AT63" s="985"/>
      <c r="AU63" s="985">
        <v>15626</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388</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560</v>
      </c>
      <c r="C68" s="1012"/>
      <c r="D68" s="1012"/>
      <c r="E68" s="1012"/>
      <c r="F68" s="1012"/>
      <c r="G68" s="1012"/>
      <c r="H68" s="1012"/>
      <c r="I68" s="1012"/>
      <c r="J68" s="1012"/>
      <c r="K68" s="1012"/>
      <c r="L68" s="1012"/>
      <c r="M68" s="1012"/>
      <c r="N68" s="1012"/>
      <c r="O68" s="1012"/>
      <c r="P68" s="1013"/>
      <c r="Q68" s="1014">
        <v>39</v>
      </c>
      <c r="R68" s="1008"/>
      <c r="S68" s="1008"/>
      <c r="T68" s="1008"/>
      <c r="U68" s="1008"/>
      <c r="V68" s="1008">
        <v>39</v>
      </c>
      <c r="W68" s="1008"/>
      <c r="X68" s="1008"/>
      <c r="Y68" s="1008"/>
      <c r="Z68" s="1008"/>
      <c r="AA68" s="1008">
        <v>0</v>
      </c>
      <c r="AB68" s="1008"/>
      <c r="AC68" s="1008"/>
      <c r="AD68" s="1008"/>
      <c r="AE68" s="1008"/>
      <c r="AF68" s="1008">
        <v>0</v>
      </c>
      <c r="AG68" s="1008"/>
      <c r="AH68" s="1008"/>
      <c r="AI68" s="1008"/>
      <c r="AJ68" s="1008"/>
      <c r="AK68" s="1008">
        <v>8</v>
      </c>
      <c r="AL68" s="1008"/>
      <c r="AM68" s="1008"/>
      <c r="AN68" s="1008"/>
      <c r="AO68" s="1008"/>
      <c r="AP68" s="1008" t="s">
        <v>561</v>
      </c>
      <c r="AQ68" s="1008"/>
      <c r="AR68" s="1008"/>
      <c r="AS68" s="1008"/>
      <c r="AT68" s="1008"/>
      <c r="AU68" s="1008" t="s">
        <v>568</v>
      </c>
      <c r="AV68" s="1008"/>
      <c r="AW68" s="1008"/>
      <c r="AX68" s="1008"/>
      <c r="AY68" s="1008"/>
      <c r="AZ68" s="1009" t="s">
        <v>562</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563</v>
      </c>
      <c r="C69" s="1001"/>
      <c r="D69" s="1001"/>
      <c r="E69" s="1001"/>
      <c r="F69" s="1001"/>
      <c r="G69" s="1001"/>
      <c r="H69" s="1001"/>
      <c r="I69" s="1001"/>
      <c r="J69" s="1001"/>
      <c r="K69" s="1001"/>
      <c r="L69" s="1001"/>
      <c r="M69" s="1001"/>
      <c r="N69" s="1001"/>
      <c r="O69" s="1001"/>
      <c r="P69" s="1002"/>
      <c r="Q69" s="1003">
        <v>61</v>
      </c>
      <c r="R69" s="997"/>
      <c r="S69" s="997"/>
      <c r="T69" s="997"/>
      <c r="U69" s="997"/>
      <c r="V69" s="997">
        <v>50</v>
      </c>
      <c r="W69" s="997"/>
      <c r="X69" s="997"/>
      <c r="Y69" s="997"/>
      <c r="Z69" s="997"/>
      <c r="AA69" s="997">
        <v>11</v>
      </c>
      <c r="AB69" s="997"/>
      <c r="AC69" s="997"/>
      <c r="AD69" s="997"/>
      <c r="AE69" s="997"/>
      <c r="AF69" s="997">
        <v>11</v>
      </c>
      <c r="AG69" s="997"/>
      <c r="AH69" s="997"/>
      <c r="AI69" s="997"/>
      <c r="AJ69" s="997"/>
      <c r="AK69" s="997" t="s">
        <v>561</v>
      </c>
      <c r="AL69" s="997"/>
      <c r="AM69" s="997"/>
      <c r="AN69" s="997"/>
      <c r="AO69" s="997"/>
      <c r="AP69" s="997" t="s">
        <v>561</v>
      </c>
      <c r="AQ69" s="997"/>
      <c r="AR69" s="997"/>
      <c r="AS69" s="997"/>
      <c r="AT69" s="997"/>
      <c r="AU69" s="997" t="s">
        <v>569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564</v>
      </c>
      <c r="C70" s="1001"/>
      <c r="D70" s="1001"/>
      <c r="E70" s="1001"/>
      <c r="F70" s="1001"/>
      <c r="G70" s="1001"/>
      <c r="H70" s="1001"/>
      <c r="I70" s="1001"/>
      <c r="J70" s="1001"/>
      <c r="K70" s="1001"/>
      <c r="L70" s="1001"/>
      <c r="M70" s="1001"/>
      <c r="N70" s="1001"/>
      <c r="O70" s="1001"/>
      <c r="P70" s="1002"/>
      <c r="Q70" s="1003">
        <v>215</v>
      </c>
      <c r="R70" s="997"/>
      <c r="S70" s="997"/>
      <c r="T70" s="997"/>
      <c r="U70" s="997"/>
      <c r="V70" s="997">
        <v>160</v>
      </c>
      <c r="W70" s="997"/>
      <c r="X70" s="997"/>
      <c r="Y70" s="997"/>
      <c r="Z70" s="997"/>
      <c r="AA70" s="997">
        <v>55</v>
      </c>
      <c r="AB70" s="997"/>
      <c r="AC70" s="997"/>
      <c r="AD70" s="997"/>
      <c r="AE70" s="997"/>
      <c r="AF70" s="997">
        <v>55</v>
      </c>
      <c r="AG70" s="997"/>
      <c r="AH70" s="997"/>
      <c r="AI70" s="997"/>
      <c r="AJ70" s="997"/>
      <c r="AK70" s="997">
        <v>18</v>
      </c>
      <c r="AL70" s="997"/>
      <c r="AM70" s="997"/>
      <c r="AN70" s="997"/>
      <c r="AO70" s="997"/>
      <c r="AP70" s="997" t="s">
        <v>561</v>
      </c>
      <c r="AQ70" s="997"/>
      <c r="AR70" s="997"/>
      <c r="AS70" s="997"/>
      <c r="AT70" s="997"/>
      <c r="AU70" s="997" t="s">
        <v>569</v>
      </c>
      <c r="AV70" s="997"/>
      <c r="AW70" s="997"/>
      <c r="AX70" s="997"/>
      <c r="AY70" s="997"/>
      <c r="AZ70" s="998" t="s">
        <v>565</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566</v>
      </c>
      <c r="C71" s="1001"/>
      <c r="D71" s="1001"/>
      <c r="E71" s="1001"/>
      <c r="F71" s="1001"/>
      <c r="G71" s="1001"/>
      <c r="H71" s="1001"/>
      <c r="I71" s="1001"/>
      <c r="J71" s="1001"/>
      <c r="K71" s="1001"/>
      <c r="L71" s="1001"/>
      <c r="M71" s="1001"/>
      <c r="N71" s="1001"/>
      <c r="O71" s="1001"/>
      <c r="P71" s="1002"/>
      <c r="Q71" s="1003">
        <v>188181</v>
      </c>
      <c r="R71" s="997"/>
      <c r="S71" s="997"/>
      <c r="T71" s="997"/>
      <c r="U71" s="997"/>
      <c r="V71" s="997">
        <v>179413</v>
      </c>
      <c r="W71" s="997"/>
      <c r="X71" s="997"/>
      <c r="Y71" s="997"/>
      <c r="Z71" s="997"/>
      <c r="AA71" s="997">
        <v>8768</v>
      </c>
      <c r="AB71" s="997"/>
      <c r="AC71" s="997"/>
      <c r="AD71" s="997"/>
      <c r="AE71" s="997"/>
      <c r="AF71" s="997">
        <v>8768</v>
      </c>
      <c r="AG71" s="997"/>
      <c r="AH71" s="997"/>
      <c r="AI71" s="997"/>
      <c r="AJ71" s="997"/>
      <c r="AK71" s="997">
        <v>210</v>
      </c>
      <c r="AL71" s="997"/>
      <c r="AM71" s="997"/>
      <c r="AN71" s="997"/>
      <c r="AO71" s="997"/>
      <c r="AP71" s="997" t="s">
        <v>561</v>
      </c>
      <c r="AQ71" s="997"/>
      <c r="AR71" s="997"/>
      <c r="AS71" s="997"/>
      <c r="AT71" s="997"/>
      <c r="AU71" s="997" t="s">
        <v>569</v>
      </c>
      <c r="AV71" s="997"/>
      <c r="AW71" s="997"/>
      <c r="AX71" s="997"/>
      <c r="AY71" s="997"/>
      <c r="AZ71" s="998" t="s">
        <v>567</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8834</v>
      </c>
      <c r="AG88" s="985"/>
      <c r="AH88" s="985"/>
      <c r="AI88" s="985"/>
      <c r="AJ88" s="985"/>
      <c r="AK88" s="989"/>
      <c r="AL88" s="989"/>
      <c r="AM88" s="989"/>
      <c r="AN88" s="989"/>
      <c r="AO88" s="989"/>
      <c r="AP88" s="985" t="s">
        <v>561</v>
      </c>
      <c r="AQ88" s="985"/>
      <c r="AR88" s="985"/>
      <c r="AS88" s="985"/>
      <c r="AT88" s="985"/>
      <c r="AU88" s="985" t="s">
        <v>569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52</v>
      </c>
      <c r="CS102" s="977"/>
      <c r="CT102" s="977"/>
      <c r="CU102" s="977"/>
      <c r="CV102" s="978"/>
      <c r="CW102" s="976">
        <v>16</v>
      </c>
      <c r="CX102" s="977"/>
      <c r="CY102" s="977"/>
      <c r="CZ102" s="977"/>
      <c r="DA102" s="978"/>
      <c r="DB102" s="976">
        <v>312</v>
      </c>
      <c r="DC102" s="977"/>
      <c r="DD102" s="977"/>
      <c r="DE102" s="977"/>
      <c r="DF102" s="978"/>
      <c r="DG102" s="976">
        <v>470</v>
      </c>
      <c r="DH102" s="977"/>
      <c r="DI102" s="977"/>
      <c r="DJ102" s="977"/>
      <c r="DK102" s="978"/>
      <c r="DL102" s="976" t="s">
        <v>475</v>
      </c>
      <c r="DM102" s="977"/>
      <c r="DN102" s="977"/>
      <c r="DO102" s="977"/>
      <c r="DP102" s="978"/>
      <c r="DQ102" s="976">
        <v>240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283</v>
      </c>
      <c r="AG109" s="918"/>
      <c r="AH109" s="918"/>
      <c r="AI109" s="918"/>
      <c r="AJ109" s="919"/>
      <c r="AK109" s="920" t="s">
        <v>282</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283</v>
      </c>
      <c r="BW109" s="918"/>
      <c r="BX109" s="918"/>
      <c r="BY109" s="918"/>
      <c r="BZ109" s="919"/>
      <c r="CA109" s="920" t="s">
        <v>282</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283</v>
      </c>
      <c r="DM109" s="918"/>
      <c r="DN109" s="918"/>
      <c r="DO109" s="918"/>
      <c r="DP109" s="919"/>
      <c r="DQ109" s="920" t="s">
        <v>282</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5092776</v>
      </c>
      <c r="AB110" s="903"/>
      <c r="AC110" s="903"/>
      <c r="AD110" s="903"/>
      <c r="AE110" s="904"/>
      <c r="AF110" s="905">
        <v>5080715</v>
      </c>
      <c r="AG110" s="903"/>
      <c r="AH110" s="903"/>
      <c r="AI110" s="903"/>
      <c r="AJ110" s="904"/>
      <c r="AK110" s="905">
        <v>5150218</v>
      </c>
      <c r="AL110" s="903"/>
      <c r="AM110" s="903"/>
      <c r="AN110" s="903"/>
      <c r="AO110" s="904"/>
      <c r="AP110" s="906">
        <v>26.8</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43444382</v>
      </c>
      <c r="BR110" s="830"/>
      <c r="BS110" s="830"/>
      <c r="BT110" s="830"/>
      <c r="BU110" s="830"/>
      <c r="BV110" s="830">
        <v>45096523</v>
      </c>
      <c r="BW110" s="830"/>
      <c r="BX110" s="830"/>
      <c r="BY110" s="830"/>
      <c r="BZ110" s="830"/>
      <c r="CA110" s="830">
        <v>44776245</v>
      </c>
      <c r="CB110" s="830"/>
      <c r="CC110" s="830"/>
      <c r="CD110" s="830"/>
      <c r="CE110" s="830"/>
      <c r="CF110" s="891">
        <v>232.8</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398678</v>
      </c>
      <c r="BR111" s="801"/>
      <c r="BS111" s="801"/>
      <c r="BT111" s="801"/>
      <c r="BU111" s="801"/>
      <c r="BV111" s="801">
        <v>400313</v>
      </c>
      <c r="BW111" s="801"/>
      <c r="BX111" s="801"/>
      <c r="BY111" s="801"/>
      <c r="BZ111" s="801"/>
      <c r="CA111" s="801">
        <v>401942</v>
      </c>
      <c r="CB111" s="801"/>
      <c r="CC111" s="801"/>
      <c r="CD111" s="801"/>
      <c r="CE111" s="801"/>
      <c r="CF111" s="878">
        <v>2.1</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55820</v>
      </c>
      <c r="AB112" s="814"/>
      <c r="AC112" s="814"/>
      <c r="AD112" s="814"/>
      <c r="AE112" s="815"/>
      <c r="AF112" s="816">
        <v>55820</v>
      </c>
      <c r="AG112" s="814"/>
      <c r="AH112" s="814"/>
      <c r="AI112" s="814"/>
      <c r="AJ112" s="815"/>
      <c r="AK112" s="816">
        <v>35820</v>
      </c>
      <c r="AL112" s="814"/>
      <c r="AM112" s="814"/>
      <c r="AN112" s="814"/>
      <c r="AO112" s="815"/>
      <c r="AP112" s="784">
        <v>0.2</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16330942</v>
      </c>
      <c r="BR112" s="801"/>
      <c r="BS112" s="801"/>
      <c r="BT112" s="801"/>
      <c r="BU112" s="801"/>
      <c r="BV112" s="801">
        <v>15614759</v>
      </c>
      <c r="BW112" s="801"/>
      <c r="BX112" s="801"/>
      <c r="BY112" s="801"/>
      <c r="BZ112" s="801"/>
      <c r="CA112" s="801">
        <v>15626306</v>
      </c>
      <c r="CB112" s="801"/>
      <c r="CC112" s="801"/>
      <c r="CD112" s="801"/>
      <c r="CE112" s="801"/>
      <c r="CF112" s="878">
        <v>81.3</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1406333</v>
      </c>
      <c r="AB113" s="939"/>
      <c r="AC113" s="939"/>
      <c r="AD113" s="939"/>
      <c r="AE113" s="940"/>
      <c r="AF113" s="941">
        <v>1276511</v>
      </c>
      <c r="AG113" s="939"/>
      <c r="AH113" s="939"/>
      <c r="AI113" s="939"/>
      <c r="AJ113" s="940"/>
      <c r="AK113" s="941">
        <v>1438009</v>
      </c>
      <c r="AL113" s="939"/>
      <c r="AM113" s="939"/>
      <c r="AN113" s="939"/>
      <c r="AO113" s="940"/>
      <c r="AP113" s="942">
        <v>7.5</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t="s">
        <v>108</v>
      </c>
      <c r="BR113" s="801"/>
      <c r="BS113" s="801"/>
      <c r="BT113" s="801"/>
      <c r="BU113" s="801"/>
      <c r="BV113" s="801" t="s">
        <v>108</v>
      </c>
      <c r="BW113" s="801"/>
      <c r="BX113" s="801"/>
      <c r="BY113" s="801"/>
      <c r="BZ113" s="801"/>
      <c r="CA113" s="801" t="s">
        <v>108</v>
      </c>
      <c r="CB113" s="801"/>
      <c r="CC113" s="801"/>
      <c r="CD113" s="801"/>
      <c r="CE113" s="801"/>
      <c r="CF113" s="878" t="s">
        <v>108</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7393041</v>
      </c>
      <c r="BR114" s="801"/>
      <c r="BS114" s="801"/>
      <c r="BT114" s="801"/>
      <c r="BU114" s="801"/>
      <c r="BV114" s="801">
        <v>6711165</v>
      </c>
      <c r="BW114" s="801"/>
      <c r="BX114" s="801"/>
      <c r="BY114" s="801"/>
      <c r="BZ114" s="801"/>
      <c r="CA114" s="801">
        <v>6311187</v>
      </c>
      <c r="CB114" s="801"/>
      <c r="CC114" s="801"/>
      <c r="CD114" s="801"/>
      <c r="CE114" s="801"/>
      <c r="CF114" s="878">
        <v>32.799999999999997</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v>239974</v>
      </c>
      <c r="CB115" s="801"/>
      <c r="CC115" s="801"/>
      <c r="CD115" s="801"/>
      <c r="CE115" s="801"/>
      <c r="CF115" s="878">
        <v>1.2</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398678</v>
      </c>
      <c r="DH115" s="814"/>
      <c r="DI115" s="814"/>
      <c r="DJ115" s="814"/>
      <c r="DK115" s="815"/>
      <c r="DL115" s="816">
        <v>400313</v>
      </c>
      <c r="DM115" s="814"/>
      <c r="DN115" s="814"/>
      <c r="DO115" s="814"/>
      <c r="DP115" s="815"/>
      <c r="DQ115" s="816">
        <v>401942</v>
      </c>
      <c r="DR115" s="814"/>
      <c r="DS115" s="814"/>
      <c r="DT115" s="814"/>
      <c r="DU115" s="815"/>
      <c r="DV115" s="784">
        <v>2.1</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6554929</v>
      </c>
      <c r="AB117" s="925"/>
      <c r="AC117" s="925"/>
      <c r="AD117" s="925"/>
      <c r="AE117" s="926"/>
      <c r="AF117" s="928">
        <v>6413046</v>
      </c>
      <c r="AG117" s="925"/>
      <c r="AH117" s="925"/>
      <c r="AI117" s="925"/>
      <c r="AJ117" s="926"/>
      <c r="AK117" s="928">
        <v>6624047</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283</v>
      </c>
      <c r="AG118" s="918"/>
      <c r="AH118" s="918"/>
      <c r="AI118" s="918"/>
      <c r="AJ118" s="919"/>
      <c r="AK118" s="920" t="s">
        <v>282</v>
      </c>
      <c r="AL118" s="918"/>
      <c r="AM118" s="918"/>
      <c r="AN118" s="918"/>
      <c r="AO118" s="919"/>
      <c r="AP118" s="921" t="s">
        <v>399</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67567043</v>
      </c>
      <c r="BR118" s="888"/>
      <c r="BS118" s="888"/>
      <c r="BT118" s="888"/>
      <c r="BU118" s="888"/>
      <c r="BV118" s="888">
        <v>67822760</v>
      </c>
      <c r="BW118" s="888"/>
      <c r="BX118" s="888"/>
      <c r="BY118" s="888"/>
      <c r="BZ118" s="888"/>
      <c r="CA118" s="888">
        <v>67355654</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10815817</v>
      </c>
      <c r="BR119" s="830"/>
      <c r="BS119" s="830"/>
      <c r="BT119" s="830"/>
      <c r="BU119" s="830"/>
      <c r="BV119" s="830">
        <v>10778399</v>
      </c>
      <c r="BW119" s="830"/>
      <c r="BX119" s="830"/>
      <c r="BY119" s="830"/>
      <c r="BZ119" s="830"/>
      <c r="CA119" s="830">
        <v>9943194</v>
      </c>
      <c r="CB119" s="830"/>
      <c r="CC119" s="830"/>
      <c r="CD119" s="830"/>
      <c r="CE119" s="830"/>
      <c r="CF119" s="891">
        <v>51.7</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5385130</v>
      </c>
      <c r="BR120" s="801"/>
      <c r="BS120" s="801"/>
      <c r="BT120" s="801"/>
      <c r="BU120" s="801"/>
      <c r="BV120" s="801">
        <v>5925151</v>
      </c>
      <c r="BW120" s="801"/>
      <c r="BX120" s="801"/>
      <c r="BY120" s="801"/>
      <c r="BZ120" s="801"/>
      <c r="CA120" s="801">
        <v>6346301</v>
      </c>
      <c r="CB120" s="801"/>
      <c r="CC120" s="801"/>
      <c r="CD120" s="801"/>
      <c r="CE120" s="801"/>
      <c r="CF120" s="878">
        <v>33</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t="s">
        <v>108</v>
      </c>
      <c r="DM120" s="830"/>
      <c r="DN120" s="830"/>
      <c r="DO120" s="830"/>
      <c r="DP120" s="830"/>
      <c r="DQ120" s="830">
        <v>10234422</v>
      </c>
      <c r="DR120" s="830"/>
      <c r="DS120" s="830"/>
      <c r="DT120" s="830"/>
      <c r="DU120" s="830"/>
      <c r="DV120" s="831">
        <v>53.2</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44452570</v>
      </c>
      <c r="BR121" s="888"/>
      <c r="BS121" s="888"/>
      <c r="BT121" s="888"/>
      <c r="BU121" s="888"/>
      <c r="BV121" s="888">
        <v>44723503</v>
      </c>
      <c r="BW121" s="888"/>
      <c r="BX121" s="888"/>
      <c r="BY121" s="888"/>
      <c r="BZ121" s="888"/>
      <c r="CA121" s="888">
        <v>44870949</v>
      </c>
      <c r="CB121" s="888"/>
      <c r="CC121" s="888"/>
      <c r="CD121" s="888"/>
      <c r="CE121" s="888"/>
      <c r="CF121" s="889">
        <v>233.3</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2338206</v>
      </c>
      <c r="DH121" s="801"/>
      <c r="DI121" s="801"/>
      <c r="DJ121" s="801"/>
      <c r="DK121" s="801"/>
      <c r="DL121" s="801">
        <v>2194906</v>
      </c>
      <c r="DM121" s="801"/>
      <c r="DN121" s="801"/>
      <c r="DO121" s="801"/>
      <c r="DP121" s="801"/>
      <c r="DQ121" s="801">
        <v>2013536</v>
      </c>
      <c r="DR121" s="801"/>
      <c r="DS121" s="801"/>
      <c r="DT121" s="801"/>
      <c r="DU121" s="801"/>
      <c r="DV121" s="853">
        <v>10.5</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437</v>
      </c>
      <c r="BP122" s="868"/>
      <c r="BQ122" s="869">
        <v>60653517</v>
      </c>
      <c r="BR122" s="870"/>
      <c r="BS122" s="870"/>
      <c r="BT122" s="870"/>
      <c r="BU122" s="870"/>
      <c r="BV122" s="870">
        <v>61427053</v>
      </c>
      <c r="BW122" s="870"/>
      <c r="BX122" s="870"/>
      <c r="BY122" s="870"/>
      <c r="BZ122" s="870"/>
      <c r="CA122" s="870">
        <v>61160444</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v>1518688</v>
      </c>
      <c r="DH122" s="801"/>
      <c r="DI122" s="801"/>
      <c r="DJ122" s="801"/>
      <c r="DK122" s="801"/>
      <c r="DL122" s="801">
        <v>1342224</v>
      </c>
      <c r="DM122" s="801"/>
      <c r="DN122" s="801"/>
      <c r="DO122" s="801"/>
      <c r="DP122" s="801"/>
      <c r="DQ122" s="801">
        <v>1618437</v>
      </c>
      <c r="DR122" s="801"/>
      <c r="DS122" s="801"/>
      <c r="DT122" s="801"/>
      <c r="DU122" s="801"/>
      <c r="DV122" s="853">
        <v>8.4</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35.6</v>
      </c>
      <c r="BR123" s="862"/>
      <c r="BS123" s="862"/>
      <c r="BT123" s="862"/>
      <c r="BU123" s="862"/>
      <c r="BV123" s="862">
        <v>33.299999999999997</v>
      </c>
      <c r="BW123" s="862"/>
      <c r="BX123" s="862"/>
      <c r="BY123" s="862"/>
      <c r="BZ123" s="862"/>
      <c r="CA123" s="862">
        <v>32.200000000000003</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v>1224000</v>
      </c>
      <c r="DH123" s="814"/>
      <c r="DI123" s="814"/>
      <c r="DJ123" s="814"/>
      <c r="DK123" s="815"/>
      <c r="DL123" s="816">
        <v>1089476</v>
      </c>
      <c r="DM123" s="814"/>
      <c r="DN123" s="814"/>
      <c r="DO123" s="814"/>
      <c r="DP123" s="815"/>
      <c r="DQ123" s="816">
        <v>874889</v>
      </c>
      <c r="DR123" s="814"/>
      <c r="DS123" s="814"/>
      <c r="DT123" s="814"/>
      <c r="DU123" s="815"/>
      <c r="DV123" s="784">
        <v>4.5</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v>11250048</v>
      </c>
      <c r="DH124" s="747"/>
      <c r="DI124" s="747"/>
      <c r="DJ124" s="747"/>
      <c r="DK124" s="748"/>
      <c r="DL124" s="749">
        <v>10988153</v>
      </c>
      <c r="DM124" s="747"/>
      <c r="DN124" s="747"/>
      <c r="DO124" s="747"/>
      <c r="DP124" s="748"/>
      <c r="DQ124" s="749">
        <v>885022</v>
      </c>
      <c r="DR124" s="747"/>
      <c r="DS124" s="747"/>
      <c r="DT124" s="747"/>
      <c r="DU124" s="748"/>
      <c r="DV124" s="837">
        <v>4.5999999999999996</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v>239974</v>
      </c>
      <c r="DR126" s="801"/>
      <c r="DS126" s="801"/>
      <c r="DT126" s="801"/>
      <c r="DU126" s="801"/>
      <c r="DV126" s="853">
        <v>1.2</v>
      </c>
      <c r="DW126" s="853"/>
      <c r="DX126" s="853"/>
      <c r="DY126" s="853"/>
      <c r="DZ126" s="854"/>
    </row>
    <row r="127" spans="1:130" s="197" customFormat="1" ht="26.25" customHeight="1" thickBot="1">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448</v>
      </c>
      <c r="AY127" s="788"/>
      <c r="AZ127" s="788"/>
      <c r="BA127" s="788"/>
      <c r="BB127" s="788"/>
      <c r="BC127" s="788"/>
      <c r="BD127" s="788"/>
      <c r="BE127" s="789"/>
      <c r="BF127" s="790" t="s">
        <v>108</v>
      </c>
      <c r="BG127" s="791"/>
      <c r="BH127" s="791"/>
      <c r="BI127" s="791"/>
      <c r="BJ127" s="791"/>
      <c r="BK127" s="791"/>
      <c r="BL127" s="792"/>
      <c r="BM127" s="790">
        <v>12.14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450</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643084</v>
      </c>
      <c r="AB128" s="754"/>
      <c r="AC128" s="754"/>
      <c r="AD128" s="754"/>
      <c r="AE128" s="755"/>
      <c r="AF128" s="756">
        <v>639811</v>
      </c>
      <c r="AG128" s="754"/>
      <c r="AH128" s="754"/>
      <c r="AI128" s="754"/>
      <c r="AJ128" s="755"/>
      <c r="AK128" s="756">
        <v>616091</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108</v>
      </c>
      <c r="BG128" s="821"/>
      <c r="BH128" s="821"/>
      <c r="BI128" s="821"/>
      <c r="BJ128" s="821"/>
      <c r="BK128" s="821"/>
      <c r="BL128" s="822"/>
      <c r="BM128" s="820">
        <v>17.14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24019545</v>
      </c>
      <c r="AB129" s="814"/>
      <c r="AC129" s="814"/>
      <c r="AD129" s="814"/>
      <c r="AE129" s="815"/>
      <c r="AF129" s="816">
        <v>24007666</v>
      </c>
      <c r="AG129" s="814"/>
      <c r="AH129" s="814"/>
      <c r="AI129" s="814"/>
      <c r="AJ129" s="815"/>
      <c r="AK129" s="816">
        <v>24214325</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5.5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4641125</v>
      </c>
      <c r="AB130" s="814"/>
      <c r="AC130" s="814"/>
      <c r="AD130" s="814"/>
      <c r="AE130" s="815"/>
      <c r="AF130" s="816">
        <v>4844436</v>
      </c>
      <c r="AG130" s="814"/>
      <c r="AH130" s="814"/>
      <c r="AI130" s="814"/>
      <c r="AJ130" s="815"/>
      <c r="AK130" s="816">
        <v>4984456</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32.200000000000003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19378420</v>
      </c>
      <c r="AB131" s="747"/>
      <c r="AC131" s="747"/>
      <c r="AD131" s="747"/>
      <c r="AE131" s="748"/>
      <c r="AF131" s="749">
        <v>19163230</v>
      </c>
      <c r="AG131" s="747"/>
      <c r="AH131" s="747"/>
      <c r="AI131" s="747"/>
      <c r="AJ131" s="748"/>
      <c r="AK131" s="749">
        <v>19229869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6.5573973519999997</v>
      </c>
      <c r="AB132" s="770"/>
      <c r="AC132" s="770"/>
      <c r="AD132" s="770"/>
      <c r="AE132" s="771"/>
      <c r="AF132" s="772">
        <v>4.8467768739999997</v>
      </c>
      <c r="AG132" s="770"/>
      <c r="AH132" s="770"/>
      <c r="AI132" s="770"/>
      <c r="AJ132" s="771"/>
      <c r="AK132" s="772">
        <v>5.3224491540000001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6.6</v>
      </c>
      <c r="AB133" s="779"/>
      <c r="AC133" s="779"/>
      <c r="AD133" s="779"/>
      <c r="AE133" s="780"/>
      <c r="AF133" s="778">
        <v>5.9</v>
      </c>
      <c r="AG133" s="779"/>
      <c r="AH133" s="779"/>
      <c r="AI133" s="779"/>
      <c r="AJ133" s="780"/>
      <c r="AK133" s="778">
        <v>5.5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50" t="s">
        <v>465</v>
      </c>
      <c r="L7" s="254"/>
      <c r="M7" s="255" t="s">
        <v>466</v>
      </c>
      <c r="N7" s="256"/>
    </row>
    <row r="8" spans="1:16">
      <c r="A8" s="248"/>
      <c r="B8" s="244"/>
      <c r="C8" s="244"/>
      <c r="D8" s="244"/>
      <c r="E8" s="244"/>
      <c r="F8" s="244"/>
      <c r="G8" s="257"/>
      <c r="H8" s="258"/>
      <c r="I8" s="258"/>
      <c r="J8" s="259"/>
      <c r="K8" s="1151"/>
      <c r="L8" s="260" t="s">
        <v>467</v>
      </c>
      <c r="M8" s="261" t="s">
        <v>468</v>
      </c>
      <c r="N8" s="262" t="s">
        <v>469</v>
      </c>
    </row>
    <row r="9" spans="1:16">
      <c r="A9" s="248"/>
      <c r="B9" s="244"/>
      <c r="C9" s="244"/>
      <c r="D9" s="244"/>
      <c r="E9" s="244"/>
      <c r="F9" s="244"/>
      <c r="G9" s="1164" t="s">
        <v>470</v>
      </c>
      <c r="H9" s="1165"/>
      <c r="I9" s="1165"/>
      <c r="J9" s="1166"/>
      <c r="K9" s="263">
        <v>7692504</v>
      </c>
      <c r="L9" s="264">
        <v>90220</v>
      </c>
      <c r="M9" s="265">
        <v>62416</v>
      </c>
      <c r="N9" s="266">
        <v>44.5</v>
      </c>
    </row>
    <row r="10" spans="1:16">
      <c r="A10" s="248"/>
      <c r="B10" s="244"/>
      <c r="C10" s="244"/>
      <c r="D10" s="244"/>
      <c r="E10" s="244"/>
      <c r="F10" s="244"/>
      <c r="G10" s="1164" t="s">
        <v>471</v>
      </c>
      <c r="H10" s="1165"/>
      <c r="I10" s="1165"/>
      <c r="J10" s="1166"/>
      <c r="K10" s="267">
        <v>227550</v>
      </c>
      <c r="L10" s="268">
        <v>2669</v>
      </c>
      <c r="M10" s="269">
        <v>5506</v>
      </c>
      <c r="N10" s="270">
        <v>-51.5</v>
      </c>
    </row>
    <row r="11" spans="1:16" ht="13.5" customHeight="1">
      <c r="A11" s="248"/>
      <c r="B11" s="244"/>
      <c r="C11" s="244"/>
      <c r="D11" s="244"/>
      <c r="E11" s="244"/>
      <c r="F11" s="244"/>
      <c r="G11" s="1164" t="s">
        <v>472</v>
      </c>
      <c r="H11" s="1165"/>
      <c r="I11" s="1165"/>
      <c r="J11" s="1166"/>
      <c r="K11" s="267">
        <v>53</v>
      </c>
      <c r="L11" s="268">
        <v>1</v>
      </c>
      <c r="M11" s="269">
        <v>5414</v>
      </c>
      <c r="N11" s="270">
        <v>-100</v>
      </c>
    </row>
    <row r="12" spans="1:16" ht="13.5" customHeight="1">
      <c r="A12" s="248"/>
      <c r="B12" s="244"/>
      <c r="C12" s="244"/>
      <c r="D12" s="244"/>
      <c r="E12" s="244"/>
      <c r="F12" s="244"/>
      <c r="G12" s="1164" t="s">
        <v>473</v>
      </c>
      <c r="H12" s="1165"/>
      <c r="I12" s="1165"/>
      <c r="J12" s="1166"/>
      <c r="K12" s="267">
        <v>201930</v>
      </c>
      <c r="L12" s="268">
        <v>2368</v>
      </c>
      <c r="M12" s="269">
        <v>1117</v>
      </c>
      <c r="N12" s="270">
        <v>112</v>
      </c>
    </row>
    <row r="13" spans="1:16" ht="13.5" customHeight="1">
      <c r="A13" s="248"/>
      <c r="B13" s="244"/>
      <c r="C13" s="244"/>
      <c r="D13" s="244"/>
      <c r="E13" s="244"/>
      <c r="F13" s="244"/>
      <c r="G13" s="1164" t="s">
        <v>474</v>
      </c>
      <c r="H13" s="1165"/>
      <c r="I13" s="1165"/>
      <c r="J13" s="1166"/>
      <c r="K13" s="267" t="s">
        <v>475</v>
      </c>
      <c r="L13" s="268" t="s">
        <v>475</v>
      </c>
      <c r="M13" s="269">
        <v>0</v>
      </c>
      <c r="N13" s="270" t="s">
        <v>475</v>
      </c>
    </row>
    <row r="14" spans="1:16" ht="13.5" customHeight="1">
      <c r="A14" s="248"/>
      <c r="B14" s="244"/>
      <c r="C14" s="244"/>
      <c r="D14" s="244"/>
      <c r="E14" s="244"/>
      <c r="F14" s="244"/>
      <c r="G14" s="1164" t="s">
        <v>476</v>
      </c>
      <c r="H14" s="1165"/>
      <c r="I14" s="1165"/>
      <c r="J14" s="1166"/>
      <c r="K14" s="267">
        <v>279898</v>
      </c>
      <c r="L14" s="268">
        <v>3283</v>
      </c>
      <c r="M14" s="269">
        <v>2298</v>
      </c>
      <c r="N14" s="270">
        <v>42.9</v>
      </c>
    </row>
    <row r="15" spans="1:16" ht="13.5" customHeight="1">
      <c r="A15" s="248"/>
      <c r="B15" s="244"/>
      <c r="C15" s="244"/>
      <c r="D15" s="244"/>
      <c r="E15" s="244"/>
      <c r="F15" s="244"/>
      <c r="G15" s="1164" t="s">
        <v>477</v>
      </c>
      <c r="H15" s="1165"/>
      <c r="I15" s="1165"/>
      <c r="J15" s="1166"/>
      <c r="K15" s="267">
        <v>111361</v>
      </c>
      <c r="L15" s="268">
        <v>1306</v>
      </c>
      <c r="M15" s="269">
        <v>1592</v>
      </c>
      <c r="N15" s="270">
        <v>-18</v>
      </c>
    </row>
    <row r="16" spans="1:16">
      <c r="A16" s="248"/>
      <c r="B16" s="244"/>
      <c r="C16" s="244"/>
      <c r="D16" s="244"/>
      <c r="E16" s="244"/>
      <c r="F16" s="244"/>
      <c r="G16" s="1167" t="s">
        <v>478</v>
      </c>
      <c r="H16" s="1168"/>
      <c r="I16" s="1168"/>
      <c r="J16" s="1169"/>
      <c r="K16" s="268">
        <v>-986173</v>
      </c>
      <c r="L16" s="268">
        <v>-11566</v>
      </c>
      <c r="M16" s="269">
        <v>-6284</v>
      </c>
      <c r="N16" s="270">
        <v>84.1</v>
      </c>
    </row>
    <row r="17" spans="1:16">
      <c r="A17" s="248"/>
      <c r="B17" s="244"/>
      <c r="C17" s="244"/>
      <c r="D17" s="244"/>
      <c r="E17" s="244"/>
      <c r="F17" s="244"/>
      <c r="G17" s="1167" t="s">
        <v>166</v>
      </c>
      <c r="H17" s="1168"/>
      <c r="I17" s="1168"/>
      <c r="J17" s="1169"/>
      <c r="K17" s="268">
        <v>7527123</v>
      </c>
      <c r="L17" s="268">
        <v>88280</v>
      </c>
      <c r="M17" s="269">
        <v>72059</v>
      </c>
      <c r="N17" s="270">
        <v>22.5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61" t="s">
        <v>483</v>
      </c>
      <c r="H21" s="1162"/>
      <c r="I21" s="1162"/>
      <c r="J21" s="1163"/>
      <c r="K21" s="280">
        <v>8.9</v>
      </c>
      <c r="L21" s="281">
        <v>7.1</v>
      </c>
      <c r="M21" s="282">
        <v>1.8</v>
      </c>
      <c r="N21" s="249"/>
      <c r="O21" s="283"/>
      <c r="P21" s="279"/>
    </row>
    <row r="22" spans="1:16" s="284" customFormat="1">
      <c r="A22" s="279"/>
      <c r="B22" s="249"/>
      <c r="C22" s="249"/>
      <c r="D22" s="249"/>
      <c r="E22" s="249"/>
      <c r="F22" s="249"/>
      <c r="G22" s="1161" t="s">
        <v>484</v>
      </c>
      <c r="H22" s="1162"/>
      <c r="I22" s="1162"/>
      <c r="J22" s="1163"/>
      <c r="K22" s="285">
        <v>102</v>
      </c>
      <c r="L22" s="286">
        <v>98.4</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50" t="s">
        <v>465</v>
      </c>
      <c r="L30" s="254"/>
      <c r="M30" s="255" t="s">
        <v>466</v>
      </c>
      <c r="N30" s="256"/>
    </row>
    <row r="31" spans="1:16">
      <c r="A31" s="248"/>
      <c r="B31" s="244"/>
      <c r="C31" s="244"/>
      <c r="D31" s="244"/>
      <c r="E31" s="244"/>
      <c r="F31" s="244"/>
      <c r="G31" s="257"/>
      <c r="H31" s="258"/>
      <c r="I31" s="258"/>
      <c r="J31" s="259"/>
      <c r="K31" s="1151"/>
      <c r="L31" s="260" t="s">
        <v>467</v>
      </c>
      <c r="M31" s="261" t="s">
        <v>468</v>
      </c>
      <c r="N31" s="262" t="s">
        <v>469</v>
      </c>
    </row>
    <row r="32" spans="1:16" ht="27" customHeight="1">
      <c r="A32" s="248"/>
      <c r="B32" s="244"/>
      <c r="C32" s="244"/>
      <c r="D32" s="244"/>
      <c r="E32" s="244"/>
      <c r="F32" s="244"/>
      <c r="G32" s="1152" t="s">
        <v>488</v>
      </c>
      <c r="H32" s="1153"/>
      <c r="I32" s="1153"/>
      <c r="J32" s="1154"/>
      <c r="K32" s="294">
        <v>5150218</v>
      </c>
      <c r="L32" s="294">
        <v>60403</v>
      </c>
      <c r="M32" s="295">
        <v>39864</v>
      </c>
      <c r="N32" s="296">
        <v>51.5</v>
      </c>
    </row>
    <row r="33" spans="1:16" ht="13.5" customHeight="1">
      <c r="A33" s="248"/>
      <c r="B33" s="244"/>
      <c r="C33" s="244"/>
      <c r="D33" s="244"/>
      <c r="E33" s="244"/>
      <c r="F33" s="244"/>
      <c r="G33" s="1152" t="s">
        <v>489</v>
      </c>
      <c r="H33" s="1153"/>
      <c r="I33" s="1153"/>
      <c r="J33" s="1154"/>
      <c r="K33" s="294" t="s">
        <v>475</v>
      </c>
      <c r="L33" s="294" t="s">
        <v>475</v>
      </c>
      <c r="M33" s="295">
        <v>3</v>
      </c>
      <c r="N33" s="296" t="s">
        <v>475</v>
      </c>
    </row>
    <row r="34" spans="1:16" ht="27" customHeight="1">
      <c r="A34" s="248"/>
      <c r="B34" s="244"/>
      <c r="C34" s="244"/>
      <c r="D34" s="244"/>
      <c r="E34" s="244"/>
      <c r="F34" s="244"/>
      <c r="G34" s="1152" t="s">
        <v>490</v>
      </c>
      <c r="H34" s="1153"/>
      <c r="I34" s="1153"/>
      <c r="J34" s="1154"/>
      <c r="K34" s="294">
        <v>35820</v>
      </c>
      <c r="L34" s="294">
        <v>420</v>
      </c>
      <c r="M34" s="295">
        <v>79</v>
      </c>
      <c r="N34" s="296">
        <v>431.6</v>
      </c>
    </row>
    <row r="35" spans="1:16" ht="27" customHeight="1">
      <c r="A35" s="248"/>
      <c r="B35" s="244"/>
      <c r="C35" s="244"/>
      <c r="D35" s="244"/>
      <c r="E35" s="244"/>
      <c r="F35" s="244"/>
      <c r="G35" s="1152" t="s">
        <v>491</v>
      </c>
      <c r="H35" s="1153"/>
      <c r="I35" s="1153"/>
      <c r="J35" s="1154"/>
      <c r="K35" s="294">
        <v>1438009</v>
      </c>
      <c r="L35" s="294">
        <v>16865</v>
      </c>
      <c r="M35" s="295">
        <v>14090</v>
      </c>
      <c r="N35" s="296">
        <v>19.7</v>
      </c>
    </row>
    <row r="36" spans="1:16" ht="27" customHeight="1">
      <c r="A36" s="248"/>
      <c r="B36" s="244"/>
      <c r="C36" s="244"/>
      <c r="D36" s="244"/>
      <c r="E36" s="244"/>
      <c r="F36" s="244"/>
      <c r="G36" s="1152" t="s">
        <v>492</v>
      </c>
      <c r="H36" s="1153"/>
      <c r="I36" s="1153"/>
      <c r="J36" s="1154"/>
      <c r="K36" s="294" t="s">
        <v>475</v>
      </c>
      <c r="L36" s="294" t="s">
        <v>475</v>
      </c>
      <c r="M36" s="295">
        <v>1791</v>
      </c>
      <c r="N36" s="296" t="s">
        <v>475</v>
      </c>
    </row>
    <row r="37" spans="1:16" ht="13.5" customHeight="1">
      <c r="A37" s="248"/>
      <c r="B37" s="244"/>
      <c r="C37" s="244"/>
      <c r="D37" s="244"/>
      <c r="E37" s="244"/>
      <c r="F37" s="244"/>
      <c r="G37" s="1152" t="s">
        <v>493</v>
      </c>
      <c r="H37" s="1153"/>
      <c r="I37" s="1153"/>
      <c r="J37" s="1154"/>
      <c r="K37" s="294" t="s">
        <v>475</v>
      </c>
      <c r="L37" s="294" t="s">
        <v>475</v>
      </c>
      <c r="M37" s="295">
        <v>866</v>
      </c>
      <c r="N37" s="296" t="s">
        <v>475</v>
      </c>
    </row>
    <row r="38" spans="1:16" ht="27" customHeight="1">
      <c r="A38" s="248"/>
      <c r="B38" s="244"/>
      <c r="C38" s="244"/>
      <c r="D38" s="244"/>
      <c r="E38" s="244"/>
      <c r="F38" s="244"/>
      <c r="G38" s="1155" t="s">
        <v>494</v>
      </c>
      <c r="H38" s="1156"/>
      <c r="I38" s="1156"/>
      <c r="J38" s="1157"/>
      <c r="K38" s="297" t="s">
        <v>475</v>
      </c>
      <c r="L38" s="297" t="s">
        <v>475</v>
      </c>
      <c r="M38" s="298">
        <v>3</v>
      </c>
      <c r="N38" s="299" t="s">
        <v>475</v>
      </c>
      <c r="O38" s="293"/>
    </row>
    <row r="39" spans="1:16">
      <c r="A39" s="248"/>
      <c r="B39" s="244"/>
      <c r="C39" s="244"/>
      <c r="D39" s="244"/>
      <c r="E39" s="244"/>
      <c r="F39" s="244"/>
      <c r="G39" s="1155" t="s">
        <v>495</v>
      </c>
      <c r="H39" s="1156"/>
      <c r="I39" s="1156"/>
      <c r="J39" s="1157"/>
      <c r="K39" s="300">
        <v>-616091</v>
      </c>
      <c r="L39" s="300">
        <v>-7226</v>
      </c>
      <c r="M39" s="301">
        <v>-5541</v>
      </c>
      <c r="N39" s="302">
        <v>30.4</v>
      </c>
      <c r="O39" s="293"/>
    </row>
    <row r="40" spans="1:16" ht="27" customHeight="1">
      <c r="A40" s="248"/>
      <c r="B40" s="244"/>
      <c r="C40" s="244"/>
      <c r="D40" s="244"/>
      <c r="E40" s="244"/>
      <c r="F40" s="244"/>
      <c r="G40" s="1152" t="s">
        <v>496</v>
      </c>
      <c r="H40" s="1153"/>
      <c r="I40" s="1153"/>
      <c r="J40" s="1154"/>
      <c r="K40" s="300">
        <v>-4984456</v>
      </c>
      <c r="L40" s="300">
        <v>-58459</v>
      </c>
      <c r="M40" s="301">
        <v>-36202</v>
      </c>
      <c r="N40" s="302">
        <v>61.5</v>
      </c>
      <c r="O40" s="293"/>
    </row>
    <row r="41" spans="1:16">
      <c r="A41" s="248"/>
      <c r="B41" s="244"/>
      <c r="C41" s="244"/>
      <c r="D41" s="244"/>
      <c r="E41" s="244"/>
      <c r="F41" s="244"/>
      <c r="G41" s="1158" t="s">
        <v>277</v>
      </c>
      <c r="H41" s="1159"/>
      <c r="I41" s="1159"/>
      <c r="J41" s="1160"/>
      <c r="K41" s="294">
        <v>1023500</v>
      </c>
      <c r="L41" s="300">
        <v>12004</v>
      </c>
      <c r="M41" s="301">
        <v>14952</v>
      </c>
      <c r="N41" s="302">
        <v>-19.7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45" t="s">
        <v>465</v>
      </c>
      <c r="J49" s="1147" t="s">
        <v>500</v>
      </c>
      <c r="K49" s="1148"/>
      <c r="L49" s="1148"/>
      <c r="M49" s="1148"/>
      <c r="N49" s="1149"/>
    </row>
    <row r="50" spans="1:14">
      <c r="A50" s="248"/>
      <c r="B50" s="244"/>
      <c r="C50" s="244"/>
      <c r="D50" s="244"/>
      <c r="E50" s="244"/>
      <c r="F50" s="244"/>
      <c r="G50" s="312"/>
      <c r="H50" s="313"/>
      <c r="I50" s="1146"/>
      <c r="J50" s="314" t="s">
        <v>501</v>
      </c>
      <c r="K50" s="315" t="s">
        <v>502</v>
      </c>
      <c r="L50" s="316" t="s">
        <v>503</v>
      </c>
      <c r="M50" s="317" t="s">
        <v>504</v>
      </c>
      <c r="N50" s="318" t="s">
        <v>505</v>
      </c>
    </row>
    <row r="51" spans="1:14">
      <c r="A51" s="248"/>
      <c r="B51" s="244"/>
      <c r="C51" s="244"/>
      <c r="D51" s="244"/>
      <c r="E51" s="244"/>
      <c r="F51" s="244"/>
      <c r="G51" s="310" t="s">
        <v>506</v>
      </c>
      <c r="H51" s="311"/>
      <c r="I51" s="319">
        <v>5296303</v>
      </c>
      <c r="J51" s="320">
        <v>62149</v>
      </c>
      <c r="K51" s="321">
        <v>-20.399999999999999</v>
      </c>
      <c r="L51" s="322">
        <v>47569</v>
      </c>
      <c r="M51" s="323">
        <v>-23.1</v>
      </c>
      <c r="N51" s="324">
        <v>2.7</v>
      </c>
    </row>
    <row r="52" spans="1:14">
      <c r="A52" s="248"/>
      <c r="B52" s="244"/>
      <c r="C52" s="244"/>
      <c r="D52" s="244"/>
      <c r="E52" s="244"/>
      <c r="F52" s="244"/>
      <c r="G52" s="325"/>
      <c r="H52" s="326" t="s">
        <v>507</v>
      </c>
      <c r="I52" s="327">
        <v>2858968</v>
      </c>
      <c r="J52" s="328">
        <v>33548</v>
      </c>
      <c r="K52" s="329">
        <v>-16.8</v>
      </c>
      <c r="L52" s="330">
        <v>26255</v>
      </c>
      <c r="M52" s="331">
        <v>-18.399999999999999</v>
      </c>
      <c r="N52" s="332">
        <v>1.6</v>
      </c>
    </row>
    <row r="53" spans="1:14">
      <c r="A53" s="248"/>
      <c r="B53" s="244"/>
      <c r="C53" s="244"/>
      <c r="D53" s="244"/>
      <c r="E53" s="244"/>
      <c r="F53" s="244"/>
      <c r="G53" s="310" t="s">
        <v>508</v>
      </c>
      <c r="H53" s="311"/>
      <c r="I53" s="319">
        <v>6094306</v>
      </c>
      <c r="J53" s="320">
        <v>71260</v>
      </c>
      <c r="K53" s="321">
        <v>14.7</v>
      </c>
      <c r="L53" s="322">
        <v>50880</v>
      </c>
      <c r="M53" s="323">
        <v>7</v>
      </c>
      <c r="N53" s="324">
        <v>7.7</v>
      </c>
    </row>
    <row r="54" spans="1:14">
      <c r="A54" s="248"/>
      <c r="B54" s="244"/>
      <c r="C54" s="244"/>
      <c r="D54" s="244"/>
      <c r="E54" s="244"/>
      <c r="F54" s="244"/>
      <c r="G54" s="325"/>
      <c r="H54" s="326" t="s">
        <v>507</v>
      </c>
      <c r="I54" s="327">
        <v>2332920</v>
      </c>
      <c r="J54" s="328">
        <v>27279</v>
      </c>
      <c r="K54" s="329">
        <v>-18.7</v>
      </c>
      <c r="L54" s="330">
        <v>26879</v>
      </c>
      <c r="M54" s="331">
        <v>2.4</v>
      </c>
      <c r="N54" s="332">
        <v>-21.1</v>
      </c>
    </row>
    <row r="55" spans="1:14">
      <c r="A55" s="248"/>
      <c r="B55" s="244"/>
      <c r="C55" s="244"/>
      <c r="D55" s="244"/>
      <c r="E55" s="244"/>
      <c r="F55" s="244"/>
      <c r="G55" s="310" t="s">
        <v>509</v>
      </c>
      <c r="H55" s="311"/>
      <c r="I55" s="319">
        <v>6660449</v>
      </c>
      <c r="J55" s="320">
        <v>77764</v>
      </c>
      <c r="K55" s="321">
        <v>9.1</v>
      </c>
      <c r="L55" s="322">
        <v>63956</v>
      </c>
      <c r="M55" s="323">
        <v>25.7</v>
      </c>
      <c r="N55" s="324">
        <v>-16.600000000000001</v>
      </c>
    </row>
    <row r="56" spans="1:14">
      <c r="A56" s="248"/>
      <c r="B56" s="244"/>
      <c r="C56" s="244"/>
      <c r="D56" s="244"/>
      <c r="E56" s="244"/>
      <c r="F56" s="244"/>
      <c r="G56" s="325"/>
      <c r="H56" s="326" t="s">
        <v>507</v>
      </c>
      <c r="I56" s="327">
        <v>2794412</v>
      </c>
      <c r="J56" s="328">
        <v>32626</v>
      </c>
      <c r="K56" s="329">
        <v>19.600000000000001</v>
      </c>
      <c r="L56" s="330">
        <v>29239</v>
      </c>
      <c r="M56" s="331">
        <v>8.8000000000000007</v>
      </c>
      <c r="N56" s="332">
        <v>10.8</v>
      </c>
    </row>
    <row r="57" spans="1:14">
      <c r="A57" s="248"/>
      <c r="B57" s="244"/>
      <c r="C57" s="244"/>
      <c r="D57" s="244"/>
      <c r="E57" s="244"/>
      <c r="F57" s="244"/>
      <c r="G57" s="310" t="s">
        <v>510</v>
      </c>
      <c r="H57" s="311"/>
      <c r="I57" s="319">
        <v>8902372</v>
      </c>
      <c r="J57" s="320">
        <v>104270</v>
      </c>
      <c r="K57" s="321">
        <v>34.1</v>
      </c>
      <c r="L57" s="322">
        <v>66255</v>
      </c>
      <c r="M57" s="323">
        <v>3.6</v>
      </c>
      <c r="N57" s="324">
        <v>30.5</v>
      </c>
    </row>
    <row r="58" spans="1:14">
      <c r="A58" s="248"/>
      <c r="B58" s="244"/>
      <c r="C58" s="244"/>
      <c r="D58" s="244"/>
      <c r="E58" s="244"/>
      <c r="F58" s="244"/>
      <c r="G58" s="325"/>
      <c r="H58" s="326" t="s">
        <v>507</v>
      </c>
      <c r="I58" s="327">
        <v>5123099</v>
      </c>
      <c r="J58" s="328">
        <v>60005</v>
      </c>
      <c r="K58" s="329">
        <v>83.9</v>
      </c>
      <c r="L58" s="330">
        <v>31822</v>
      </c>
      <c r="M58" s="331">
        <v>8.8000000000000007</v>
      </c>
      <c r="N58" s="332">
        <v>75.099999999999994</v>
      </c>
    </row>
    <row r="59" spans="1:14">
      <c r="A59" s="248"/>
      <c r="B59" s="244"/>
      <c r="C59" s="244"/>
      <c r="D59" s="244"/>
      <c r="E59" s="244"/>
      <c r="F59" s="244"/>
      <c r="G59" s="310" t="s">
        <v>511</v>
      </c>
      <c r="H59" s="311"/>
      <c r="I59" s="319">
        <v>6593226</v>
      </c>
      <c r="J59" s="320">
        <v>77327</v>
      </c>
      <c r="K59" s="321">
        <v>-25.8</v>
      </c>
      <c r="L59" s="322">
        <v>54227</v>
      </c>
      <c r="M59" s="323">
        <v>-18.2</v>
      </c>
      <c r="N59" s="324">
        <v>-7.6</v>
      </c>
    </row>
    <row r="60" spans="1:14">
      <c r="A60" s="248"/>
      <c r="B60" s="244"/>
      <c r="C60" s="244"/>
      <c r="D60" s="244"/>
      <c r="E60" s="244"/>
      <c r="F60" s="244"/>
      <c r="G60" s="325"/>
      <c r="H60" s="326" t="s">
        <v>507</v>
      </c>
      <c r="I60" s="333">
        <v>4001859</v>
      </c>
      <c r="J60" s="328">
        <v>46935</v>
      </c>
      <c r="K60" s="329">
        <v>-21.8</v>
      </c>
      <c r="L60" s="330">
        <v>29694</v>
      </c>
      <c r="M60" s="331">
        <v>-6.7</v>
      </c>
      <c r="N60" s="332">
        <v>-15.1</v>
      </c>
    </row>
    <row r="61" spans="1:14">
      <c r="A61" s="248"/>
      <c r="B61" s="244"/>
      <c r="C61" s="244"/>
      <c r="D61" s="244"/>
      <c r="E61" s="244"/>
      <c r="F61" s="244"/>
      <c r="G61" s="310" t="s">
        <v>512</v>
      </c>
      <c r="H61" s="334"/>
      <c r="I61" s="335">
        <v>6709331</v>
      </c>
      <c r="J61" s="336">
        <v>78554</v>
      </c>
      <c r="K61" s="337">
        <v>2.2999999999999998</v>
      </c>
      <c r="L61" s="338">
        <v>56577</v>
      </c>
      <c r="M61" s="339">
        <v>-1</v>
      </c>
      <c r="N61" s="324">
        <v>3.3</v>
      </c>
    </row>
    <row r="62" spans="1:14">
      <c r="A62" s="248"/>
      <c r="B62" s="244"/>
      <c r="C62" s="244"/>
      <c r="D62" s="244"/>
      <c r="E62" s="244"/>
      <c r="F62" s="244"/>
      <c r="G62" s="325"/>
      <c r="H62" s="326" t="s">
        <v>507</v>
      </c>
      <c r="I62" s="327">
        <v>3422252</v>
      </c>
      <c r="J62" s="328">
        <v>40079</v>
      </c>
      <c r="K62" s="329">
        <v>9.1999999999999993</v>
      </c>
      <c r="L62" s="330">
        <v>28778</v>
      </c>
      <c r="M62" s="331">
        <v>-1</v>
      </c>
      <c r="N62" s="332">
        <v>10.199999999999999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70" t="s">
        <v>3</v>
      </c>
      <c r="D47" s="1170"/>
      <c r="E47" s="1171"/>
      <c r="F47" s="11">
        <v>12.7</v>
      </c>
      <c r="G47" s="12">
        <v>12.54</v>
      </c>
      <c r="H47" s="12">
        <v>17.27</v>
      </c>
      <c r="I47" s="12">
        <v>14.47</v>
      </c>
      <c r="J47" s="13">
        <v>14.54</v>
      </c>
    </row>
    <row r="48" spans="2:10" ht="57.75" customHeight="1">
      <c r="B48" s="14"/>
      <c r="C48" s="1172" t="s">
        <v>4</v>
      </c>
      <c r="D48" s="1172"/>
      <c r="E48" s="1173"/>
      <c r="F48" s="15">
        <v>5.61</v>
      </c>
      <c r="G48" s="16">
        <v>6.31</v>
      </c>
      <c r="H48" s="16">
        <v>6.02</v>
      </c>
      <c r="I48" s="16">
        <v>5.38</v>
      </c>
      <c r="J48" s="17">
        <v>6.23</v>
      </c>
    </row>
    <row r="49" spans="2:10" ht="57.75" customHeight="1" thickBot="1">
      <c r="B49" s="18"/>
      <c r="C49" s="1174" t="s">
        <v>5</v>
      </c>
      <c r="D49" s="1174"/>
      <c r="E49" s="1175"/>
      <c r="F49" s="19" t="s">
        <v>519</v>
      </c>
      <c r="G49" s="20" t="s">
        <v>520</v>
      </c>
      <c r="H49" s="20">
        <v>1.35</v>
      </c>
      <c r="I49" s="20" t="s">
        <v>521</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2017-03-06T07:37:38Z</cp:lastPrinted>
  <dcterms:created xsi:type="dcterms:W3CDTF">2017-02-15T23:13:30Z</dcterms:created>
  <dcterms:modified xsi:type="dcterms:W3CDTF">2017-05-23T02:07:03Z</dcterms:modified>
</cp:coreProperties>
</file>