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<sst xmlns="http://schemas.openxmlformats.org/spreadsheetml/2006/main" count="231" uniqueCount="110">
  <si>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</si>
  <si>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</si>
  <si>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</si>
  <si>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</si>
  <si>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</si>
  <si>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</si>
  <si>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</si>
  <si>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</si>
  <si>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</si>
  <si>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</si>
  <si>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</si>
  <si>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</si>
  <si>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</si>
  <si>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</si>
  <si>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</si>
  <si>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</si>
  <si>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</si>
  <si>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</si>
  <si>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</si>
  <si>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</si>
  <si>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</si>
  <si>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</si>
  <si>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</si>
  <si>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</si>
  <si>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</si>
  <si>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</si>
  <si>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</si>
  <si>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</si>
  <si>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</si>
  <si>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</si>
  <si>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</si>
  <si>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</si>
  <si>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</si>
  <si>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</si>
  <si>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</si>
  <si>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</si>
  <si>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</si>
  <si>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</si>
  <si>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</si>
  <si>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</si>
  <si>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</si>
  <si>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</si>
  <si>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</si>
  <si>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</si>
  <si>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</si>
  <si>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</si>
  <si>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</si>
  <si>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</si>
  <si>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</si>
  <si>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</si>
  <si>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</si>
  <si>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</si>
  <si>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</si>
  <si>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</si>
  <si>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</si>
  <si>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</si>
  <si>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</si>
  <si>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</si>
  <si>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</si>
  <si>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</si>
  <si>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</si>
  <si>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</si>
  <si>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</si>
  <si>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</si>
  <si>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</si>
  <si>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</si>
  <si>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</si>
  <si>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</si>
  <si>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</si>
  <si>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</si>
  <si>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</si>
  <si>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</si>
  <si>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</si>
  <si>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</si>
  <si>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</si>
  <si>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</si>
  <si>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</si>
  <si>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</si>
  <si>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</si>
  <si>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</si>
  <si>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</si>
  <si>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</si>
  <si>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</si>
  <si>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</si>
  <si>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</si>
  <si>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</si>
  <si>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</si>
  <si>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</si>
  <si>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</si>
  <si>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</si>
  <si>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</si>
  <si>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</si>
  <si>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</si>
  <si>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</si>
  <si>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</si>
  <si>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</si>
  <si>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国東市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</si>
  <si>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</si>
  <si>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</si>
  <si>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</si>
  <si>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</si>
  <si>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</si>
  <si>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</si>
  <si>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</si>
  <si>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</si>
  <si>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</si>
  <si>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</si>
  <si>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</si>
  <si>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人口減少等の影響により、使用料収入の減少傾向が見込まれます。設置基数43基と小規模のため、事業廃止も含めた検討を行います。</t>
    <rPh sb="0" eb="2">
      <t>ジンコウ</t>
    </rPh>
    <rPh sb="2" eb="4">
      <t>ゲンショウ</t>
    </rPh>
    <rPh sb="4" eb="5">
      <t>トウ</t>
    </rPh>
    <rPh sb="6" eb="8">
      <t>エイキョウ</t>
    </rPh>
    <rPh sb="12" eb="15">
      <t>シヨウリョウ</t>
    </rPh>
    <rPh sb="15" eb="17">
      <t>シュウニュウ</t>
    </rPh>
    <rPh sb="18" eb="20">
      <t>ゲンショウ</t>
    </rPh>
    <rPh sb="20" eb="22">
      <t>ケイコウ</t>
    </rPh>
    <rPh sb="23" eb="25">
      <t>ミコ</t>
    </rPh>
    <rPh sb="30" eb="32">
      <t>セッチ</t>
    </rPh>
    <rPh sb="32" eb="34">
      <t>キスウ</t>
    </rPh>
    <rPh sb="36" eb="37">
      <t>キ</t>
    </rPh>
    <rPh sb="38" eb="41">
      <t>ショウキボ</t>
    </rPh>
    <rPh sb="45" eb="47">
      <t>ジギョウ</t>
    </rPh>
    <rPh sb="47" eb="49">
      <t>ハイシ</t>
    </rPh>
    <rPh sb="50" eb="51">
      <t>フク</t>
    </rPh>
    <rPh sb="53" eb="55">
      <t>ケントウ</t>
    </rPh>
    <rPh sb="56" eb="57">
      <t>オコナ</t>
    </rPh>
    <phoneticPr fontId="4"/>
  </si>
  <si>
    <t>①『収益的収支比率』・・・収益的収支の総費用に地方債償還金を加えた費用を料金収入や一般会計繰入金等の総収益でどの程度賄われているかを示す指標。100％未満のため、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⑤『経費回収率』・・・使用料で回収すべき経費を、どの程度使用料で賄えているかを表した指標。ほぼ類似団体平均値ですが、今後も維持管理費の削減や使用料収入の増加（接続推進等）が必要です。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等のため低下しています。今後は接続推進等による流入量の増加を行う必要があります。
⑧『水洗化率』・・・処理区域内人口のうち、水洗便所を設置して汚水処理している人口の割合を表した指標。徐々に増加しているが、今後も継続した接続推進を行う必要があります。</t>
    <rPh sb="238" eb="239">
      <t>チ</t>
    </rPh>
    <rPh sb="370" eb="372">
      <t>ケイヒ</t>
    </rPh>
    <rPh sb="372" eb="374">
      <t>カイシュウ</t>
    </rPh>
    <rPh sb="374" eb="375">
      <t>リツ</t>
    </rPh>
    <rPh sb="375" eb="377">
      <t>コウジョウ</t>
    </rPh>
    <rPh sb="393" eb="395">
      <t>ユウシュウ</t>
    </rPh>
    <rPh sb="395" eb="397">
      <t>スイリョウ</t>
    </rPh>
    <rPh sb="491" eb="492">
      <t>トウ</t>
    </rPh>
    <rPh sb="521" eb="52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</si>
</sst>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358784"/>
        <c:axId val="364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6358784"/>
        <c:axId val="36405248"/>
      </c:lineChart>
      <c:dateAx>
        <c:axId val="36358784"/>
        <c:scaling>
          <c:orientation val="minMax"/>
        </c:scaling>
        <c:delete val="1"/>
        <c:axPos val="b"/>
        <c:numFmt formatCode="ge" sourceLinked="1"/>
        <c:majorTickMark val="none"/>
        <c:minorTickMark val="none"/>
        <c:tickLblPos val="none"/>
        <c:crossAx val="36405248"/>
        <c:crosses val="autoZero"/>
        <c:auto val="1"/>
        <c:lblOffset val="100"/>
        <c:baseTimeUnit val="years"/>
      </c:dateAx>
      <c:valAx>
        <c:axId val="364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29.93</c:v>
                </c:pt>
                <c:pt idx="1">
                  <c:v>30.66</c:v>
                </c:pt>
                <c:pt idx="2">
                  <c:v>31.39</c:v>
                </c:pt>
                <c:pt idx="3">
                  <c:v>30.66</c:v>
                </c:pt>
                <c:pt idx="4">
                  <c:v>29.93</c:v>
                </c:pt>
              </c:numCache>
            </c:numRef>
          </c:val>
        </c:ser>
        <c:dLbls>
          <c:showLegendKey val="0"/>
          <c:showVal val="0"/>
          <c:showCatName val="0"/>
          <c:showSerName val="0"/>
          <c:showPercent val="0"/>
          <c:showBubbleSize val="0"/>
        </c:dLbls>
        <c:gapWidth val="150"/>
        <c:axId val="141677312"/>
        <c:axId val="1416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41677312"/>
        <c:axId val="141679232"/>
      </c:lineChart>
      <c:dateAx>
        <c:axId val="141677312"/>
        <c:scaling>
          <c:orientation val="minMax"/>
        </c:scaling>
        <c:delete val="1"/>
        <c:axPos val="b"/>
        <c:numFmt formatCode="ge" sourceLinked="1"/>
        <c:majorTickMark val="none"/>
        <c:minorTickMark val="none"/>
        <c:tickLblPos val="none"/>
        <c:crossAx val="141679232"/>
        <c:crosses val="autoZero"/>
        <c:auto val="1"/>
        <c:lblOffset val="100"/>
        <c:baseTimeUnit val="years"/>
      </c:dateAx>
      <c:valAx>
        <c:axId val="1416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77.88</c:v>
                </c:pt>
                <c:pt idx="1">
                  <c:v>77.06</c:v>
                </c:pt>
                <c:pt idx="2">
                  <c:v>79.05</c:v>
                </c:pt>
                <c:pt idx="3">
                  <c:v>78.849999999999994</c:v>
                </c:pt>
                <c:pt idx="4">
                  <c:v>80.39</c:v>
                </c:pt>
              </c:numCache>
            </c:numRef>
          </c:val>
        </c:ser>
        <c:dLbls>
          <c:showLegendKey val="0"/>
          <c:showVal val="0"/>
          <c:showCatName val="0"/>
          <c:showSerName val="0"/>
          <c:showPercent val="0"/>
          <c:showBubbleSize val="0"/>
        </c:dLbls>
        <c:gapWidth val="150"/>
        <c:axId val="141713792"/>
        <c:axId val="1417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41713792"/>
        <c:axId val="141715712"/>
      </c:lineChart>
      <c:dateAx>
        <c:axId val="141713792"/>
        <c:scaling>
          <c:orientation val="minMax"/>
        </c:scaling>
        <c:delete val="1"/>
        <c:axPos val="b"/>
        <c:numFmt formatCode="ge" sourceLinked="1"/>
        <c:majorTickMark val="none"/>
        <c:minorTickMark val="none"/>
        <c:tickLblPos val="none"/>
        <c:crossAx val="141715712"/>
        <c:crosses val="autoZero"/>
        <c:auto val="1"/>
        <c:lblOffset val="100"/>
        <c:baseTimeUnit val="years"/>
      </c:dateAx>
      <c:valAx>
        <c:axId val="1417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82.26</c:v>
                </c:pt>
                <c:pt idx="1">
                  <c:v>84.4</c:v>
                </c:pt>
                <c:pt idx="2">
                  <c:v>77.72</c:v>
                </c:pt>
                <c:pt idx="3">
                  <c:v>77.58</c:v>
                </c:pt>
                <c:pt idx="4">
                  <c:v>77.989999999999995</c:v>
                </c:pt>
              </c:numCache>
            </c:numRef>
          </c:val>
        </c:ser>
        <c:dLbls>
          <c:showLegendKey val="0"/>
          <c:showVal val="0"/>
          <c:showCatName val="0"/>
          <c:showSerName val="0"/>
          <c:showPercent val="0"/>
          <c:showBubbleSize val="0"/>
        </c:dLbls>
        <c:gapWidth val="150"/>
        <c:axId val="141144064"/>
        <c:axId val="1411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144064"/>
        <c:axId val="141145984"/>
      </c:lineChart>
      <c:dateAx>
        <c:axId val="141144064"/>
        <c:scaling>
          <c:orientation val="minMax"/>
        </c:scaling>
        <c:delete val="1"/>
        <c:axPos val="b"/>
        <c:numFmt formatCode="ge" sourceLinked="1"/>
        <c:majorTickMark val="none"/>
        <c:minorTickMark val="none"/>
        <c:tickLblPos val="none"/>
        <c:crossAx val="141145984"/>
        <c:crosses val="autoZero"/>
        <c:auto val="1"/>
        <c:lblOffset val="100"/>
        <c:baseTimeUnit val="years"/>
      </c:dateAx>
      <c:valAx>
        <c:axId val="1411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159808"/>
        <c:axId val="1414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159808"/>
        <c:axId val="141428224"/>
      </c:lineChart>
      <c:dateAx>
        <c:axId val="141159808"/>
        <c:scaling>
          <c:orientation val="minMax"/>
        </c:scaling>
        <c:delete val="1"/>
        <c:axPos val="b"/>
        <c:numFmt formatCode="ge" sourceLinked="1"/>
        <c:majorTickMark val="none"/>
        <c:minorTickMark val="none"/>
        <c:tickLblPos val="none"/>
        <c:crossAx val="141428224"/>
        <c:crosses val="autoZero"/>
        <c:auto val="1"/>
        <c:lblOffset val="100"/>
        <c:baseTimeUnit val="years"/>
      </c:dateAx>
      <c:valAx>
        <c:axId val="1414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437952"/>
        <c:axId val="141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437952"/>
        <c:axId val="141464704"/>
      </c:lineChart>
      <c:dateAx>
        <c:axId val="141437952"/>
        <c:scaling>
          <c:orientation val="minMax"/>
        </c:scaling>
        <c:delete val="1"/>
        <c:axPos val="b"/>
        <c:numFmt formatCode="ge" sourceLinked="1"/>
        <c:majorTickMark val="none"/>
        <c:minorTickMark val="none"/>
        <c:tickLblPos val="none"/>
        <c:crossAx val="141464704"/>
        <c:crosses val="autoZero"/>
        <c:auto val="1"/>
        <c:lblOffset val="100"/>
        <c:baseTimeUnit val="years"/>
      </c:dateAx>
      <c:valAx>
        <c:axId val="141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26688"/>
        <c:axId val="1418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26688"/>
        <c:axId val="141828864"/>
      </c:lineChart>
      <c:dateAx>
        <c:axId val="141826688"/>
        <c:scaling>
          <c:orientation val="minMax"/>
        </c:scaling>
        <c:delete val="1"/>
        <c:axPos val="b"/>
        <c:numFmt formatCode="ge" sourceLinked="1"/>
        <c:majorTickMark val="none"/>
        <c:minorTickMark val="none"/>
        <c:tickLblPos val="none"/>
        <c:crossAx val="141828864"/>
        <c:crosses val="autoZero"/>
        <c:auto val="1"/>
        <c:lblOffset val="100"/>
        <c:baseTimeUnit val="years"/>
      </c:dateAx>
      <c:valAx>
        <c:axId val="1418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59072"/>
        <c:axId val="1418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59072"/>
        <c:axId val="141865344"/>
      </c:lineChart>
      <c:dateAx>
        <c:axId val="141859072"/>
        <c:scaling>
          <c:orientation val="minMax"/>
        </c:scaling>
        <c:delete val="1"/>
        <c:axPos val="b"/>
        <c:numFmt formatCode="ge" sourceLinked="1"/>
        <c:majorTickMark val="none"/>
        <c:minorTickMark val="none"/>
        <c:tickLblPos val="none"/>
        <c:crossAx val="141865344"/>
        <c:crosses val="autoZero"/>
        <c:auto val="1"/>
        <c:lblOffset val="100"/>
        <c:baseTimeUnit val="years"/>
      </c:dateAx>
      <c:valAx>
        <c:axId val="1418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567872"/>
        <c:axId val="1415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41567872"/>
        <c:axId val="141582336"/>
      </c:lineChart>
      <c:dateAx>
        <c:axId val="141567872"/>
        <c:scaling>
          <c:orientation val="minMax"/>
        </c:scaling>
        <c:delete val="1"/>
        <c:axPos val="b"/>
        <c:numFmt formatCode="ge" sourceLinked="1"/>
        <c:majorTickMark val="none"/>
        <c:minorTickMark val="none"/>
        <c:tickLblPos val="none"/>
        <c:crossAx val="141582336"/>
        <c:crosses val="autoZero"/>
        <c:auto val="1"/>
        <c:lblOffset val="100"/>
        <c:baseTimeUnit val="years"/>
      </c:dateAx>
      <c:valAx>
        <c:axId val="1415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54.02</c:v>
                </c:pt>
                <c:pt idx="1">
                  <c:v>64.290000000000006</c:v>
                </c:pt>
                <c:pt idx="2">
                  <c:v>57.14</c:v>
                </c:pt>
                <c:pt idx="3">
                  <c:v>56.13</c:v>
                </c:pt>
                <c:pt idx="4">
                  <c:v>57.61</c:v>
                </c:pt>
              </c:numCache>
            </c:numRef>
          </c:val>
        </c:ser>
        <c:dLbls>
          <c:showLegendKey val="0"/>
          <c:showVal val="0"/>
          <c:showCatName val="0"/>
          <c:showSerName val="0"/>
          <c:showPercent val="0"/>
          <c:showBubbleSize val="0"/>
        </c:dLbls>
        <c:gapWidth val="150"/>
        <c:axId val="141604352"/>
        <c:axId val="1416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41604352"/>
        <c:axId val="141606272"/>
      </c:lineChart>
      <c:dateAx>
        <c:axId val="141604352"/>
        <c:scaling>
          <c:orientation val="minMax"/>
        </c:scaling>
        <c:delete val="1"/>
        <c:axPos val="b"/>
        <c:numFmt formatCode="ge" sourceLinked="1"/>
        <c:majorTickMark val="none"/>
        <c:minorTickMark val="none"/>
        <c:tickLblPos val="none"/>
        <c:crossAx val="141606272"/>
        <c:crosses val="autoZero"/>
        <c:auto val="1"/>
        <c:lblOffset val="100"/>
        <c:baseTimeUnit val="years"/>
      </c:dateAx>
      <c:valAx>
        <c:axId val="1416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143.87</c:v>
                </c:pt>
                <c:pt idx="1">
                  <c:v>145.26</c:v>
                </c:pt>
                <c:pt idx="2">
                  <c:v>142.24</c:v>
                </c:pt>
                <c:pt idx="3">
                  <c:v>147.97</c:v>
                </c:pt>
                <c:pt idx="4">
                  <c:v>150.09</c:v>
                </c:pt>
              </c:numCache>
            </c:numRef>
          </c:val>
        </c:ser>
        <c:dLbls>
          <c:showLegendKey val="0"/>
          <c:showVal val="0"/>
          <c:showCatName val="0"/>
          <c:showSerName val="0"/>
          <c:showPercent val="0"/>
          <c:showBubbleSize val="0"/>
        </c:dLbls>
        <c:gapWidth val="150"/>
        <c:axId val="141640832"/>
        <c:axId val="141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41640832"/>
        <c:axId val="141642752"/>
      </c:lineChart>
      <c:dateAx>
        <c:axId val="141640832"/>
        <c:scaling>
          <c:orientation val="minMax"/>
        </c:scaling>
        <c:delete val="1"/>
        <c:axPos val="b"/>
        <c:numFmt formatCode="ge" sourceLinked="1"/>
        <c:majorTickMark val="none"/>
        <c:minorTickMark val="none"/>
        <c:tickLblPos val="none"/>
        <c:crossAx val="141642752"/>
        <c:crosses val="autoZero"/>
        <c:auto val="1"/>
        <c:lblOffset val="100"/>
        <c:baseTimeUnit val="years"/>
      </c:dateAx>
      <c:valAx>
        <c:axId val="1416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H36" sqref="BH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国東市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29785</v>
      </c>
      <c r="AM8" s="47"/>
      <c r="AN8" s="47"/>
      <c r="AO8" s="47"/>
      <c r="AP8" s="47"/>
      <c r="AQ8" s="47"/>
      <c r="AR8" s="47"/>
      <c r="AS8" s="47"/>
      <c r="AT8" s="43">
        <f>データ!S6</f>
        <v>318.08</v>
      </c>
      <c r="AU8" s="43"/>
      <c r="AV8" s="43"/>
      <c r="AW8" s="43"/>
      <c r="AX8" s="43"/>
      <c r="AY8" s="43"/>
      <c r="AZ8" s="43"/>
      <c r="BA8" s="43"/>
      <c r="BB8" s="43">
        <f>データ!T6</f>
        <v>93.64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0.34</v>
      </c>
      <c r="Q10" s="43"/>
      <c r="R10" s="43"/>
      <c r="S10" s="43"/>
      <c r="T10" s="43"/>
      <c r="U10" s="43"/>
      <c r="V10" s="43"/>
      <c r="W10" s="43">
        <f>データ!P6</f>
        <v>100</v>
      </c>
      <c r="X10" s="43"/>
      <c r="Y10" s="43"/>
      <c r="Z10" s="43"/>
      <c r="AA10" s="43"/>
      <c r="AB10" s="43"/>
      <c r="AC10" s="43"/>
      <c r="AD10" s="47">
        <f>データ!Q6</f>
        <v>3360</v>
      </c>
      <c r="AE10" s="47"/>
      <c r="AF10" s="47"/>
      <c r="AG10" s="47"/>
      <c r="AH10" s="47"/>
      <c r="AI10" s="47"/>
      <c r="AJ10" s="47"/>
      <c r="AK10" s="2"/>
      <c r="AL10" s="47">
        <f>データ!U6</f>
        <v>102</v>
      </c>
      <c r="AM10" s="47"/>
      <c r="AN10" s="47"/>
      <c r="AO10" s="47"/>
      <c r="AP10" s="47"/>
      <c r="AQ10" s="47"/>
      <c r="AR10" s="47"/>
      <c r="AS10" s="47"/>
      <c r="AT10" s="43">
        <f>データ!V6</f>
        <v>0.06</v>
      </c>
      <c r="AU10" s="43"/>
      <c r="AV10" s="43"/>
      <c r="AW10" s="43"/>
      <c r="AX10" s="43"/>
      <c r="AY10" s="43"/>
      <c r="AZ10" s="43"/>
      <c r="BA10" s="43"/>
      <c r="BB10" s="43">
        <f>データ!W6</f>
        <v>1700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442143</v>
      </c>
      <c r="D6" s="31">
        <f t="shared" si="3"/>
        <v>47</v>
      </c>
      <c r="E6" s="31">
        <f t="shared" si="3"/>
        <v>18</v>
      </c>
      <c r="F6" s="31">
        <f t="shared" si="3"/>
        <v>0</v>
      </c>
      <c r="G6" s="31">
        <f t="shared" si="3"/>
        <v>0</v>
      </c>
      <c r="H6" s="31" t="str">
        <f t="shared" si="3"/>
        <v>大分県　国東市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0.34</v>
      </c>
      <c r="P6" s="32">
        <f t="shared" si="3"/>
        <v>100</v>
      </c>
      <c r="Q6" s="32">
        <f t="shared" si="3"/>
        <v>3360</v>
      </c>
      <c r="R6" s="32">
        <f t="shared" si="3"/>
        <v>29785</v>
      </c>
      <c r="S6" s="32">
        <f t="shared" si="3"/>
        <v>318.08</v>
      </c>
      <c r="T6" s="32">
        <f t="shared" si="3"/>
        <v>93.64</v>
      </c>
      <c r="U6" s="32">
        <f t="shared" si="3"/>
        <v>102</v>
      </c>
      <c r="V6" s="32">
        <f t="shared" si="3"/>
        <v>0.06</v>
      </c>
      <c r="W6" s="32">
        <f t="shared" si="3"/>
        <v>1700</v>
      </c>
      <c r="X6" s="33">
        <f>IF(X7="",NA(),X7)</f>
        <v>82.26</v>
      </c>
      <c r="Y6" s="33">
        <f t="shared" ref="Y6:AG6" si="4">IF(Y7="",NA(),Y7)</f>
        <v>84.4</v>
      </c>
      <c r="Z6" s="33">
        <f t="shared" si="4"/>
        <v>77.72</v>
      </c>
      <c r="AA6" s="33">
        <f t="shared" si="4"/>
        <v>77.58</v>
      </c>
      <c r="AB6" s="33">
        <f t="shared" si="4"/>
        <v>77.989999999999995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54.02</v>
      </c>
      <c r="BQ6" s="33">
        <f t="shared" ref="BQ6:BY6" si="8">IF(BQ7="",NA(),BQ7)</f>
        <v>64.290000000000006</v>
      </c>
      <c r="BR6" s="33">
        <f t="shared" si="8"/>
        <v>57.14</v>
      </c>
      <c r="BS6" s="33">
        <f t="shared" si="8"/>
        <v>56.13</v>
      </c>
      <c r="BT6" s="33">
        <f t="shared" si="8"/>
        <v>57.61</v>
      </c>
      <c r="BU6" s="33">
        <f t="shared" si="8"/>
        <v>58.98</v>
      </c>
      <c r="BV6" s="33">
        <f t="shared" si="8"/>
        <v>58.78</v>
      </c>
      <c r="BW6" s="33">
        <f t="shared" si="8"/>
        <v>58.53</v>
      </c>
      <c r="BX6" s="33">
        <f t="shared" si="8"/>
        <v>57.93</v>
      </c>
      <c r="BY6" s="33">
        <f t="shared" si="8"/>
        <v>57.03</v>
      </c>
      <c r="BZ6" s="32" t="str">
        <f>IF(BZ7="","",IF(BZ7="-","【-】","【"&amp;SUBSTITUTE(TEXT(BZ7,"#,##0.00"),"-","△")&amp;"】"))</f>
        <v>【59.44】</v>
      </c>
      <c r="CA6" s="33">
        <f>IF(CA7="",NA(),CA7)</f>
        <v>143.87</v>
      </c>
      <c r="CB6" s="33">
        <f t="shared" ref="CB6:CJ6" si="9">IF(CB7="",NA(),CB7)</f>
        <v>145.26</v>
      </c>
      <c r="CC6" s="33">
        <f t="shared" si="9"/>
        <v>142.24</v>
      </c>
      <c r="CD6" s="33">
        <f t="shared" si="9"/>
        <v>147.97</v>
      </c>
      <c r="CE6" s="33">
        <f t="shared" si="9"/>
        <v>150.09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29.93</v>
      </c>
      <c r="CM6" s="33">
        <f t="shared" ref="CM6:CU6" si="10">IF(CM7="",NA(),CM7)</f>
        <v>30.66</v>
      </c>
      <c r="CN6" s="33">
        <f t="shared" si="10"/>
        <v>31.39</v>
      </c>
      <c r="CO6" s="33">
        <f t="shared" si="10"/>
        <v>30.66</v>
      </c>
      <c r="CP6" s="33">
        <f t="shared" si="10"/>
        <v>29.93</v>
      </c>
      <c r="CQ6" s="33">
        <f t="shared" si="10"/>
        <v>60.03</v>
      </c>
      <c r="CR6" s="33">
        <f t="shared" si="10"/>
        <v>61.93</v>
      </c>
      <c r="CS6" s="33">
        <f t="shared" si="10"/>
        <v>58.06</v>
      </c>
      <c r="CT6" s="33">
        <f t="shared" si="10"/>
        <v>59.08</v>
      </c>
      <c r="CU6" s="33">
        <f t="shared" si="10"/>
        <v>58.25</v>
      </c>
      <c r="CV6" s="32" t="str">
        <f>IF(CV7="","",IF(CV7="-","【-】","【"&amp;SUBSTITUTE(TEXT(CV7,"#,##0.00"),"-","△")&amp;"】"))</f>
        <v>【58.84】</v>
      </c>
      <c r="CW6" s="33">
        <f>IF(CW7="",NA(),CW7)</f>
        <v>77.88</v>
      </c>
      <c r="CX6" s="33">
        <f t="shared" ref="CX6:DF6" si="11">IF(CX7="",NA(),CX7)</f>
        <v>77.06</v>
      </c>
      <c r="CY6" s="33">
        <f t="shared" si="11"/>
        <v>79.05</v>
      </c>
      <c r="CZ6" s="33">
        <f t="shared" si="11"/>
        <v>78.849999999999994</v>
      </c>
      <c r="DA6" s="33">
        <f t="shared" si="11"/>
        <v>80.39</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442143</v>
      </c>
      <c r="D7" s="35">
        <v>47</v>
      </c>
      <c r="E7" s="35">
        <v>18</v>
      </c>
      <c r="F7" s="35">
        <v>0</v>
      </c>
      <c r="G7" s="35">
        <v>0</v>
      </c>
      <c r="H7" s="35" t="s">
        <v>96</v>
      </c>
      <c r="I7" s="35" t="s">
        <v>97</v>
      </c>
      <c r="J7" s="35" t="s">
        <v>98</v>
      </c>
      <c r="K7" s="35" t="s">
        <v>99</v>
      </c>
      <c r="L7" s="35" t="s">
        <v>100</v>
      </c>
      <c r="M7" s="36" t="s">
        <v>101</v>
      </c>
      <c r="N7" s="36" t="s">
        <v>102</v>
      </c>
      <c r="O7" s="36">
        <v>0.34</v>
      </c>
      <c r="P7" s="36">
        <v>100</v>
      </c>
      <c r="Q7" s="36">
        <v>3360</v>
      </c>
      <c r="R7" s="36">
        <v>29785</v>
      </c>
      <c r="S7" s="36">
        <v>318.08</v>
      </c>
      <c r="T7" s="36">
        <v>93.64</v>
      </c>
      <c r="U7" s="36">
        <v>102</v>
      </c>
      <c r="V7" s="36">
        <v>0.06</v>
      </c>
      <c r="W7" s="36">
        <v>1700</v>
      </c>
      <c r="X7" s="36">
        <v>82.26</v>
      </c>
      <c r="Y7" s="36">
        <v>84.4</v>
      </c>
      <c r="Z7" s="36">
        <v>77.72</v>
      </c>
      <c r="AA7" s="36">
        <v>77.58</v>
      </c>
      <c r="AB7" s="36">
        <v>77.989999999999995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54.02</v>
      </c>
      <c r="BQ7" s="36">
        <v>64.290000000000006</v>
      </c>
      <c r="BR7" s="36">
        <v>57.14</v>
      </c>
      <c r="BS7" s="36">
        <v>56.13</v>
      </c>
      <c r="BT7" s="36">
        <v>57.61</v>
      </c>
      <c r="BU7" s="36">
        <v>58.98</v>
      </c>
      <c r="BV7" s="36">
        <v>58.78</v>
      </c>
      <c r="BW7" s="36">
        <v>58.53</v>
      </c>
      <c r="BX7" s="36">
        <v>57.93</v>
      </c>
      <c r="BY7" s="36">
        <v>57.03</v>
      </c>
      <c r="BZ7" s="36">
        <v>59.44</v>
      </c>
      <c r="CA7" s="36">
        <v>143.87</v>
      </c>
      <c r="CB7" s="36">
        <v>145.26</v>
      </c>
      <c r="CC7" s="36">
        <v>142.24</v>
      </c>
      <c r="CD7" s="36">
        <v>147.97</v>
      </c>
      <c r="CE7" s="36">
        <v>150.09</v>
      </c>
      <c r="CF7" s="36">
        <v>253.84</v>
      </c>
      <c r="CG7" s="36">
        <v>257.02999999999997</v>
      </c>
      <c r="CH7" s="36">
        <v>266.57</v>
      </c>
      <c r="CI7" s="36">
        <v>276.93</v>
      </c>
      <c r="CJ7" s="36">
        <v>283.73</v>
      </c>
      <c r="CK7" s="36">
        <v>272.79000000000002</v>
      </c>
      <c r="CL7" s="36">
        <v>29.93</v>
      </c>
      <c r="CM7" s="36">
        <v>30.66</v>
      </c>
      <c r="CN7" s="36">
        <v>31.39</v>
      </c>
      <c r="CO7" s="36">
        <v>30.66</v>
      </c>
      <c r="CP7" s="36">
        <v>29.93</v>
      </c>
      <c r="CQ7" s="36">
        <v>60.03</v>
      </c>
      <c r="CR7" s="36">
        <v>61.93</v>
      </c>
      <c r="CS7" s="36">
        <v>58.06</v>
      </c>
      <c r="CT7" s="36">
        <v>59.08</v>
      </c>
      <c r="CU7" s="36">
        <v>58.25</v>
      </c>
      <c r="CV7" s="36">
        <v>58.84</v>
      </c>
      <c r="CW7" s="36">
        <v>77.88</v>
      </c>
      <c r="CX7" s="36">
        <v>77.06</v>
      </c>
      <c r="CY7" s="36">
        <v>79.05</v>
      </c>
      <c r="CZ7" s="36">
        <v>78.849999999999994</v>
      </c>
      <c r="DA7" s="36">
        <v>80.39</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2017-02-08T03:24:45Z</dcterms:created>
  <dcterms:modified xsi:type="dcterms:W3CDTF">2017-02-19T23:54:53Z</dcterms:modified>
  <cp:category/>
</cp:coreProperties>
</file>