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<sst xmlns="http://schemas.openxmlformats.org/spreadsheetml/2006/main" count="232" uniqueCount="111">
  <si>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</si>
  <si>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</si>
  <si>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</si>
  <si>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</si>
  <si>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</si>
  <si>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</si>
  <si>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</si>
  <si>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</si>
  <si>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</si>
  <si>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</si>
  <si>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</si>
  <si>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</si>
  <si>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</si>
  <si>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</si>
  <si>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</si>
  <si>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</si>
  <si>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</si>
  <si>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</si>
  <si>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</si>
  <si>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</si>
  <si>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</si>
  <si>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</si>
  <si>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</si>
  <si>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</si>
  <si>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</si>
  <si>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</si>
  <si>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</si>
  <si>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</si>
  <si>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</si>
  <si>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</si>
  <si>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</si>
  <si>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</si>
  <si>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</si>
  <si>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</si>
  <si>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</si>
  <si>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</si>
  <si>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</si>
  <si>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</si>
  <si>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</si>
  <si>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</si>
  <si>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</si>
  <si>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</si>
  <si>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</si>
  <si>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</si>
  <si>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</si>
  <si>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</si>
  <si>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</si>
  <si>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</si>
  <si>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</si>
  <si>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</si>
  <si>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</si>
  <si>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</si>
  <si>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</si>
  <si>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</si>
  <si>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</si>
  <si>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</si>
  <si>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</si>
  <si>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</si>
  <si>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</si>
  <si>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</si>
  <si>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</si>
  <si>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</si>
  <si>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</si>
  <si>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</si>
  <si>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</si>
  <si>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</si>
  <si>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</si>
  <si>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</si>
  <si>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</si>
  <si>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</si>
  <si>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</si>
  <si>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</si>
  <si>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</si>
  <si>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</si>
  <si>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</si>
  <si>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</si>
  <si>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</si>
  <si>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</si>
  <si>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</si>
  <si>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</si>
  <si>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</si>
  <si>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</si>
  <si>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</si>
  <si>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</si>
  <si>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</si>
  <si>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</si>
  <si>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</si>
  <si>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</si>
  <si>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</si>
  <si>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</si>
  <si>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</si>
  <si>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</si>
  <si>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</si>
  <si>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</si>
  <si>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</si>
  <si>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</si>
  <si>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豊後大野市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</si>
  <si>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</si>
  <si>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</si>
  <si>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</si>
  <si>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</si>
  <si>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</si>
  <si>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</si>
  <si>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</si>
  <si>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</si>
  <si>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</si>
  <si>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</si>
  <si>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</si>
  <si>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u/>
        <sz val="10"/>
        <color theme="1"/>
        <rFont val="ＭＳ ゴシック"/>
        <family val="3"/>
        <charset val="128"/>
      </rPr>
      <t xml:space="preserve"> </t>
    </r>
    <r>
      <rPr>
        <sz val="10"/>
        <color theme="1"/>
        <rFont val="ＭＳ ゴシック"/>
        <family val="3"/>
        <charset val="128"/>
      </rPr>
      <t>①</t>
    </r>
    <r>
      <rPr>
        <b/>
        <sz val="11"/>
        <color theme="1"/>
        <rFont val="ＭＳ ゴシック"/>
        <family val="3"/>
        <charset val="128"/>
      </rPr>
      <t>『収益的収支比率』</t>
    </r>
    <r>
      <rPr>
        <sz val="10"/>
        <color theme="1"/>
        <rFont val="ＭＳ ゴシック"/>
        <family val="3"/>
        <charset val="128"/>
      </rPr>
      <t>・・・総費用に地方債償還金を加えた費用を総収益でどの程度賄われているかを示す指標。
　100％に近い数値を維持しており、良好ではありますが、今後とも経費削減に努める必要があります。
④</t>
    </r>
    <r>
      <rPr>
        <b/>
        <sz val="11"/>
        <color theme="1"/>
        <rFont val="ＭＳ ゴシック"/>
        <family val="3"/>
        <charset val="128"/>
      </rPr>
      <t>『企業債残高対事業規模比率』</t>
    </r>
    <r>
      <rPr>
        <sz val="10"/>
        <color theme="1"/>
        <rFont val="ＭＳ ゴシック"/>
        <family val="3"/>
        <charset val="128"/>
      </rPr>
      <t>・・・料金収入に対する企業債残高の割合であり、企業債残高の規模を表す指標。
　全国平均や類似団体平均より低くなっている。これは、平成２１年以降事業を中止したことが原因と考えられる。
⑤</t>
    </r>
    <r>
      <rPr>
        <b/>
        <sz val="11"/>
        <color theme="1"/>
        <rFont val="ＭＳ ゴシック"/>
        <family val="3"/>
        <charset val="128"/>
      </rPr>
      <t>『経費回収率』</t>
    </r>
    <r>
      <rPr>
        <sz val="10"/>
        <color theme="1"/>
        <rFont val="ＭＳ ゴシック"/>
        <family val="3"/>
        <charset val="128"/>
      </rPr>
      <t>・・・使用料で回収すべき経費を、どの程度使用料で賄えているかを表した指標。
　全国平均、類似団体平均を上回っているが、必要な経費を料金収入で賄えておらず、今後とも更なる費用削減に努めていく必要があります。
⑥</t>
    </r>
    <r>
      <rPr>
        <b/>
        <sz val="11"/>
        <color theme="1"/>
        <rFont val="ＭＳ ゴシック"/>
        <family val="3"/>
        <charset val="128"/>
      </rPr>
      <t>『汚水処理原価』</t>
    </r>
    <r>
      <rPr>
        <sz val="10"/>
        <color theme="1"/>
        <rFont val="ＭＳ ゴシック"/>
        <family val="3"/>
        <charset val="128"/>
      </rPr>
      <t>・・・有収水量1㎥あたりについて、汚水処理に係るコストを表した指標。
　全国平均、類似団体平均と近い数値であり、良好な状態といえます。
⑦</t>
    </r>
    <r>
      <rPr>
        <b/>
        <sz val="11"/>
        <color theme="1"/>
        <rFont val="ＭＳ ゴシック"/>
        <family val="3"/>
        <charset val="128"/>
      </rPr>
      <t>『施設利用率』</t>
    </r>
    <r>
      <rPr>
        <sz val="10"/>
        <color theme="1"/>
        <rFont val="ＭＳ ゴシック"/>
        <family val="3"/>
        <charset val="128"/>
      </rPr>
      <t>・・・処理能力に対する汚水処理量の割合で、施設の利用状況を判断する指標。
　高い水準で推移しており、良好な状態といえます。
⑧</t>
    </r>
    <r>
      <rPr>
        <b/>
        <sz val="11"/>
        <color theme="1"/>
        <rFont val="ＭＳ ゴシック"/>
        <family val="3"/>
        <charset val="128"/>
      </rPr>
      <t>『水洗化率』</t>
    </r>
    <r>
      <rPr>
        <sz val="10"/>
        <color theme="1"/>
        <rFont val="ＭＳ ゴシック"/>
        <family val="3"/>
        <charset val="128"/>
      </rPr>
      <t>・・・実際に水洗便所を設置して汚水処理している人口の割合を表した指標。
　個別処理のため水洗化率は100％となっている。</t>
    </r>
    <rPh sb="3" eb="6">
      <t>シュウエキテキ</t>
    </rPh>
    <rPh sb="6" eb="8">
      <t>シュウシ</t>
    </rPh>
    <rPh sb="8" eb="10">
      <t>ヒリツ</t>
    </rPh>
    <rPh sb="14" eb="15">
      <t>ソウ</t>
    </rPh>
    <rPh sb="15" eb="17">
      <t>ヒヨウ</t>
    </rPh>
    <rPh sb="18" eb="21">
      <t>チホウサイ</t>
    </rPh>
    <rPh sb="21" eb="23">
      <t>ショウカン</t>
    </rPh>
    <rPh sb="23" eb="24">
      <t>キン</t>
    </rPh>
    <rPh sb="25" eb="26">
      <t>クワ</t>
    </rPh>
    <rPh sb="28" eb="30">
      <t>ヒヨウ</t>
    </rPh>
    <rPh sb="31" eb="34">
      <t>ソウシュウエキ</t>
    </rPh>
    <rPh sb="37" eb="39">
      <t>テイド</t>
    </rPh>
    <rPh sb="39" eb="40">
      <t>マカナ</t>
    </rPh>
    <rPh sb="47" eb="48">
      <t>シメ</t>
    </rPh>
    <rPh sb="49" eb="51">
      <t>シヒョウ</t>
    </rPh>
    <rPh sb="59" eb="60">
      <t>チカ</t>
    </rPh>
    <rPh sb="61" eb="63">
      <t>スウチ</t>
    </rPh>
    <rPh sb="64" eb="66">
      <t>イジ</t>
    </rPh>
    <rPh sb="71" eb="73">
      <t>リョウコウ</t>
    </rPh>
    <rPh sb="81" eb="83">
      <t>コンゴ</t>
    </rPh>
    <rPh sb="85" eb="87">
      <t>ケイヒ</t>
    </rPh>
    <rPh sb="87" eb="89">
      <t>サクゲン</t>
    </rPh>
    <rPh sb="90" eb="91">
      <t>ツト</t>
    </rPh>
    <rPh sb="93" eb="95">
      <t>ヒツヨウ</t>
    </rPh>
    <rPh sb="104" eb="106">
      <t>キギョウ</t>
    </rPh>
    <rPh sb="106" eb="107">
      <t>サイ</t>
    </rPh>
    <rPh sb="107" eb="109">
      <t>ザンダカ</t>
    </rPh>
    <rPh sb="109" eb="110">
      <t>タイ</t>
    </rPh>
    <rPh sb="110" eb="112">
      <t>ジギョウ</t>
    </rPh>
    <rPh sb="112" eb="114">
      <t>キボ</t>
    </rPh>
    <rPh sb="114" eb="116">
      <t>ヒリツ</t>
    </rPh>
    <rPh sb="120" eb="122">
      <t>リョウキン</t>
    </rPh>
    <rPh sb="122" eb="124">
      <t>シュウニュウ</t>
    </rPh>
    <rPh sb="125" eb="126">
      <t>タイ</t>
    </rPh>
    <rPh sb="128" eb="130">
      <t>キギョウ</t>
    </rPh>
    <rPh sb="130" eb="131">
      <t>サイ</t>
    </rPh>
    <rPh sb="131" eb="133">
      <t>ザンダカ</t>
    </rPh>
    <rPh sb="134" eb="136">
      <t>ワリアイ</t>
    </rPh>
    <rPh sb="140" eb="142">
      <t>キギョウ</t>
    </rPh>
    <rPh sb="142" eb="143">
      <t>サイ</t>
    </rPh>
    <rPh sb="143" eb="145">
      <t>ザンダカ</t>
    </rPh>
    <rPh sb="146" eb="148">
      <t>キボ</t>
    </rPh>
    <rPh sb="149" eb="150">
      <t>アラワ</t>
    </rPh>
    <rPh sb="151" eb="153">
      <t>シヒョウ</t>
    </rPh>
    <rPh sb="156" eb="158">
      <t>ゼンコク</t>
    </rPh>
    <rPh sb="158" eb="160">
      <t>ヘイキン</t>
    </rPh>
    <rPh sb="161" eb="163">
      <t>ルイジ</t>
    </rPh>
    <rPh sb="163" eb="165">
      <t>ダンタイ</t>
    </rPh>
    <rPh sb="165" eb="167">
      <t>ヘイキン</t>
    </rPh>
    <rPh sb="169" eb="170">
      <t>ヒク</t>
    </rPh>
    <rPh sb="181" eb="183">
      <t>ヘイセイ</t>
    </rPh>
    <rPh sb="185" eb="186">
      <t>ネン</t>
    </rPh>
    <rPh sb="186" eb="188">
      <t>イコウ</t>
    </rPh>
    <rPh sb="188" eb="190">
      <t>ジギョウ</t>
    </rPh>
    <rPh sb="191" eb="193">
      <t>チュウシ</t>
    </rPh>
    <rPh sb="198" eb="200">
      <t>ゲンイン</t>
    </rPh>
    <rPh sb="201" eb="202">
      <t>カンガ</t>
    </rPh>
    <rPh sb="210" eb="212">
      <t>ケイヒ</t>
    </rPh>
    <rPh sb="212" eb="214">
      <t>カイシュウ</t>
    </rPh>
    <rPh sb="214" eb="215">
      <t>リツ</t>
    </rPh>
    <rPh sb="219" eb="222">
      <t>シヨウリョウ</t>
    </rPh>
    <rPh sb="223" eb="225">
      <t>カイシュウ</t>
    </rPh>
    <rPh sb="228" eb="230">
      <t>ケイヒ</t>
    </rPh>
    <rPh sb="234" eb="236">
      <t>テイド</t>
    </rPh>
    <rPh sb="236" eb="239">
      <t>シヨウリョウ</t>
    </rPh>
    <rPh sb="240" eb="241">
      <t>マカナ</t>
    </rPh>
    <rPh sb="247" eb="248">
      <t>アラワ</t>
    </rPh>
    <rPh sb="250" eb="252">
      <t>シヒョウ</t>
    </rPh>
    <rPh sb="255" eb="257">
      <t>ゼンコク</t>
    </rPh>
    <rPh sb="257" eb="259">
      <t>ヘイキン</t>
    </rPh>
    <rPh sb="260" eb="262">
      <t>ルイジ</t>
    </rPh>
    <rPh sb="262" eb="264">
      <t>ダンタイ</t>
    </rPh>
    <rPh sb="264" eb="266">
      <t>ヘイキン</t>
    </rPh>
    <rPh sb="267" eb="269">
      <t>ウワマワ</t>
    </rPh>
    <rPh sb="275" eb="277">
      <t>ヒツヨウ</t>
    </rPh>
    <rPh sb="278" eb="280">
      <t>ケイヒ</t>
    </rPh>
    <rPh sb="281" eb="283">
      <t>リョウキン</t>
    </rPh>
    <rPh sb="283" eb="285">
      <t>シュウニュウ</t>
    </rPh>
    <rPh sb="286" eb="287">
      <t>マカナ</t>
    </rPh>
    <rPh sb="297" eb="298">
      <t>サラ</t>
    </rPh>
    <rPh sb="300" eb="302">
      <t>ヒヨウ</t>
    </rPh>
    <rPh sb="302" eb="304">
      <t>サクゲン</t>
    </rPh>
    <rPh sb="305" eb="306">
      <t>ツト</t>
    </rPh>
    <rPh sb="321" eb="323">
      <t>オスイ</t>
    </rPh>
    <rPh sb="323" eb="325">
      <t>ショリ</t>
    </rPh>
    <rPh sb="325" eb="327">
      <t>ゲンカ</t>
    </rPh>
    <rPh sb="331" eb="333">
      <t>ユウシュウ</t>
    </rPh>
    <rPh sb="333" eb="335">
      <t>スイリョウ</t>
    </rPh>
    <rPh sb="345" eb="347">
      <t>オスイ</t>
    </rPh>
    <rPh sb="347" eb="349">
      <t>ショリ</t>
    </rPh>
    <rPh sb="350" eb="351">
      <t>カカ</t>
    </rPh>
    <rPh sb="356" eb="357">
      <t>アラワ</t>
    </rPh>
    <rPh sb="359" eb="361">
      <t>シヒョウ</t>
    </rPh>
    <rPh sb="364" eb="366">
      <t>ゼンコク</t>
    </rPh>
    <rPh sb="366" eb="368">
      <t>ヘイキン</t>
    </rPh>
    <rPh sb="369" eb="371">
      <t>ルイジ</t>
    </rPh>
    <rPh sb="371" eb="373">
      <t>ダンタイ</t>
    </rPh>
    <rPh sb="373" eb="375">
      <t>ヘイキン</t>
    </rPh>
    <rPh sb="376" eb="377">
      <t>チカ</t>
    </rPh>
    <rPh sb="378" eb="380">
      <t>スウチ</t>
    </rPh>
    <rPh sb="384" eb="386">
      <t>リョウコウ</t>
    </rPh>
    <rPh sb="387" eb="389">
      <t>ジョウタイ</t>
    </rPh>
    <rPh sb="398" eb="400">
      <t>シセツ</t>
    </rPh>
    <rPh sb="400" eb="403">
      <t>リヨウリツ</t>
    </rPh>
    <rPh sb="407" eb="409">
      <t>ショリ</t>
    </rPh>
    <rPh sb="409" eb="411">
      <t>ノウリョク</t>
    </rPh>
    <rPh sb="412" eb="413">
      <t>タイ</t>
    </rPh>
    <rPh sb="415" eb="417">
      <t>オスイ</t>
    </rPh>
    <rPh sb="417" eb="419">
      <t>ショリ</t>
    </rPh>
    <rPh sb="419" eb="420">
      <t>リョウ</t>
    </rPh>
    <rPh sb="421" eb="423">
      <t>ワリアイ</t>
    </rPh>
    <rPh sb="425" eb="427">
      <t>シセツ</t>
    </rPh>
    <rPh sb="428" eb="430">
      <t>リヨウ</t>
    </rPh>
    <rPh sb="430" eb="432">
      <t>ジョウキョウ</t>
    </rPh>
    <rPh sb="433" eb="435">
      <t>ハンダン</t>
    </rPh>
    <rPh sb="437" eb="439">
      <t>シヒョウ</t>
    </rPh>
    <rPh sb="442" eb="443">
      <t>タカ</t>
    </rPh>
    <rPh sb="444" eb="446">
      <t>スイジュン</t>
    </rPh>
    <rPh sb="447" eb="449">
      <t>スイイ</t>
    </rPh>
    <rPh sb="454" eb="456">
      <t>リョウコウ</t>
    </rPh>
    <rPh sb="457" eb="459">
      <t>ジョウタイ</t>
    </rPh>
    <rPh sb="468" eb="471">
      <t>スイセンカ</t>
    </rPh>
    <rPh sb="471" eb="472">
      <t>リツ</t>
    </rPh>
    <rPh sb="476" eb="478">
      <t>ジッサイ</t>
    </rPh>
    <rPh sb="479" eb="481">
      <t>スイセン</t>
    </rPh>
    <rPh sb="481" eb="483">
      <t>ベンジョ</t>
    </rPh>
    <rPh sb="484" eb="486">
      <t>セッチ</t>
    </rPh>
    <rPh sb="488" eb="490">
      <t>オスイ</t>
    </rPh>
    <rPh sb="490" eb="492">
      <t>ショリ</t>
    </rPh>
    <rPh sb="496" eb="498">
      <t>ジンコウ</t>
    </rPh>
    <rPh sb="499" eb="501">
      <t>ワリアイ</t>
    </rPh>
    <rPh sb="502" eb="503">
      <t>アラワ</t>
    </rPh>
    <rPh sb="505" eb="507">
      <t>シヒョウ</t>
    </rPh>
    <rPh sb="510" eb="512">
      <t>コベツ</t>
    </rPh>
    <rPh sb="512" eb="514">
      <t>ショリ</t>
    </rPh>
    <rPh sb="517" eb="520">
      <t>スイセンカ</t>
    </rPh>
    <rPh sb="520" eb="521">
      <t>リツ</t>
    </rPh>
    <phoneticPr fontId="4"/>
  </si>
  <si>
    <t>　浄化槽においては老朽化の状況を示す指標に該当するものはないが、設置後２０年を経過した施設もあることから適正な維持管理を行いながら長寿命化に努める。</t>
    <rPh sb="1" eb="4">
      <t>ジョウカソウ</t>
    </rPh>
    <rPh sb="9" eb="12">
      <t>ロウキュウカ</t>
    </rPh>
    <rPh sb="13" eb="15">
      <t>ジョウキョウ</t>
    </rPh>
    <rPh sb="16" eb="17">
      <t>シメ</t>
    </rPh>
    <rPh sb="18" eb="20">
      <t>シヒョウ</t>
    </rPh>
    <rPh sb="21" eb="23">
      <t>ガイトウ</t>
    </rPh>
    <rPh sb="32" eb="34">
      <t>セッチ</t>
    </rPh>
    <rPh sb="34" eb="35">
      <t>ゴ</t>
    </rPh>
    <rPh sb="37" eb="38">
      <t>ネン</t>
    </rPh>
    <rPh sb="39" eb="41">
      <t>ケイカ</t>
    </rPh>
    <rPh sb="43" eb="45">
      <t>シセツ</t>
    </rPh>
    <rPh sb="52" eb="54">
      <t>テキセイ</t>
    </rPh>
    <rPh sb="55" eb="57">
      <t>イジ</t>
    </rPh>
    <rPh sb="57" eb="59">
      <t>カンリ</t>
    </rPh>
    <rPh sb="60" eb="61">
      <t>オコナ</t>
    </rPh>
    <rPh sb="65" eb="66">
      <t>チョウ</t>
    </rPh>
    <rPh sb="66" eb="69">
      <t>ジュミョウカ</t>
    </rPh>
    <rPh sb="70" eb="71">
      <t>ツト</t>
    </rPh>
    <phoneticPr fontId="4"/>
  </si>
  <si>
    <t>　今のところ類似団体と比較して平均的な経営ができている。今後も浄化槽法に沿った適正な維持管理を行い、効率的な経営に努める。</t>
    <rPh sb="1" eb="2">
      <t>イマ</t>
    </rPh>
    <rPh sb="6" eb="8">
      <t>ルイジ</t>
    </rPh>
    <rPh sb="8" eb="10">
      <t>ダンタイ</t>
    </rPh>
    <rPh sb="11" eb="13">
      <t>ヒカク</t>
    </rPh>
    <rPh sb="15" eb="18">
      <t>ヘイキンテキ</t>
    </rPh>
    <rPh sb="19" eb="21">
      <t>ケイエイ</t>
    </rPh>
    <rPh sb="28" eb="30">
      <t>コンゴ</t>
    </rPh>
    <rPh sb="31" eb="34">
      <t>ジョウカソウ</t>
    </rPh>
    <rPh sb="34" eb="35">
      <t>ホウ</t>
    </rPh>
    <rPh sb="36" eb="37">
      <t>ソ</t>
    </rPh>
    <rPh sb="39" eb="41">
      <t>テキセイ</t>
    </rPh>
    <rPh sb="42" eb="44">
      <t>イジ</t>
    </rPh>
    <rPh sb="44" eb="46">
      <t>カンリ</t>
    </rPh>
    <rPh sb="47" eb="48">
      <t>オコナ</t>
    </rPh>
    <rPh sb="50" eb="53">
      <t>コウリツテキ</t>
    </rPh>
    <rPh sb="54" eb="56">
      <t>ケイエイ</t>
    </rPh>
    <rPh sb="57" eb="5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</si>
</sst>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u/>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665536"/>
        <c:axId val="496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9665536"/>
        <c:axId val="49667456"/>
      </c:lineChart>
      <c:dateAx>
        <c:axId val="49665536"/>
        <c:scaling>
          <c:orientation val="minMax"/>
        </c:scaling>
        <c:delete val="1"/>
        <c:axPos val="b"/>
        <c:numFmt formatCode="ge" sourceLinked="1"/>
        <c:majorTickMark val="none"/>
        <c:minorTickMark val="none"/>
        <c:tickLblPos val="none"/>
        <c:crossAx val="49667456"/>
        <c:crosses val="autoZero"/>
        <c:auto val="1"/>
        <c:lblOffset val="100"/>
        <c:baseTimeUnit val="years"/>
      </c:dateAx>
      <c:valAx>
        <c:axId val="496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6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1028992"/>
        <c:axId val="8103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81028992"/>
        <c:axId val="81035264"/>
      </c:lineChart>
      <c:dateAx>
        <c:axId val="81028992"/>
        <c:scaling>
          <c:orientation val="minMax"/>
        </c:scaling>
        <c:delete val="1"/>
        <c:axPos val="b"/>
        <c:numFmt formatCode="ge" sourceLinked="1"/>
        <c:majorTickMark val="none"/>
        <c:minorTickMark val="none"/>
        <c:tickLblPos val="none"/>
        <c:crossAx val="81035264"/>
        <c:crosses val="autoZero"/>
        <c:auto val="1"/>
        <c:lblOffset val="100"/>
        <c:baseTimeUnit val="years"/>
      </c:dateAx>
      <c:valAx>
        <c:axId val="8103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24.39</c:v>
                </c:pt>
                <c:pt idx="1">
                  <c:v>25.77</c:v>
                </c:pt>
                <c:pt idx="2">
                  <c:v>26.67</c:v>
                </c:pt>
                <c:pt idx="3">
                  <c:v>29.89</c:v>
                </c:pt>
                <c:pt idx="4">
                  <c:v>100</c:v>
                </c:pt>
              </c:numCache>
            </c:numRef>
          </c:val>
        </c:ser>
        <c:dLbls>
          <c:showLegendKey val="0"/>
          <c:showVal val="0"/>
          <c:showCatName val="0"/>
          <c:showSerName val="0"/>
          <c:showPercent val="0"/>
          <c:showBubbleSize val="0"/>
        </c:dLbls>
        <c:gapWidth val="150"/>
        <c:axId val="81061376"/>
        <c:axId val="8106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81061376"/>
        <c:axId val="81063296"/>
      </c:lineChart>
      <c:dateAx>
        <c:axId val="81061376"/>
        <c:scaling>
          <c:orientation val="minMax"/>
        </c:scaling>
        <c:delete val="1"/>
        <c:axPos val="b"/>
        <c:numFmt formatCode="ge" sourceLinked="1"/>
        <c:majorTickMark val="none"/>
        <c:minorTickMark val="none"/>
        <c:tickLblPos val="none"/>
        <c:crossAx val="81063296"/>
        <c:crosses val="autoZero"/>
        <c:auto val="1"/>
        <c:lblOffset val="100"/>
        <c:baseTimeUnit val="years"/>
      </c:dateAx>
      <c:valAx>
        <c:axId val="8106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99.12</c:v>
                </c:pt>
                <c:pt idx="1">
                  <c:v>100.05</c:v>
                </c:pt>
                <c:pt idx="2">
                  <c:v>98.13</c:v>
                </c:pt>
                <c:pt idx="3">
                  <c:v>102.11</c:v>
                </c:pt>
                <c:pt idx="4">
                  <c:v>98.7</c:v>
                </c:pt>
              </c:numCache>
            </c:numRef>
          </c:val>
        </c:ser>
        <c:dLbls>
          <c:showLegendKey val="0"/>
          <c:showVal val="0"/>
          <c:showCatName val="0"/>
          <c:showSerName val="0"/>
          <c:showPercent val="0"/>
          <c:showBubbleSize val="0"/>
        </c:dLbls>
        <c:gapWidth val="150"/>
        <c:axId val="49693824"/>
        <c:axId val="496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693824"/>
        <c:axId val="49695744"/>
      </c:lineChart>
      <c:dateAx>
        <c:axId val="49693824"/>
        <c:scaling>
          <c:orientation val="minMax"/>
        </c:scaling>
        <c:delete val="1"/>
        <c:axPos val="b"/>
        <c:numFmt formatCode="ge" sourceLinked="1"/>
        <c:majorTickMark val="none"/>
        <c:minorTickMark val="none"/>
        <c:tickLblPos val="none"/>
        <c:crossAx val="49695744"/>
        <c:crosses val="autoZero"/>
        <c:auto val="1"/>
        <c:lblOffset val="100"/>
        <c:baseTimeUnit val="years"/>
      </c:dateAx>
      <c:valAx>
        <c:axId val="496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9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730304"/>
        <c:axId val="4973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730304"/>
        <c:axId val="49732224"/>
      </c:lineChart>
      <c:dateAx>
        <c:axId val="49730304"/>
        <c:scaling>
          <c:orientation val="minMax"/>
        </c:scaling>
        <c:delete val="1"/>
        <c:axPos val="b"/>
        <c:numFmt formatCode="ge" sourceLinked="1"/>
        <c:majorTickMark val="none"/>
        <c:minorTickMark val="none"/>
        <c:tickLblPos val="none"/>
        <c:crossAx val="49732224"/>
        <c:crosses val="autoZero"/>
        <c:auto val="1"/>
        <c:lblOffset val="100"/>
        <c:baseTimeUnit val="years"/>
      </c:dateAx>
      <c:valAx>
        <c:axId val="4973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3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951104"/>
        <c:axId val="4995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951104"/>
        <c:axId val="49953024"/>
      </c:lineChart>
      <c:dateAx>
        <c:axId val="49951104"/>
        <c:scaling>
          <c:orientation val="minMax"/>
        </c:scaling>
        <c:delete val="1"/>
        <c:axPos val="b"/>
        <c:numFmt formatCode="ge" sourceLinked="1"/>
        <c:majorTickMark val="none"/>
        <c:minorTickMark val="none"/>
        <c:tickLblPos val="none"/>
        <c:crossAx val="49953024"/>
        <c:crosses val="autoZero"/>
        <c:auto val="1"/>
        <c:lblOffset val="100"/>
        <c:baseTimeUnit val="years"/>
      </c:dateAx>
      <c:valAx>
        <c:axId val="4995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5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069504"/>
        <c:axId val="500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069504"/>
        <c:axId val="50071424"/>
      </c:lineChart>
      <c:dateAx>
        <c:axId val="50069504"/>
        <c:scaling>
          <c:orientation val="minMax"/>
        </c:scaling>
        <c:delete val="1"/>
        <c:axPos val="b"/>
        <c:numFmt formatCode="ge" sourceLinked="1"/>
        <c:majorTickMark val="none"/>
        <c:minorTickMark val="none"/>
        <c:tickLblPos val="none"/>
        <c:crossAx val="50071424"/>
        <c:crosses val="autoZero"/>
        <c:auto val="1"/>
        <c:lblOffset val="100"/>
        <c:baseTimeUnit val="years"/>
      </c:dateAx>
      <c:valAx>
        <c:axId val="500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081152"/>
        <c:axId val="5008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081152"/>
        <c:axId val="50087424"/>
      </c:lineChart>
      <c:dateAx>
        <c:axId val="50081152"/>
        <c:scaling>
          <c:orientation val="minMax"/>
        </c:scaling>
        <c:delete val="1"/>
        <c:axPos val="b"/>
        <c:numFmt formatCode="ge" sourceLinked="1"/>
        <c:majorTickMark val="none"/>
        <c:minorTickMark val="none"/>
        <c:tickLblPos val="none"/>
        <c:crossAx val="50087424"/>
        <c:crosses val="autoZero"/>
        <c:auto val="1"/>
        <c:lblOffset val="100"/>
        <c:baseTimeUnit val="years"/>
      </c:dateAx>
      <c:valAx>
        <c:axId val="5008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50.16</c:v>
                </c:pt>
                <c:pt idx="1">
                  <c:v>40.64</c:v>
                </c:pt>
                <c:pt idx="2">
                  <c:v>41.34</c:v>
                </c:pt>
                <c:pt idx="3">
                  <c:v>26.68</c:v>
                </c:pt>
                <c:pt idx="4">
                  <c:v>11.85</c:v>
                </c:pt>
              </c:numCache>
            </c:numRef>
          </c:val>
        </c:ser>
        <c:dLbls>
          <c:showLegendKey val="0"/>
          <c:showVal val="0"/>
          <c:showCatName val="0"/>
          <c:showSerName val="0"/>
          <c:showPercent val="0"/>
          <c:showBubbleSize val="0"/>
        </c:dLbls>
        <c:gapWidth val="150"/>
        <c:axId val="56073216"/>
        <c:axId val="5608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56073216"/>
        <c:axId val="56083584"/>
      </c:lineChart>
      <c:dateAx>
        <c:axId val="56073216"/>
        <c:scaling>
          <c:orientation val="minMax"/>
        </c:scaling>
        <c:delete val="1"/>
        <c:axPos val="b"/>
        <c:numFmt formatCode="ge" sourceLinked="1"/>
        <c:majorTickMark val="none"/>
        <c:minorTickMark val="none"/>
        <c:tickLblPos val="none"/>
        <c:crossAx val="56083584"/>
        <c:crosses val="autoZero"/>
        <c:auto val="1"/>
        <c:lblOffset val="100"/>
        <c:baseTimeUnit val="years"/>
      </c:dateAx>
      <c:valAx>
        <c:axId val="5608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74.319999999999993</c:v>
                </c:pt>
                <c:pt idx="1">
                  <c:v>73.7</c:v>
                </c:pt>
                <c:pt idx="2">
                  <c:v>71.16</c:v>
                </c:pt>
                <c:pt idx="3">
                  <c:v>72.75</c:v>
                </c:pt>
                <c:pt idx="4">
                  <c:v>73.239999999999995</c:v>
                </c:pt>
              </c:numCache>
            </c:numRef>
          </c:val>
        </c:ser>
        <c:dLbls>
          <c:showLegendKey val="0"/>
          <c:showVal val="0"/>
          <c:showCatName val="0"/>
          <c:showSerName val="0"/>
          <c:showPercent val="0"/>
          <c:showBubbleSize val="0"/>
        </c:dLbls>
        <c:gapWidth val="150"/>
        <c:axId val="80624256"/>
        <c:axId val="8066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80624256"/>
        <c:axId val="80663296"/>
      </c:lineChart>
      <c:dateAx>
        <c:axId val="80624256"/>
        <c:scaling>
          <c:orientation val="minMax"/>
        </c:scaling>
        <c:delete val="1"/>
        <c:axPos val="b"/>
        <c:numFmt formatCode="ge" sourceLinked="1"/>
        <c:majorTickMark val="none"/>
        <c:minorTickMark val="none"/>
        <c:tickLblPos val="none"/>
        <c:crossAx val="80663296"/>
        <c:crosses val="autoZero"/>
        <c:auto val="1"/>
        <c:lblOffset val="100"/>
        <c:baseTimeUnit val="years"/>
      </c:dateAx>
      <c:valAx>
        <c:axId val="8066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940.41</c:v>
                </c:pt>
                <c:pt idx="1">
                  <c:v>952.03</c:v>
                </c:pt>
                <c:pt idx="2">
                  <c:v>971.84</c:v>
                </c:pt>
                <c:pt idx="3">
                  <c:v>947.98</c:v>
                </c:pt>
                <c:pt idx="4">
                  <c:v>306.36</c:v>
                </c:pt>
              </c:numCache>
            </c:numRef>
          </c:val>
        </c:ser>
        <c:dLbls>
          <c:showLegendKey val="0"/>
          <c:showVal val="0"/>
          <c:showCatName val="0"/>
          <c:showSerName val="0"/>
          <c:showPercent val="0"/>
          <c:showBubbleSize val="0"/>
        </c:dLbls>
        <c:gapWidth val="150"/>
        <c:axId val="81008896"/>
        <c:axId val="8101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81008896"/>
        <c:axId val="81015168"/>
      </c:lineChart>
      <c:dateAx>
        <c:axId val="81008896"/>
        <c:scaling>
          <c:orientation val="minMax"/>
        </c:scaling>
        <c:delete val="1"/>
        <c:axPos val="b"/>
        <c:numFmt formatCode="ge" sourceLinked="1"/>
        <c:majorTickMark val="none"/>
        <c:minorTickMark val="none"/>
        <c:tickLblPos val="none"/>
        <c:crossAx val="81015168"/>
        <c:crosses val="autoZero"/>
        <c:auto val="1"/>
        <c:lblOffset val="100"/>
        <c:baseTimeUnit val="years"/>
      </c:dateAx>
      <c:valAx>
        <c:axId val="8101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0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O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大分県　豊後大野市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K3</v>
      </c>
      <c r="X8" s="64"/>
      <c r="Y8" s="64"/>
      <c r="Z8" s="64"/>
      <c r="AA8" s="64"/>
      <c r="AB8" s="64"/>
      <c r="AC8" s="64"/>
      <c r="AD8" s="3"/>
      <c r="AE8" s="3"/>
      <c r="AF8" s="3"/>
      <c r="AG8" s="3"/>
      <c r="AH8" s="3"/>
      <c r="AI8" s="3"/>
      <c r="AJ8" s="3"/>
      <c r="AK8" s="3"/>
      <c r="AL8" s="58">
        <f>データ!R6</f>
        <v>38078</v>
      </c>
      <c r="AM8" s="58"/>
      <c r="AN8" s="58"/>
      <c r="AO8" s="58"/>
      <c r="AP8" s="58"/>
      <c r="AQ8" s="58"/>
      <c r="AR8" s="58"/>
      <c r="AS8" s="58"/>
      <c r="AT8" s="57">
        <f>データ!S6</f>
        <v>603.14</v>
      </c>
      <c r="AU8" s="57"/>
      <c r="AV8" s="57"/>
      <c r="AW8" s="57"/>
      <c r="AX8" s="57"/>
      <c r="AY8" s="57"/>
      <c r="AZ8" s="57"/>
      <c r="BA8" s="57"/>
      <c r="BB8" s="57">
        <f>データ!T6</f>
        <v>63.13</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t="str">
        <f>データ!N6</f>
        <v>該当数値なし</v>
      </c>
      <c r="J10" s="57"/>
      <c r="K10" s="57"/>
      <c r="L10" s="57"/>
      <c r="M10" s="57"/>
      <c r="N10" s="57"/>
      <c r="O10" s="57"/>
      <c r="P10" s="57">
        <f>データ!O6</f>
        <v>4.43</v>
      </c>
      <c r="Q10" s="57"/>
      <c r="R10" s="57"/>
      <c r="S10" s="57"/>
      <c r="T10" s="57"/>
      <c r="U10" s="57"/>
      <c r="V10" s="57"/>
      <c r="W10" s="57">
        <f>データ!P6</f>
        <v>100</v>
      </c>
      <c r="X10" s="57"/>
      <c r="Y10" s="57"/>
      <c r="Z10" s="57"/>
      <c r="AA10" s="57"/>
      <c r="AB10" s="57"/>
      <c r="AC10" s="57"/>
      <c r="AD10" s="58">
        <f>データ!Q6</f>
        <v>4330</v>
      </c>
      <c r="AE10" s="58"/>
      <c r="AF10" s="58"/>
      <c r="AG10" s="58"/>
      <c r="AH10" s="58"/>
      <c r="AI10" s="58"/>
      <c r="AJ10" s="58"/>
      <c r="AK10" s="2"/>
      <c r="AL10" s="58">
        <f>データ!U6</f>
        <v>1677</v>
      </c>
      <c r="AM10" s="58"/>
      <c r="AN10" s="58"/>
      <c r="AO10" s="58"/>
      <c r="AP10" s="58"/>
      <c r="AQ10" s="58"/>
      <c r="AR10" s="58"/>
      <c r="AS10" s="58"/>
      <c r="AT10" s="57">
        <f>データ!V6</f>
        <v>18.09</v>
      </c>
      <c r="AU10" s="57"/>
      <c r="AV10" s="57"/>
      <c r="AW10" s="57"/>
      <c r="AX10" s="57"/>
      <c r="AY10" s="57"/>
      <c r="AZ10" s="57"/>
      <c r="BA10" s="57"/>
      <c r="BB10" s="57">
        <f>データ!W6</f>
        <v>92.7</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5"/>
      <c r="BM44" s="76"/>
      <c r="BN44" s="76"/>
      <c r="BO44" s="76"/>
      <c r="BP44" s="76"/>
      <c r="BQ44" s="76"/>
      <c r="BR44" s="76"/>
      <c r="BS44" s="76"/>
      <c r="BT44" s="76"/>
      <c r="BU44" s="76"/>
      <c r="BV44" s="76"/>
      <c r="BW44" s="76"/>
      <c r="BX44" s="76"/>
      <c r="BY44" s="76"/>
      <c r="BZ44" s="77"/>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5"/>
      <c r="BM63" s="76"/>
      <c r="BN63" s="76"/>
      <c r="BO63" s="76"/>
      <c r="BP63" s="76"/>
      <c r="BQ63" s="76"/>
      <c r="BR63" s="76"/>
      <c r="BS63" s="76"/>
      <c r="BT63" s="76"/>
      <c r="BU63" s="76"/>
      <c r="BV63" s="76"/>
      <c r="BW63" s="76"/>
      <c r="BX63" s="76"/>
      <c r="BY63" s="76"/>
      <c r="BZ63" s="77"/>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442127</v>
      </c>
      <c r="D6" s="31">
        <f t="shared" si="3"/>
        <v>47</v>
      </c>
      <c r="E6" s="31">
        <f t="shared" si="3"/>
        <v>18</v>
      </c>
      <c r="F6" s="31">
        <f t="shared" si="3"/>
        <v>0</v>
      </c>
      <c r="G6" s="31">
        <f t="shared" si="3"/>
        <v>0</v>
      </c>
      <c r="H6" s="31" t="str">
        <f t="shared" si="3"/>
        <v>大分県　豊後大野市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4.43</v>
      </c>
      <c r="P6" s="32">
        <f t="shared" si="3"/>
        <v>100</v>
      </c>
      <c r="Q6" s="32">
        <f t="shared" si="3"/>
        <v>4330</v>
      </c>
      <c r="R6" s="32">
        <f t="shared" si="3"/>
        <v>38078</v>
      </c>
      <c r="S6" s="32">
        <f t="shared" si="3"/>
        <v>603.14</v>
      </c>
      <c r="T6" s="32">
        <f t="shared" si="3"/>
        <v>63.13</v>
      </c>
      <c r="U6" s="32">
        <f t="shared" si="3"/>
        <v>1677</v>
      </c>
      <c r="V6" s="32">
        <f t="shared" si="3"/>
        <v>18.09</v>
      </c>
      <c r="W6" s="32">
        <f t="shared" si="3"/>
        <v>92.7</v>
      </c>
      <c r="X6" s="33">
        <f>IF(X7="",NA(),X7)</f>
        <v>99.12</v>
      </c>
      <c r="Y6" s="33">
        <f t="shared" ref="Y6:AG6" si="4">IF(Y7="",NA(),Y7)</f>
        <v>100.05</v>
      </c>
      <c r="Z6" s="33">
        <f t="shared" si="4"/>
        <v>98.13</v>
      </c>
      <c r="AA6" s="33">
        <f t="shared" si="4"/>
        <v>102.11</v>
      </c>
      <c r="AB6" s="33">
        <f t="shared" si="4"/>
        <v>98.7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50.16</v>
      </c>
      <c r="BF6" s="33">
        <f t="shared" ref="BF6:BN6" si="7">IF(BF7="",NA(),BF7)</f>
        <v>40.64</v>
      </c>
      <c r="BG6" s="33">
        <f t="shared" si="7"/>
        <v>41.34</v>
      </c>
      <c r="BH6" s="33">
        <f t="shared" si="7"/>
        <v>26.68</v>
      </c>
      <c r="BI6" s="33">
        <f t="shared" si="7"/>
        <v>11.85</v>
      </c>
      <c r="BJ6" s="33">
        <f t="shared" si="7"/>
        <v>421.01</v>
      </c>
      <c r="BK6" s="33">
        <f t="shared" si="7"/>
        <v>430.64</v>
      </c>
      <c r="BL6" s="33">
        <f t="shared" si="7"/>
        <v>446.63</v>
      </c>
      <c r="BM6" s="33">
        <f t="shared" si="7"/>
        <v>416.91</v>
      </c>
      <c r="BN6" s="33">
        <f t="shared" si="7"/>
        <v>392.19</v>
      </c>
      <c r="BO6" s="32" t="str">
        <f>IF(BO7="","",IF(BO7="-","【-】","【"&amp;SUBSTITUTE(TEXT(BO7,"#,##0.00"),"-","△")&amp;"】"))</f>
        <v>【345.93】</v>
      </c>
      <c r="BP6" s="33">
        <f>IF(BP7="",NA(),BP7)</f>
        <v>74.319999999999993</v>
      </c>
      <c r="BQ6" s="33">
        <f t="shared" ref="BQ6:BY6" si="8">IF(BQ7="",NA(),BQ7)</f>
        <v>73.7</v>
      </c>
      <c r="BR6" s="33">
        <f t="shared" si="8"/>
        <v>71.16</v>
      </c>
      <c r="BS6" s="33">
        <f t="shared" si="8"/>
        <v>72.75</v>
      </c>
      <c r="BT6" s="33">
        <f t="shared" si="8"/>
        <v>73.239999999999995</v>
      </c>
      <c r="BU6" s="33">
        <f t="shared" si="8"/>
        <v>58.98</v>
      </c>
      <c r="BV6" s="33">
        <f t="shared" si="8"/>
        <v>58.78</v>
      </c>
      <c r="BW6" s="33">
        <f t="shared" si="8"/>
        <v>58.53</v>
      </c>
      <c r="BX6" s="33">
        <f t="shared" si="8"/>
        <v>57.93</v>
      </c>
      <c r="BY6" s="33">
        <f t="shared" si="8"/>
        <v>57.03</v>
      </c>
      <c r="BZ6" s="32" t="str">
        <f>IF(BZ7="","",IF(BZ7="-","【-】","【"&amp;SUBSTITUTE(TEXT(BZ7,"#,##0.00"),"-","△")&amp;"】"))</f>
        <v>【59.44】</v>
      </c>
      <c r="CA6" s="33">
        <f>IF(CA7="",NA(),CA7)</f>
        <v>940.41</v>
      </c>
      <c r="CB6" s="33">
        <f t="shared" ref="CB6:CJ6" si="9">IF(CB7="",NA(),CB7)</f>
        <v>952.03</v>
      </c>
      <c r="CC6" s="33">
        <f t="shared" si="9"/>
        <v>971.84</v>
      </c>
      <c r="CD6" s="33">
        <f t="shared" si="9"/>
        <v>947.98</v>
      </c>
      <c r="CE6" s="33">
        <f t="shared" si="9"/>
        <v>306.36</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100</v>
      </c>
      <c r="CM6" s="33">
        <f t="shared" ref="CM6:CU6" si="10">IF(CM7="",NA(),CM7)</f>
        <v>100</v>
      </c>
      <c r="CN6" s="33">
        <f t="shared" si="10"/>
        <v>100</v>
      </c>
      <c r="CO6" s="33">
        <f t="shared" si="10"/>
        <v>100</v>
      </c>
      <c r="CP6" s="33">
        <f t="shared" si="10"/>
        <v>100</v>
      </c>
      <c r="CQ6" s="33">
        <f t="shared" si="10"/>
        <v>60.03</v>
      </c>
      <c r="CR6" s="33">
        <f t="shared" si="10"/>
        <v>61.93</v>
      </c>
      <c r="CS6" s="33">
        <f t="shared" si="10"/>
        <v>58.06</v>
      </c>
      <c r="CT6" s="33">
        <f t="shared" si="10"/>
        <v>59.08</v>
      </c>
      <c r="CU6" s="33">
        <f t="shared" si="10"/>
        <v>58.25</v>
      </c>
      <c r="CV6" s="32" t="str">
        <f>IF(CV7="","",IF(CV7="-","【-】","【"&amp;SUBSTITUTE(TEXT(CV7,"#,##0.00"),"-","△")&amp;"】"))</f>
        <v>【58.84】</v>
      </c>
      <c r="CW6" s="33">
        <f>IF(CW7="",NA(),CW7)</f>
        <v>24.39</v>
      </c>
      <c r="CX6" s="33">
        <f t="shared" ref="CX6:DF6" si="11">IF(CX7="",NA(),CX7)</f>
        <v>25.77</v>
      </c>
      <c r="CY6" s="33">
        <f t="shared" si="11"/>
        <v>26.67</v>
      </c>
      <c r="CZ6" s="33">
        <f t="shared" si="11"/>
        <v>29.89</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442127</v>
      </c>
      <c r="D7" s="35">
        <v>47</v>
      </c>
      <c r="E7" s="35">
        <v>18</v>
      </c>
      <c r="F7" s="35">
        <v>0</v>
      </c>
      <c r="G7" s="35">
        <v>0</v>
      </c>
      <c r="H7" s="35" t="s">
        <v>96</v>
      </c>
      <c r="I7" s="35" t="s">
        <v>97</v>
      </c>
      <c r="J7" s="35" t="s">
        <v>98</v>
      </c>
      <c r="K7" s="35" t="s">
        <v>99</v>
      </c>
      <c r="L7" s="35" t="s">
        <v>100</v>
      </c>
      <c r="M7" s="36" t="s">
        <v>101</v>
      </c>
      <c r="N7" s="36" t="s">
        <v>102</v>
      </c>
      <c r="O7" s="36">
        <v>4.43</v>
      </c>
      <c r="P7" s="36">
        <v>100</v>
      </c>
      <c r="Q7" s="36">
        <v>4330</v>
      </c>
      <c r="R7" s="36">
        <v>38078</v>
      </c>
      <c r="S7" s="36">
        <v>603.14</v>
      </c>
      <c r="T7" s="36">
        <v>63.13</v>
      </c>
      <c r="U7" s="36">
        <v>1677</v>
      </c>
      <c r="V7" s="36">
        <v>18.09</v>
      </c>
      <c r="W7" s="36">
        <v>92.7</v>
      </c>
      <c r="X7" s="36">
        <v>99.12</v>
      </c>
      <c r="Y7" s="36">
        <v>100.05</v>
      </c>
      <c r="Z7" s="36">
        <v>98.13</v>
      </c>
      <c r="AA7" s="36">
        <v>102.11</v>
      </c>
      <c r="AB7" s="36">
        <v>98.7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50.16</v>
      </c>
      <c r="BF7" s="36">
        <v>40.64</v>
      </c>
      <c r="BG7" s="36">
        <v>41.34</v>
      </c>
      <c r="BH7" s="36">
        <v>26.68</v>
      </c>
      <c r="BI7" s="36">
        <v>11.85</v>
      </c>
      <c r="BJ7" s="36">
        <v>421.01</v>
      </c>
      <c r="BK7" s="36">
        <v>430.64</v>
      </c>
      <c r="BL7" s="36">
        <v>446.63</v>
      </c>
      <c r="BM7" s="36">
        <v>416.91</v>
      </c>
      <c r="BN7" s="36">
        <v>392.19</v>
      </c>
      <c r="BO7" s="36">
        <v>345.93</v>
      </c>
      <c r="BP7" s="36">
        <v>74.319999999999993</v>
      </c>
      <c r="BQ7" s="36">
        <v>73.7</v>
      </c>
      <c r="BR7" s="36">
        <v>71.16</v>
      </c>
      <c r="BS7" s="36">
        <v>72.75</v>
      </c>
      <c r="BT7" s="36">
        <v>73.239999999999995</v>
      </c>
      <c r="BU7" s="36">
        <v>58.98</v>
      </c>
      <c r="BV7" s="36">
        <v>58.78</v>
      </c>
      <c r="BW7" s="36">
        <v>58.53</v>
      </c>
      <c r="BX7" s="36">
        <v>57.93</v>
      </c>
      <c r="BY7" s="36">
        <v>57.03</v>
      </c>
      <c r="BZ7" s="36">
        <v>59.44</v>
      </c>
      <c r="CA7" s="36">
        <v>940.41</v>
      </c>
      <c r="CB7" s="36">
        <v>952.03</v>
      </c>
      <c r="CC7" s="36">
        <v>971.84</v>
      </c>
      <c r="CD7" s="36">
        <v>947.98</v>
      </c>
      <c r="CE7" s="36">
        <v>306.36</v>
      </c>
      <c r="CF7" s="36">
        <v>253.84</v>
      </c>
      <c r="CG7" s="36">
        <v>257.02999999999997</v>
      </c>
      <c r="CH7" s="36">
        <v>266.57</v>
      </c>
      <c r="CI7" s="36">
        <v>276.93</v>
      </c>
      <c r="CJ7" s="36">
        <v>283.73</v>
      </c>
      <c r="CK7" s="36">
        <v>272.79000000000002</v>
      </c>
      <c r="CL7" s="36">
        <v>100</v>
      </c>
      <c r="CM7" s="36">
        <v>100</v>
      </c>
      <c r="CN7" s="36">
        <v>100</v>
      </c>
      <c r="CO7" s="36">
        <v>100</v>
      </c>
      <c r="CP7" s="36">
        <v>100</v>
      </c>
      <c r="CQ7" s="36">
        <v>60.03</v>
      </c>
      <c r="CR7" s="36">
        <v>61.93</v>
      </c>
      <c r="CS7" s="36">
        <v>58.06</v>
      </c>
      <c r="CT7" s="36">
        <v>59.08</v>
      </c>
      <c r="CU7" s="36">
        <v>58.25</v>
      </c>
      <c r="CV7" s="36">
        <v>58.84</v>
      </c>
      <c r="CW7" s="36">
        <v>24.39</v>
      </c>
      <c r="CX7" s="36">
        <v>25.77</v>
      </c>
      <c r="CY7" s="36">
        <v>26.67</v>
      </c>
      <c r="CZ7" s="36">
        <v>29.89</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user01</cp:lastModifiedBy>
  <dcterms:created xsi:type="dcterms:W3CDTF">2017-02-08T03:24:44Z</dcterms:created>
  <dcterms:modified xsi:type="dcterms:W3CDTF">2017-02-20T01:57:14Z</dcterms:modified>
  <cp:category/>
</cp:coreProperties>
</file>