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<sst xmlns="http://schemas.openxmlformats.org/spreadsheetml/2006/main" count="221" uniqueCount="111">
  <si>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</si>
  <si>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</si>
  <si>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</si>
  <si>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</si>
  <si>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</si>
  <si>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</si>
  <si>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</si>
  <si>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</si>
  <si>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</si>
  <si>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</si>
  <si>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</si>
  <si>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</si>
  <si>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</si>
  <si>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</si>
  <si>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</si>
  <si>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</si>
  <si>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</si>
  <si>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</si>
  <si>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</si>
  <si>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</si>
  <si>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</si>
  <si>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</si>
  <si>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</si>
  <si>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</si>
  <si>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</si>
  <si>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</si>
  <si>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</si>
  <si>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</si>
  <si>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</si>
  <si>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</si>
  <si>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</si>
  <si>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</si>
  <si>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</si>
  <si>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</si>
  <si>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</si>
  <si>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</si>
  <si>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</si>
  <si>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</si>
  <si>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</si>
  <si>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</si>
  <si>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</si>
  <si>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</si>
  <si>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</si>
  <si>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</si>
  <si>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</si>
  <si>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</si>
  <si>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</si>
  <si>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</si>
  <si>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</si>
  <si>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</si>
  <si>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</si>
  <si>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</si>
  <si>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</si>
  <si>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</si>
  <si>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</si>
  <si>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</si>
  <si>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</si>
  <si>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</si>
  <si>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</si>
  <si>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</si>
  <si>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</si>
  <si>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</si>
  <si>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</si>
  <si>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</si>
  <si>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</si>
  <si>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</si>
  <si>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</si>
  <si>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</si>
  <si>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</si>
  <si>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</si>
  <si>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</si>
  <si>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</si>
  <si>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</si>
  <si>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</si>
  <si>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</si>
  <si>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</si>
  <si>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</si>
  <si>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</si>
  <si>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</si>
  <si>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</si>
  <si>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</si>
  <si>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</si>
  <si>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</si>
  <si>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</si>
  <si>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</si>
  <si>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</si>
  <si>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</si>
  <si>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</si>
  <si>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</si>
  <si>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</si>
  <si>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</si>
  <si>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</si>
  <si>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</si>
  <si>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</si>
  <si>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</si>
  <si>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</si>
  <si>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大分県　佐伯市</t>
  </si>
  <si>
    <t>法非適用</t>
  </si>
  <si>
    <t>下水道事業</t>
  </si>
  <si>
    <t>小規模集合排水処理</t>
  </si>
  <si>
    <t>I3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</si>
  <si>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</si>
  <si>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</si>
  <si>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</si>
  <si>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</si>
  <si>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</si>
  <si>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</si>
  <si>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</si>
  <si>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収益的収支比率（①）は１００％であるが使用料以外の収入（一般会計からの繰入金）に依存している部分がかなり大きい。
　企業債の償還には一般会計からの繰入金を充てているため、企業債残高対事業規模比率（④）は０％となっている。当該事業に新たな整備予定が無いため企業債を新たに借り入れる予定もなく、償還の負担は今後少しずつ軽くなると見られる。
　経費回収率（⑤）及び汚水処理単価（⑥）は類似団体の平均と比べ低い数値で推移しているが、経年での比較をすると汚水処理単価が若干の上昇傾向にある。当該事業は処理区域内の戸数が少なく、そのほとんどについて接続を終えているため、接続数の増加（接続率の上昇）による使用料や有収水量の大きな増加は見込みにくい。一方で修繕料等の維持管理費は今後増加することも十分考えられるため、各種経費の見直しを行い、効率的な経営に努める必要がある。
　施設利用率（⑦）は類似団体の平均と比べ若干低い水準で推移しているが、水洗化率（⑧）は比較的高い水準にあり、当該事業の対象地域において適正な汚水処理が行われているといえる。
　</t>
    <rPh sb="2" eb="5">
      <t>シュウエキテキ</t>
    </rPh>
    <rPh sb="5" eb="7">
      <t>シュウシ</t>
    </rPh>
    <rPh sb="7" eb="9">
      <t>ヒリツ</t>
    </rPh>
    <rPh sb="21" eb="24">
      <t>シヨウリョウ</t>
    </rPh>
    <rPh sb="24" eb="26">
      <t>イガイ</t>
    </rPh>
    <rPh sb="27" eb="29">
      <t>シュウニュウ</t>
    </rPh>
    <rPh sb="30" eb="32">
      <t>イッパン</t>
    </rPh>
    <rPh sb="32" eb="34">
      <t>カイケイ</t>
    </rPh>
    <rPh sb="37" eb="39">
      <t>クリイレ</t>
    </rPh>
    <rPh sb="39" eb="40">
      <t>キン</t>
    </rPh>
    <rPh sb="42" eb="44">
      <t>イソン</t>
    </rPh>
    <rPh sb="48" eb="50">
      <t>ブブン</t>
    </rPh>
    <rPh sb="54" eb="55">
      <t>オオ</t>
    </rPh>
    <rPh sb="79" eb="80">
      <t>ア</t>
    </rPh>
    <rPh sb="112" eb="114">
      <t>トウガイ</t>
    </rPh>
    <rPh sb="114" eb="116">
      <t>ジギョウ</t>
    </rPh>
    <rPh sb="117" eb="118">
      <t>アラ</t>
    </rPh>
    <rPh sb="120" eb="122">
      <t>セイビ</t>
    </rPh>
    <rPh sb="122" eb="124">
      <t>ヨテイ</t>
    </rPh>
    <rPh sb="125" eb="126">
      <t>ナ</t>
    </rPh>
    <rPh sb="133" eb="134">
      <t>アラ</t>
    </rPh>
    <rPh sb="136" eb="137">
      <t>カ</t>
    </rPh>
    <rPh sb="138" eb="139">
      <t>イ</t>
    </rPh>
    <rPh sb="171" eb="173">
      <t>ケイヒ</t>
    </rPh>
    <rPh sb="173" eb="175">
      <t>カイシュウ</t>
    </rPh>
    <rPh sb="175" eb="176">
      <t>リツ</t>
    </rPh>
    <rPh sb="179" eb="180">
      <t>オヨ</t>
    </rPh>
    <rPh sb="218" eb="220">
      <t>ヒカク</t>
    </rPh>
    <rPh sb="224" eb="226">
      <t>オスイ</t>
    </rPh>
    <rPh sb="226" eb="228">
      <t>ショリ</t>
    </rPh>
    <rPh sb="228" eb="230">
      <t>タンカ</t>
    </rPh>
    <rPh sb="242" eb="244">
      <t>トウガイ</t>
    </rPh>
    <rPh sb="244" eb="246">
      <t>ジギョウ</t>
    </rPh>
    <rPh sb="247" eb="249">
      <t>ショリ</t>
    </rPh>
    <rPh sb="249" eb="252">
      <t>クイキナイ</t>
    </rPh>
    <rPh sb="253" eb="255">
      <t>コスウ</t>
    </rPh>
    <rPh sb="256" eb="257">
      <t>スク</t>
    </rPh>
    <rPh sb="270" eb="272">
      <t>セツゾク</t>
    </rPh>
    <rPh sb="273" eb="274">
      <t>オ</t>
    </rPh>
    <rPh sb="281" eb="283">
      <t>セツゾク</t>
    </rPh>
    <rPh sb="283" eb="284">
      <t>スウ</t>
    </rPh>
    <rPh sb="285" eb="287">
      <t>ゾウカ</t>
    </rPh>
    <rPh sb="288" eb="290">
      <t>セツゾク</t>
    </rPh>
    <rPh sb="290" eb="291">
      <t>リツ</t>
    </rPh>
    <rPh sb="292" eb="294">
      <t>ジョウショウ</t>
    </rPh>
    <rPh sb="298" eb="301">
      <t>シヨウリョウ</t>
    </rPh>
    <rPh sb="302" eb="303">
      <t>ユウ</t>
    </rPh>
    <rPh sb="303" eb="304">
      <t>シュウ</t>
    </rPh>
    <rPh sb="304" eb="306">
      <t>スイリョウ</t>
    </rPh>
    <rPh sb="307" eb="308">
      <t>オオ</t>
    </rPh>
    <rPh sb="310" eb="312">
      <t>ゾウカ</t>
    </rPh>
    <rPh sb="313" eb="315">
      <t>ミコ</t>
    </rPh>
    <rPh sb="320" eb="322">
      <t>イッポウ</t>
    </rPh>
    <rPh sb="334" eb="336">
      <t>コンゴ</t>
    </rPh>
    <rPh sb="353" eb="355">
      <t>カクシュ</t>
    </rPh>
    <rPh sb="355" eb="357">
      <t>ケイヒ</t>
    </rPh>
    <rPh sb="358" eb="360">
      <t>ミナオ</t>
    </rPh>
    <rPh sb="362" eb="363">
      <t>オコナ</t>
    </rPh>
    <rPh sb="383" eb="385">
      <t>シセツ</t>
    </rPh>
    <rPh sb="385" eb="387">
      <t>リヨウ</t>
    </rPh>
    <rPh sb="387" eb="388">
      <t>リツ</t>
    </rPh>
    <rPh sb="392" eb="394">
      <t>ルイジ</t>
    </rPh>
    <rPh sb="394" eb="396">
      <t>ダンタイ</t>
    </rPh>
    <rPh sb="397" eb="399">
      <t>ヘイキン</t>
    </rPh>
    <rPh sb="400" eb="401">
      <t>クラ</t>
    </rPh>
    <rPh sb="402" eb="404">
      <t>ジャッカン</t>
    </rPh>
    <rPh sb="404" eb="405">
      <t>ヒク</t>
    </rPh>
    <rPh sb="406" eb="408">
      <t>スイジュン</t>
    </rPh>
    <rPh sb="409" eb="411">
      <t>スイイ</t>
    </rPh>
    <rPh sb="417" eb="420">
      <t>スイセンカ</t>
    </rPh>
    <rPh sb="420" eb="421">
      <t>リツ</t>
    </rPh>
    <rPh sb="425" eb="428">
      <t>ヒカクテキ</t>
    </rPh>
    <rPh sb="428" eb="429">
      <t>タカ</t>
    </rPh>
    <rPh sb="430" eb="432">
      <t>スイジュン</t>
    </rPh>
    <rPh sb="436" eb="438">
      <t>トウガイ</t>
    </rPh>
    <rPh sb="438" eb="440">
      <t>ジギョウ</t>
    </rPh>
    <rPh sb="441" eb="443">
      <t>タイショウ</t>
    </rPh>
    <rPh sb="443" eb="445">
      <t>チイキ</t>
    </rPh>
    <rPh sb="449" eb="451">
      <t>テキセイ</t>
    </rPh>
    <rPh sb="452" eb="454">
      <t>オスイ</t>
    </rPh>
    <rPh sb="454" eb="456">
      <t>ショリ</t>
    </rPh>
    <rPh sb="457" eb="458">
      <t>オコナ</t>
    </rPh>
    <phoneticPr fontId="4"/>
  </si>
  <si>
    <t>　当該事業は供用が開始されてから１５年に満たないものであり、現時点で管渠の改善が必要な事案は発生していない。処理施設においてはマンホール等に処理能力の低下につながる不具合が生じたケースもあるが、その都度修繕を行っている。</t>
    <rPh sb="1" eb="3">
      <t>トウガイ</t>
    </rPh>
    <rPh sb="3" eb="5">
      <t>ジギョウ</t>
    </rPh>
    <rPh sb="6" eb="8">
      <t>キョウヨウ</t>
    </rPh>
    <rPh sb="9" eb="11">
      <t>カイシ</t>
    </rPh>
    <rPh sb="18" eb="19">
      <t>ネン</t>
    </rPh>
    <rPh sb="20" eb="21">
      <t>ミ</t>
    </rPh>
    <rPh sb="30" eb="33">
      <t>ゲンジテン</t>
    </rPh>
    <rPh sb="34" eb="35">
      <t>カン</t>
    </rPh>
    <rPh sb="35" eb="36">
      <t>キョ</t>
    </rPh>
    <rPh sb="37" eb="39">
      <t>カイゼン</t>
    </rPh>
    <rPh sb="40" eb="42">
      <t>ヒツヨウ</t>
    </rPh>
    <rPh sb="43" eb="45">
      <t>ジアン</t>
    </rPh>
    <rPh sb="46" eb="48">
      <t>ハッセイ</t>
    </rPh>
    <rPh sb="54" eb="56">
      <t>ショリ</t>
    </rPh>
    <rPh sb="56" eb="58">
      <t>シセツ</t>
    </rPh>
    <rPh sb="68" eb="69">
      <t>トウ</t>
    </rPh>
    <rPh sb="70" eb="72">
      <t>ショリ</t>
    </rPh>
    <rPh sb="72" eb="74">
      <t>ノウリョク</t>
    </rPh>
    <rPh sb="75" eb="77">
      <t>テイカ</t>
    </rPh>
    <rPh sb="82" eb="85">
      <t>フグアイ</t>
    </rPh>
    <rPh sb="86" eb="87">
      <t>ショウ</t>
    </rPh>
    <rPh sb="99" eb="101">
      <t>ツド</t>
    </rPh>
    <rPh sb="101" eb="103">
      <t>シュウゼン</t>
    </rPh>
    <rPh sb="104" eb="105">
      <t>オコナ</t>
    </rPh>
    <phoneticPr fontId="4"/>
  </si>
  <si>
    <t>　平成２７年度決算時点で処理区域内人口の約９４％について水洗化が進んでいるが、人口は減少しており、それに伴い使用料収入も減少傾向にある。限られた使用料収入で維持管理費を賄うのは難しく、一般会計からの繰入金に頼らざるを得ない状況にある。財政状況が今後さらに厳しくなることが予想されるが、繰入金への依存度を軽減すべく経費削減等の経営努力を行う。</t>
    <rPh sb="1" eb="3">
      <t>ヘイセイ</t>
    </rPh>
    <rPh sb="5" eb="7">
      <t>ネンド</t>
    </rPh>
    <rPh sb="7" eb="9">
      <t>ケッサン</t>
    </rPh>
    <rPh sb="9" eb="11">
      <t>ジテン</t>
    </rPh>
    <rPh sb="12" eb="14">
      <t>ショリ</t>
    </rPh>
    <rPh sb="14" eb="17">
      <t>クイキナイ</t>
    </rPh>
    <rPh sb="17" eb="19">
      <t>ジンコウ</t>
    </rPh>
    <rPh sb="20" eb="21">
      <t>ヤク</t>
    </rPh>
    <rPh sb="28" eb="31">
      <t>スイセンカ</t>
    </rPh>
    <rPh sb="32" eb="33">
      <t>スス</t>
    </rPh>
    <rPh sb="39" eb="41">
      <t>ジンコウ</t>
    </rPh>
    <rPh sb="42" eb="44">
      <t>ゲンショウ</t>
    </rPh>
    <rPh sb="52" eb="53">
      <t>トモナ</t>
    </rPh>
    <rPh sb="54" eb="57">
      <t>シヨウリョウ</t>
    </rPh>
    <rPh sb="57" eb="59">
      <t>シュウニュウ</t>
    </rPh>
    <rPh sb="60" eb="62">
      <t>ゲンショウ</t>
    </rPh>
    <rPh sb="62" eb="64">
      <t>ケイコウ</t>
    </rPh>
    <rPh sb="68" eb="69">
      <t>カギ</t>
    </rPh>
    <rPh sb="72" eb="75">
      <t>シヨウリョウ</t>
    </rPh>
    <rPh sb="75" eb="77">
      <t>シュウニュウ</t>
    </rPh>
    <rPh sb="78" eb="80">
      <t>イジ</t>
    </rPh>
    <rPh sb="80" eb="83">
      <t>カンリヒ</t>
    </rPh>
    <rPh sb="84" eb="85">
      <t>マカナ</t>
    </rPh>
    <rPh sb="88" eb="89">
      <t>ムズカ</t>
    </rPh>
    <rPh sb="92" eb="94">
      <t>イッパン</t>
    </rPh>
    <rPh sb="94" eb="96">
      <t>カイケイ</t>
    </rPh>
    <rPh sb="99" eb="101">
      <t>クリイレ</t>
    </rPh>
    <rPh sb="101" eb="102">
      <t>キン</t>
    </rPh>
    <rPh sb="103" eb="104">
      <t>タヨ</t>
    </rPh>
    <rPh sb="108" eb="109">
      <t>エ</t>
    </rPh>
    <rPh sb="111" eb="113">
      <t>ジョウキョウ</t>
    </rPh>
    <rPh sb="117" eb="119">
      <t>ザイセイ</t>
    </rPh>
    <rPh sb="119" eb="121">
      <t>ジョウキョウ</t>
    </rPh>
    <rPh sb="122" eb="124">
      <t>コンゴ</t>
    </rPh>
    <rPh sb="127" eb="128">
      <t>キビ</t>
    </rPh>
    <rPh sb="135" eb="137">
      <t>ヨソウ</t>
    </rPh>
    <rPh sb="142" eb="144">
      <t>クリイレ</t>
    </rPh>
    <rPh sb="144" eb="145">
      <t>キン</t>
    </rPh>
    <rPh sb="147" eb="150">
      <t>イゾンド</t>
    </rPh>
    <rPh sb="151" eb="153">
      <t>ケイゲン</t>
    </rPh>
    <rPh sb="156" eb="158">
      <t>ケイヒ</t>
    </rPh>
    <rPh sb="158" eb="161">
      <t>サクゲントウ</t>
    </rPh>
    <rPh sb="162" eb="164">
      <t>ケイエイ</t>
    </rPh>
    <rPh sb="164" eb="166">
      <t>ドリョク</t>
    </rPh>
    <rPh sb="167" eb="168">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</si>
</sst>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3628160"/>
        <c:axId val="33630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formatCode="#,##0.00;&quot;△&quot;#,##0.00;&quot;-&quot;">
                  <c:v>0.51</c:v>
                </c:pt>
              </c:numCache>
            </c:numRef>
          </c:val>
          <c:smooth val="0"/>
        </c:ser>
        <c:dLbls>
          <c:showLegendKey val="0"/>
          <c:showVal val="0"/>
          <c:showCatName val="0"/>
          <c:showSerName val="0"/>
          <c:showPercent val="0"/>
          <c:showBubbleSize val="0"/>
        </c:dLbls>
        <c:marker val="1"/>
        <c:smooth val="0"/>
        <c:axId val="33628160"/>
        <c:axId val="33630080"/>
      </c:lineChart>
      <c:dateAx>
        <c:axId val="33628160"/>
        <c:scaling>
          <c:orientation val="minMax"/>
        </c:scaling>
        <c:delete val="1"/>
        <c:axPos val="b"/>
        <c:numFmt formatCode="ge" sourceLinked="1"/>
        <c:majorTickMark val="none"/>
        <c:minorTickMark val="none"/>
        <c:tickLblPos val="none"/>
        <c:crossAx val="33630080"/>
        <c:crosses val="autoZero"/>
        <c:auto val="1"/>
        <c:lblOffset val="100"/>
        <c:baseTimeUnit val="years"/>
      </c:dateAx>
      <c:valAx>
        <c:axId val="33630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2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formatCode="#,##0.00;&quot;△&quot;#,##0.00">
                  <c:v>0</c:v>
                </c:pt>
                <c:pt idx="1">
                  <c:v>30.77</c:v>
                </c:pt>
                <c:pt idx="2">
                  <c:v>28.21</c:v>
                </c:pt>
                <c:pt idx="3">
                  <c:v>28.21</c:v>
                </c:pt>
                <c:pt idx="4">
                  <c:v>35.9</c:v>
                </c:pt>
              </c:numCache>
            </c:numRef>
          </c:val>
        </c:ser>
        <c:dLbls>
          <c:showLegendKey val="0"/>
          <c:showVal val="0"/>
          <c:showCatName val="0"/>
          <c:showSerName val="0"/>
          <c:showPercent val="0"/>
          <c:showBubbleSize val="0"/>
        </c:dLbls>
        <c:gapWidth val="150"/>
        <c:axId val="50753920"/>
        <c:axId val="5075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38.97</c:v>
                </c:pt>
                <c:pt idx="1">
                  <c:v>39.119999999999997</c:v>
                </c:pt>
                <c:pt idx="2">
                  <c:v>41.24</c:v>
                </c:pt>
                <c:pt idx="3">
                  <c:v>43.1</c:v>
                </c:pt>
                <c:pt idx="4">
                  <c:v>40.96</c:v>
                </c:pt>
              </c:numCache>
            </c:numRef>
          </c:val>
          <c:smooth val="0"/>
        </c:ser>
        <c:dLbls>
          <c:showLegendKey val="0"/>
          <c:showVal val="0"/>
          <c:showCatName val="0"/>
          <c:showSerName val="0"/>
          <c:showPercent val="0"/>
          <c:showBubbleSize val="0"/>
        </c:dLbls>
        <c:marker val="1"/>
        <c:smooth val="0"/>
        <c:axId val="50753920"/>
        <c:axId val="50755840"/>
      </c:lineChart>
      <c:dateAx>
        <c:axId val="50753920"/>
        <c:scaling>
          <c:orientation val="minMax"/>
        </c:scaling>
        <c:delete val="1"/>
        <c:axPos val="b"/>
        <c:numFmt formatCode="ge" sourceLinked="1"/>
        <c:majorTickMark val="none"/>
        <c:minorTickMark val="none"/>
        <c:tickLblPos val="none"/>
        <c:crossAx val="50755840"/>
        <c:crosses val="autoZero"/>
        <c:auto val="1"/>
        <c:lblOffset val="100"/>
        <c:baseTimeUnit val="years"/>
      </c:dateAx>
      <c:valAx>
        <c:axId val="5075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53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94.32</c:v>
                </c:pt>
                <c:pt idx="1">
                  <c:v>94.05</c:v>
                </c:pt>
                <c:pt idx="2">
                  <c:v>94.05</c:v>
                </c:pt>
                <c:pt idx="3">
                  <c:v>93.83</c:v>
                </c:pt>
                <c:pt idx="4">
                  <c:v>93.83</c:v>
                </c:pt>
              </c:numCache>
            </c:numRef>
          </c:val>
        </c:ser>
        <c:dLbls>
          <c:showLegendKey val="0"/>
          <c:showVal val="0"/>
          <c:showCatName val="0"/>
          <c:showSerName val="0"/>
          <c:showPercent val="0"/>
          <c:showBubbleSize val="0"/>
        </c:dLbls>
        <c:gapWidth val="150"/>
        <c:axId val="50774016"/>
        <c:axId val="5077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86.89</c:v>
                </c:pt>
                <c:pt idx="1">
                  <c:v>87.79</c:v>
                </c:pt>
                <c:pt idx="2">
                  <c:v>88.34</c:v>
                </c:pt>
                <c:pt idx="3">
                  <c:v>88.02</c:v>
                </c:pt>
                <c:pt idx="4">
                  <c:v>90.64</c:v>
                </c:pt>
              </c:numCache>
            </c:numRef>
          </c:val>
          <c:smooth val="0"/>
        </c:ser>
        <c:dLbls>
          <c:showLegendKey val="0"/>
          <c:showVal val="0"/>
          <c:showCatName val="0"/>
          <c:showSerName val="0"/>
          <c:showPercent val="0"/>
          <c:showBubbleSize val="0"/>
        </c:dLbls>
        <c:marker val="1"/>
        <c:smooth val="0"/>
        <c:axId val="50774016"/>
        <c:axId val="50775936"/>
      </c:lineChart>
      <c:dateAx>
        <c:axId val="50774016"/>
        <c:scaling>
          <c:orientation val="minMax"/>
        </c:scaling>
        <c:delete val="1"/>
        <c:axPos val="b"/>
        <c:numFmt formatCode="ge" sourceLinked="1"/>
        <c:majorTickMark val="none"/>
        <c:minorTickMark val="none"/>
        <c:tickLblPos val="none"/>
        <c:crossAx val="50775936"/>
        <c:crosses val="autoZero"/>
        <c:auto val="1"/>
        <c:lblOffset val="100"/>
        <c:baseTimeUnit val="years"/>
      </c:dateAx>
      <c:valAx>
        <c:axId val="5077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74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33648000"/>
        <c:axId val="336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48000"/>
        <c:axId val="33650176"/>
      </c:lineChart>
      <c:dateAx>
        <c:axId val="33648000"/>
        <c:scaling>
          <c:orientation val="minMax"/>
        </c:scaling>
        <c:delete val="1"/>
        <c:axPos val="b"/>
        <c:numFmt formatCode="ge" sourceLinked="1"/>
        <c:majorTickMark val="none"/>
        <c:minorTickMark val="none"/>
        <c:tickLblPos val="none"/>
        <c:crossAx val="33650176"/>
        <c:crosses val="autoZero"/>
        <c:auto val="1"/>
        <c:lblOffset val="100"/>
        <c:baseTimeUnit val="years"/>
      </c:dateAx>
      <c:valAx>
        <c:axId val="336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4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3668096"/>
        <c:axId val="3367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3668096"/>
        <c:axId val="33670272"/>
      </c:lineChart>
      <c:dateAx>
        <c:axId val="33668096"/>
        <c:scaling>
          <c:orientation val="minMax"/>
        </c:scaling>
        <c:delete val="1"/>
        <c:axPos val="b"/>
        <c:numFmt formatCode="ge" sourceLinked="1"/>
        <c:majorTickMark val="none"/>
        <c:minorTickMark val="none"/>
        <c:tickLblPos val="none"/>
        <c:crossAx val="33670272"/>
        <c:crosses val="autoZero"/>
        <c:auto val="1"/>
        <c:lblOffset val="100"/>
        <c:baseTimeUnit val="years"/>
      </c:dateAx>
      <c:valAx>
        <c:axId val="3367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6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16832"/>
        <c:axId val="494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16832"/>
        <c:axId val="49427200"/>
      </c:lineChart>
      <c:dateAx>
        <c:axId val="49416832"/>
        <c:scaling>
          <c:orientation val="minMax"/>
        </c:scaling>
        <c:delete val="1"/>
        <c:axPos val="b"/>
        <c:numFmt formatCode="ge" sourceLinked="1"/>
        <c:majorTickMark val="none"/>
        <c:minorTickMark val="none"/>
        <c:tickLblPos val="none"/>
        <c:crossAx val="49427200"/>
        <c:crosses val="autoZero"/>
        <c:auto val="1"/>
        <c:lblOffset val="100"/>
        <c:baseTimeUnit val="years"/>
      </c:dateAx>
      <c:valAx>
        <c:axId val="494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1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36928"/>
        <c:axId val="49443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36928"/>
        <c:axId val="49443200"/>
      </c:lineChart>
      <c:dateAx>
        <c:axId val="49436928"/>
        <c:scaling>
          <c:orientation val="minMax"/>
        </c:scaling>
        <c:delete val="1"/>
        <c:axPos val="b"/>
        <c:numFmt formatCode="ge" sourceLinked="1"/>
        <c:majorTickMark val="none"/>
        <c:minorTickMark val="none"/>
        <c:tickLblPos val="none"/>
        <c:crossAx val="49443200"/>
        <c:crosses val="autoZero"/>
        <c:auto val="1"/>
        <c:lblOffset val="100"/>
        <c:baseTimeUnit val="years"/>
      </c:dateAx>
      <c:valAx>
        <c:axId val="49443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3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9457024"/>
        <c:axId val="49459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9457024"/>
        <c:axId val="49459200"/>
      </c:lineChart>
      <c:dateAx>
        <c:axId val="49457024"/>
        <c:scaling>
          <c:orientation val="minMax"/>
        </c:scaling>
        <c:delete val="1"/>
        <c:axPos val="b"/>
        <c:numFmt formatCode="ge" sourceLinked="1"/>
        <c:majorTickMark val="none"/>
        <c:minorTickMark val="none"/>
        <c:tickLblPos val="none"/>
        <c:crossAx val="49459200"/>
        <c:crosses val="autoZero"/>
        <c:auto val="1"/>
        <c:lblOffset val="100"/>
        <c:baseTimeUnit val="years"/>
      </c:dateAx>
      <c:valAx>
        <c:axId val="49459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57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9473024"/>
        <c:axId val="49474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2988.96</c:v>
                </c:pt>
                <c:pt idx="1">
                  <c:v>3055.24</c:v>
                </c:pt>
                <c:pt idx="2">
                  <c:v>2574.4699999999998</c:v>
                </c:pt>
                <c:pt idx="3">
                  <c:v>2784</c:v>
                </c:pt>
                <c:pt idx="4">
                  <c:v>3188.44</c:v>
                </c:pt>
              </c:numCache>
            </c:numRef>
          </c:val>
          <c:smooth val="0"/>
        </c:ser>
        <c:dLbls>
          <c:showLegendKey val="0"/>
          <c:showVal val="0"/>
          <c:showCatName val="0"/>
          <c:showSerName val="0"/>
          <c:showPercent val="0"/>
          <c:showBubbleSize val="0"/>
        </c:dLbls>
        <c:marker val="1"/>
        <c:smooth val="0"/>
        <c:axId val="49473024"/>
        <c:axId val="49474944"/>
      </c:lineChart>
      <c:dateAx>
        <c:axId val="49473024"/>
        <c:scaling>
          <c:orientation val="minMax"/>
        </c:scaling>
        <c:delete val="1"/>
        <c:axPos val="b"/>
        <c:numFmt formatCode="ge" sourceLinked="1"/>
        <c:majorTickMark val="none"/>
        <c:minorTickMark val="none"/>
        <c:tickLblPos val="none"/>
        <c:crossAx val="49474944"/>
        <c:crosses val="autoZero"/>
        <c:auto val="1"/>
        <c:lblOffset val="100"/>
        <c:baseTimeUnit val="years"/>
      </c:dateAx>
      <c:valAx>
        <c:axId val="49474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47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34.26</c:v>
                </c:pt>
                <c:pt idx="1">
                  <c:v>34.950000000000003</c:v>
                </c:pt>
                <c:pt idx="2">
                  <c:v>31.6</c:v>
                </c:pt>
                <c:pt idx="3">
                  <c:v>30.27</c:v>
                </c:pt>
                <c:pt idx="4">
                  <c:v>24.19</c:v>
                </c:pt>
              </c:numCache>
            </c:numRef>
          </c:val>
        </c:ser>
        <c:dLbls>
          <c:showLegendKey val="0"/>
          <c:showVal val="0"/>
          <c:showCatName val="0"/>
          <c:showSerName val="0"/>
          <c:showPercent val="0"/>
          <c:showBubbleSize val="0"/>
        </c:dLbls>
        <c:gapWidth val="150"/>
        <c:axId val="50701440"/>
        <c:axId val="5070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26.99</c:v>
                </c:pt>
                <c:pt idx="1">
                  <c:v>29.25</c:v>
                </c:pt>
                <c:pt idx="2">
                  <c:v>31.04</c:v>
                </c:pt>
                <c:pt idx="3">
                  <c:v>29.21</c:v>
                </c:pt>
                <c:pt idx="4">
                  <c:v>26.47</c:v>
                </c:pt>
              </c:numCache>
            </c:numRef>
          </c:val>
          <c:smooth val="0"/>
        </c:ser>
        <c:dLbls>
          <c:showLegendKey val="0"/>
          <c:showVal val="0"/>
          <c:showCatName val="0"/>
          <c:showSerName val="0"/>
          <c:showPercent val="0"/>
          <c:showBubbleSize val="0"/>
        </c:dLbls>
        <c:marker val="1"/>
        <c:smooth val="0"/>
        <c:axId val="50701440"/>
        <c:axId val="50703360"/>
      </c:lineChart>
      <c:dateAx>
        <c:axId val="50701440"/>
        <c:scaling>
          <c:orientation val="minMax"/>
        </c:scaling>
        <c:delete val="1"/>
        <c:axPos val="b"/>
        <c:numFmt formatCode="ge" sourceLinked="1"/>
        <c:majorTickMark val="none"/>
        <c:minorTickMark val="none"/>
        <c:tickLblPos val="none"/>
        <c:crossAx val="50703360"/>
        <c:crosses val="autoZero"/>
        <c:auto val="1"/>
        <c:lblOffset val="100"/>
        <c:baseTimeUnit val="years"/>
      </c:dateAx>
      <c:valAx>
        <c:axId val="50703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01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406.27</c:v>
                </c:pt>
                <c:pt idx="1">
                  <c:v>422.83</c:v>
                </c:pt>
                <c:pt idx="2">
                  <c:v>467.7</c:v>
                </c:pt>
                <c:pt idx="3">
                  <c:v>498.89</c:v>
                </c:pt>
                <c:pt idx="4">
                  <c:v>626.79999999999995</c:v>
                </c:pt>
              </c:numCache>
            </c:numRef>
          </c:val>
        </c:ser>
        <c:dLbls>
          <c:showLegendKey val="0"/>
          <c:showVal val="0"/>
          <c:showCatName val="0"/>
          <c:showSerName val="0"/>
          <c:showPercent val="0"/>
          <c:showBubbleSize val="0"/>
        </c:dLbls>
        <c:gapWidth val="150"/>
        <c:axId val="50737920"/>
        <c:axId val="5073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663.6</c:v>
                </c:pt>
                <c:pt idx="1">
                  <c:v>622.30999999999995</c:v>
                </c:pt>
                <c:pt idx="2">
                  <c:v>589.39</c:v>
                </c:pt>
                <c:pt idx="3">
                  <c:v>620.01</c:v>
                </c:pt>
                <c:pt idx="4">
                  <c:v>688.46</c:v>
                </c:pt>
              </c:numCache>
            </c:numRef>
          </c:val>
          <c:smooth val="0"/>
        </c:ser>
        <c:dLbls>
          <c:showLegendKey val="0"/>
          <c:showVal val="0"/>
          <c:showCatName val="0"/>
          <c:showSerName val="0"/>
          <c:showPercent val="0"/>
          <c:showBubbleSize val="0"/>
        </c:dLbls>
        <c:marker val="1"/>
        <c:smooth val="0"/>
        <c:axId val="50737920"/>
        <c:axId val="50739840"/>
      </c:lineChart>
      <c:dateAx>
        <c:axId val="50737920"/>
        <c:scaling>
          <c:orientation val="minMax"/>
        </c:scaling>
        <c:delete val="1"/>
        <c:axPos val="b"/>
        <c:numFmt formatCode="ge" sourceLinked="1"/>
        <c:majorTickMark val="none"/>
        <c:minorTickMark val="none"/>
        <c:tickLblPos val="none"/>
        <c:crossAx val="50739840"/>
        <c:crosses val="autoZero"/>
        <c:auto val="1"/>
        <c:lblOffset val="100"/>
        <c:baseTimeUnit val="years"/>
      </c:dateAx>
      <c:valAx>
        <c:axId val="5073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073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【2,685.08】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【89.35】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【36.67】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【600.63】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【30.63】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大分県　佐伯市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小規模集合排水処理</v>
      </c>
      <c r="Q8" s="70"/>
      <c r="R8" s="70"/>
      <c r="S8" s="70"/>
      <c r="T8" s="70"/>
      <c r="U8" s="70"/>
      <c r="V8" s="70"/>
      <c r="W8" s="70" t="str">
        <f>データ!L6</f>
        <v>I3</v>
      </c>
      <c r="X8" s="70"/>
      <c r="Y8" s="70"/>
      <c r="Z8" s="70"/>
      <c r="AA8" s="70"/>
      <c r="AB8" s="70"/>
      <c r="AC8" s="70"/>
      <c r="AD8" s="3"/>
      <c r="AE8" s="3"/>
      <c r="AF8" s="3"/>
      <c r="AG8" s="3"/>
      <c r="AH8" s="3"/>
      <c r="AI8" s="3"/>
      <c r="AJ8" s="3"/>
      <c r="AK8" s="3"/>
      <c r="AL8" s="64">
        <f>データ!R6</f>
        <v>75048</v>
      </c>
      <c r="AM8" s="64"/>
      <c r="AN8" s="64"/>
      <c r="AO8" s="64"/>
      <c r="AP8" s="64"/>
      <c r="AQ8" s="64"/>
      <c r="AR8" s="64"/>
      <c r="AS8" s="64"/>
      <c r="AT8" s="63">
        <f>データ!S6</f>
        <v>903.11</v>
      </c>
      <c r="AU8" s="63"/>
      <c r="AV8" s="63"/>
      <c r="AW8" s="63"/>
      <c r="AX8" s="63"/>
      <c r="AY8" s="63"/>
      <c r="AZ8" s="63"/>
      <c r="BA8" s="63"/>
      <c r="BB8" s="63">
        <f>データ!T6</f>
        <v>83.1</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0.11</v>
      </c>
      <c r="Q10" s="63"/>
      <c r="R10" s="63"/>
      <c r="S10" s="63"/>
      <c r="T10" s="63"/>
      <c r="U10" s="63"/>
      <c r="V10" s="63"/>
      <c r="W10" s="63">
        <f>データ!P6</f>
        <v>100</v>
      </c>
      <c r="X10" s="63"/>
      <c r="Y10" s="63"/>
      <c r="Z10" s="63"/>
      <c r="AA10" s="63"/>
      <c r="AB10" s="63"/>
      <c r="AC10" s="63"/>
      <c r="AD10" s="64">
        <f>データ!Q6</f>
        <v>2860</v>
      </c>
      <c r="AE10" s="64"/>
      <c r="AF10" s="64"/>
      <c r="AG10" s="64"/>
      <c r="AH10" s="64"/>
      <c r="AI10" s="64"/>
      <c r="AJ10" s="64"/>
      <c r="AK10" s="2"/>
      <c r="AL10" s="64">
        <f>データ!U6</f>
        <v>81</v>
      </c>
      <c r="AM10" s="64"/>
      <c r="AN10" s="64"/>
      <c r="AO10" s="64"/>
      <c r="AP10" s="64"/>
      <c r="AQ10" s="64"/>
      <c r="AR10" s="64"/>
      <c r="AS10" s="64"/>
      <c r="AT10" s="63">
        <f>データ!V6</f>
        <v>0.04</v>
      </c>
      <c r="AU10" s="63"/>
      <c r="AV10" s="63"/>
      <c r="AW10" s="63"/>
      <c r="AX10" s="63"/>
      <c r="AY10" s="63"/>
      <c r="AZ10" s="63"/>
      <c r="BA10" s="63"/>
      <c r="BB10" s="63">
        <f>データ!W6</f>
        <v>2025</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442054</v>
      </c>
      <c r="D6" s="31">
        <f t="shared" si="3"/>
        <v>47</v>
      </c>
      <c r="E6" s="31">
        <f t="shared" si="3"/>
        <v>17</v>
      </c>
      <c r="F6" s="31">
        <f t="shared" si="3"/>
        <v>9</v>
      </c>
      <c r="G6" s="31">
        <f t="shared" si="3"/>
        <v>0</v>
      </c>
      <c r="H6" s="31" t="str">
        <f t="shared" si="3"/>
        <v>大分県　佐伯市</v>
      </c>
      <c r="I6" s="31" t="str">
        <f t="shared" si="3"/>
        <v>法非適用</v>
      </c>
      <c r="J6" s="31" t="str">
        <f t="shared" si="3"/>
        <v>下水道事業</v>
      </c>
      <c r="K6" s="31" t="str">
        <f t="shared" si="3"/>
        <v>小規模集合排水処理</v>
      </c>
      <c r="L6" s="31" t="str">
        <f t="shared" si="3"/>
        <v>I3</v>
      </c>
      <c r="M6" s="32" t="str">
        <f t="shared" si="3"/>
        <v>-</v>
      </c>
      <c r="N6" s="32" t="str">
        <f t="shared" si="3"/>
        <v>該当数値なし</v>
      </c>
      <c r="O6" s="32">
        <f t="shared" si="3"/>
        <v>0.11</v>
      </c>
      <c r="P6" s="32">
        <f t="shared" si="3"/>
        <v>100</v>
      </c>
      <c r="Q6" s="32">
        <f t="shared" si="3"/>
        <v>2860</v>
      </c>
      <c r="R6" s="32">
        <f t="shared" si="3"/>
        <v>75048</v>
      </c>
      <c r="S6" s="32">
        <f t="shared" si="3"/>
        <v>903.11</v>
      </c>
      <c r="T6" s="32">
        <f t="shared" si="3"/>
        <v>83.1</v>
      </c>
      <c r="U6" s="32">
        <f t="shared" si="3"/>
        <v>81</v>
      </c>
      <c r="V6" s="32">
        <f t="shared" si="3"/>
        <v>0.04</v>
      </c>
      <c r="W6" s="32">
        <f t="shared" si="3"/>
        <v>2025</v>
      </c>
      <c r="X6" s="33">
        <f>IF(X7="",NA(),X7)</f>
        <v>100</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2988.96</v>
      </c>
      <c r="BK6" s="33">
        <f t="shared" si="7"/>
        <v>3055.24</v>
      </c>
      <c r="BL6" s="33">
        <f t="shared" si="7"/>
        <v>2574.4699999999998</v>
      </c>
      <c r="BM6" s="33">
        <f t="shared" si="7"/>
        <v>2784</v>
      </c>
      <c r="BN6" s="33">
        <f t="shared" si="7"/>
        <v>3188.44</v>
      </c>
      <c r="BO6" s="32" t="str">
        <f>IF(BO7="","",IF(BO7="-","【-】","【"&amp;SUBSTITUTE(TEXT(BO7,"#,##0.00"),"-","△")&amp;"】"))</f>
        <v>【2,685.08】</v>
      </c>
      <c r="BP6" s="33">
        <f>IF(BP7="",NA(),BP7)</f>
        <v>34.26</v>
      </c>
      <c r="BQ6" s="33">
        <f t="shared" ref="BQ6:BY6" si="8">IF(BQ7="",NA(),BQ7)</f>
        <v>34.950000000000003</v>
      </c>
      <c r="BR6" s="33">
        <f t="shared" si="8"/>
        <v>31.6</v>
      </c>
      <c r="BS6" s="33">
        <f t="shared" si="8"/>
        <v>30.27</v>
      </c>
      <c r="BT6" s="33">
        <f t="shared" si="8"/>
        <v>24.19</v>
      </c>
      <c r="BU6" s="33">
        <f t="shared" si="8"/>
        <v>26.99</v>
      </c>
      <c r="BV6" s="33">
        <f t="shared" si="8"/>
        <v>29.25</v>
      </c>
      <c r="BW6" s="33">
        <f t="shared" si="8"/>
        <v>31.04</v>
      </c>
      <c r="BX6" s="33">
        <f t="shared" si="8"/>
        <v>29.21</v>
      </c>
      <c r="BY6" s="33">
        <f t="shared" si="8"/>
        <v>26.47</v>
      </c>
      <c r="BZ6" s="32" t="str">
        <f>IF(BZ7="","",IF(BZ7="-","【-】","【"&amp;SUBSTITUTE(TEXT(BZ7,"#,##0.00"),"-","△")&amp;"】"))</f>
        <v>【30.63】</v>
      </c>
      <c r="CA6" s="33">
        <f>IF(CA7="",NA(),CA7)</f>
        <v>406.27</v>
      </c>
      <c r="CB6" s="33">
        <f t="shared" ref="CB6:CJ6" si="9">IF(CB7="",NA(),CB7)</f>
        <v>422.83</v>
      </c>
      <c r="CC6" s="33">
        <f t="shared" si="9"/>
        <v>467.7</v>
      </c>
      <c r="CD6" s="33">
        <f t="shared" si="9"/>
        <v>498.89</v>
      </c>
      <c r="CE6" s="33">
        <f t="shared" si="9"/>
        <v>626.79999999999995</v>
      </c>
      <c r="CF6" s="33">
        <f t="shared" si="9"/>
        <v>663.6</v>
      </c>
      <c r="CG6" s="33">
        <f t="shared" si="9"/>
        <v>622.30999999999995</v>
      </c>
      <c r="CH6" s="33">
        <f t="shared" si="9"/>
        <v>589.39</v>
      </c>
      <c r="CI6" s="33">
        <f t="shared" si="9"/>
        <v>620.01</v>
      </c>
      <c r="CJ6" s="33">
        <f t="shared" si="9"/>
        <v>688.46</v>
      </c>
      <c r="CK6" s="32" t="str">
        <f>IF(CK7="","",IF(CK7="-","【-】","【"&amp;SUBSTITUTE(TEXT(CK7,"#,##0.00"),"-","△")&amp;"】"))</f>
        <v>【600.63】</v>
      </c>
      <c r="CL6" s="32">
        <f>IF(CL7="",NA(),CL7)</f>
        <v>0</v>
      </c>
      <c r="CM6" s="33">
        <f t="shared" ref="CM6:CU6" si="10">IF(CM7="",NA(),CM7)</f>
        <v>30.77</v>
      </c>
      <c r="CN6" s="33">
        <f t="shared" si="10"/>
        <v>28.21</v>
      </c>
      <c r="CO6" s="33">
        <f t="shared" si="10"/>
        <v>28.21</v>
      </c>
      <c r="CP6" s="33">
        <f t="shared" si="10"/>
        <v>35.9</v>
      </c>
      <c r="CQ6" s="33">
        <f t="shared" si="10"/>
        <v>38.97</v>
      </c>
      <c r="CR6" s="33">
        <f t="shared" si="10"/>
        <v>39.119999999999997</v>
      </c>
      <c r="CS6" s="33">
        <f t="shared" si="10"/>
        <v>41.24</v>
      </c>
      <c r="CT6" s="33">
        <f t="shared" si="10"/>
        <v>43.1</v>
      </c>
      <c r="CU6" s="33">
        <f t="shared" si="10"/>
        <v>40.96</v>
      </c>
      <c r="CV6" s="32" t="str">
        <f>IF(CV7="","",IF(CV7="-","【-】","【"&amp;SUBSTITUTE(TEXT(CV7,"#,##0.00"),"-","△")&amp;"】"))</f>
        <v>【36.67】</v>
      </c>
      <c r="CW6" s="33">
        <f>IF(CW7="",NA(),CW7)</f>
        <v>94.32</v>
      </c>
      <c r="CX6" s="33">
        <f t="shared" ref="CX6:DF6" si="11">IF(CX7="",NA(),CX7)</f>
        <v>94.05</v>
      </c>
      <c r="CY6" s="33">
        <f t="shared" si="11"/>
        <v>94.05</v>
      </c>
      <c r="CZ6" s="33">
        <f t="shared" si="11"/>
        <v>93.83</v>
      </c>
      <c r="DA6" s="33">
        <f t="shared" si="11"/>
        <v>93.83</v>
      </c>
      <c r="DB6" s="33">
        <f t="shared" si="11"/>
        <v>86.89</v>
      </c>
      <c r="DC6" s="33">
        <f t="shared" si="11"/>
        <v>87.79</v>
      </c>
      <c r="DD6" s="33">
        <f t="shared" si="11"/>
        <v>88.34</v>
      </c>
      <c r="DE6" s="33">
        <f t="shared" si="11"/>
        <v>88.02</v>
      </c>
      <c r="DF6" s="33">
        <f t="shared" si="11"/>
        <v>90.64</v>
      </c>
      <c r="DG6" s="32" t="str">
        <f>IF(DG7="","",IF(DG7="-","【-】","【"&amp;SUBSTITUTE(TEXT(DG7,"#,##0.00"),"-","△")&amp;"】"))</f>
        <v>【89.35】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3">
        <f t="shared" si="14"/>
        <v>0.51</v>
      </c>
      <c r="EN6" s="32" t="str">
        <f>IF(EN7="","",IF(EN7="-","【-】","【"&amp;SUBSTITUTE(TEXT(EN7,"#,##0.00"),"-","△")&amp;"】"))</f>
        <v>【0.17】</v>
      </c>
    </row>
    <row r="7" spans="1:144" s="34" customFormat="1">
      <c r="A7" s="26"/>
      <c r="B7" s="35">
        <v>2015</v>
      </c>
      <c r="C7" s="35">
        <v>442054</v>
      </c>
      <c r="D7" s="35">
        <v>47</v>
      </c>
      <c r="E7" s="35">
        <v>17</v>
      </c>
      <c r="F7" s="35">
        <v>9</v>
      </c>
      <c r="G7" s="35">
        <v>0</v>
      </c>
      <c r="H7" s="35" t="s">
        <v>96</v>
      </c>
      <c r="I7" s="35" t="s">
        <v>97</v>
      </c>
      <c r="J7" s="35" t="s">
        <v>98</v>
      </c>
      <c r="K7" s="35" t="s">
        <v>99</v>
      </c>
      <c r="L7" s="35" t="s">
        <v>100</v>
      </c>
      <c r="M7" s="36" t="s">
        <v>101</v>
      </c>
      <c r="N7" s="36" t="s">
        <v>102</v>
      </c>
      <c r="O7" s="36">
        <v>0.11</v>
      </c>
      <c r="P7" s="36">
        <v>100</v>
      </c>
      <c r="Q7" s="36">
        <v>2860</v>
      </c>
      <c r="R7" s="36">
        <v>75048</v>
      </c>
      <c r="S7" s="36">
        <v>903.11</v>
      </c>
      <c r="T7" s="36">
        <v>83.1</v>
      </c>
      <c r="U7" s="36">
        <v>81</v>
      </c>
      <c r="V7" s="36">
        <v>0.04</v>
      </c>
      <c r="W7" s="36">
        <v>2025</v>
      </c>
      <c r="X7" s="36">
        <v>100</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2988.96</v>
      </c>
      <c r="BK7" s="36">
        <v>3055.24</v>
      </c>
      <c r="BL7" s="36">
        <v>2574.4699999999998</v>
      </c>
      <c r="BM7" s="36">
        <v>2784</v>
      </c>
      <c r="BN7" s="36">
        <v>3188.44</v>
      </c>
      <c r="BO7" s="36">
        <v>2685.08</v>
      </c>
      <c r="BP7" s="36">
        <v>34.26</v>
      </c>
      <c r="BQ7" s="36">
        <v>34.950000000000003</v>
      </c>
      <c r="BR7" s="36">
        <v>31.6</v>
      </c>
      <c r="BS7" s="36">
        <v>30.27</v>
      </c>
      <c r="BT7" s="36">
        <v>24.19</v>
      </c>
      <c r="BU7" s="36">
        <v>26.99</v>
      </c>
      <c r="BV7" s="36">
        <v>29.25</v>
      </c>
      <c r="BW7" s="36">
        <v>31.04</v>
      </c>
      <c r="BX7" s="36">
        <v>29.21</v>
      </c>
      <c r="BY7" s="36">
        <v>26.47</v>
      </c>
      <c r="BZ7" s="36">
        <v>30.63</v>
      </c>
      <c r="CA7" s="36">
        <v>406.27</v>
      </c>
      <c r="CB7" s="36">
        <v>422.83</v>
      </c>
      <c r="CC7" s="36">
        <v>467.7</v>
      </c>
      <c r="CD7" s="36">
        <v>498.89</v>
      </c>
      <c r="CE7" s="36">
        <v>626.79999999999995</v>
      </c>
      <c r="CF7" s="36">
        <v>663.6</v>
      </c>
      <c r="CG7" s="36">
        <v>622.30999999999995</v>
      </c>
      <c r="CH7" s="36">
        <v>589.39</v>
      </c>
      <c r="CI7" s="36">
        <v>620.01</v>
      </c>
      <c r="CJ7" s="36">
        <v>688.46</v>
      </c>
      <c r="CK7" s="36">
        <v>600.63</v>
      </c>
      <c r="CL7" s="36">
        <v>0</v>
      </c>
      <c r="CM7" s="36">
        <v>30.77</v>
      </c>
      <c r="CN7" s="36">
        <v>28.21</v>
      </c>
      <c r="CO7" s="36">
        <v>28.21</v>
      </c>
      <c r="CP7" s="36">
        <v>35.9</v>
      </c>
      <c r="CQ7" s="36">
        <v>38.97</v>
      </c>
      <c r="CR7" s="36">
        <v>39.119999999999997</v>
      </c>
      <c r="CS7" s="36">
        <v>41.24</v>
      </c>
      <c r="CT7" s="36">
        <v>43.1</v>
      </c>
      <c r="CU7" s="36">
        <v>40.96</v>
      </c>
      <c r="CV7" s="36">
        <v>36.67</v>
      </c>
      <c r="CW7" s="36">
        <v>94.32</v>
      </c>
      <c r="CX7" s="36">
        <v>94.05</v>
      </c>
      <c r="CY7" s="36">
        <v>94.05</v>
      </c>
      <c r="CZ7" s="36">
        <v>93.83</v>
      </c>
      <c r="DA7" s="36">
        <v>93.83</v>
      </c>
      <c r="DB7" s="36">
        <v>86.89</v>
      </c>
      <c r="DC7" s="36">
        <v>87.79</v>
      </c>
      <c r="DD7" s="36">
        <v>88.34</v>
      </c>
      <c r="DE7" s="36">
        <v>88.02</v>
      </c>
      <c r="DF7" s="36">
        <v>90.64</v>
      </c>
      <c r="DG7" s="36">
        <v>89.35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0.51</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2017-02-08T03:21:09Z</dcterms:created>
  <dcterms:modified xsi:type="dcterms:W3CDTF">2017-02-19T23:51:23Z</dcterms:modified>
  <cp:category/>
</cp:coreProperties>
</file>