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<sst xmlns="http://schemas.openxmlformats.org/spreadsheetml/2006/main" count="226" uniqueCount="111">
  <si>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</si>
  <si>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</si>
  <si>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</si>
  <si>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</si>
  <si>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</si>
  <si>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</si>
  <si>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</si>
  <si>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</si>
  <si>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</si>
  <si>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</si>
  <si>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</si>
  <si>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</si>
  <si>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</si>
  <si>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</si>
  <si>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</si>
  <si>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</si>
  <si>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</si>
  <si>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</si>
  <si>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</si>
  <si>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</si>
  <si>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</si>
  <si>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</si>
  <si>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</si>
  <si>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</si>
  <si>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</si>
  <si>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</si>
  <si>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</si>
  <si>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</si>
  <si>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</si>
  <si>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</si>
  <si>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</si>
  <si>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</si>
  <si>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</si>
  <si>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</si>
  <si>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</si>
  <si>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</si>
  <si>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</si>
  <si>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</si>
  <si>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</si>
  <si>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</si>
  <si>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</si>
  <si>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</si>
  <si>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</si>
  <si>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</si>
  <si>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</si>
  <si>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</si>
  <si>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</si>
  <si>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</si>
  <si>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</si>
  <si>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</si>
  <si>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</si>
  <si>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</si>
  <si>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</si>
  <si>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</si>
  <si>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</si>
  <si>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</si>
  <si>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</si>
  <si>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</si>
  <si>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</si>
  <si>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</si>
  <si>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</si>
  <si>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</si>
  <si>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</si>
  <si>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</si>
  <si>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</si>
  <si>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</si>
  <si>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</si>
  <si>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</si>
  <si>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</si>
  <si>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</si>
  <si>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</si>
  <si>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</si>
  <si>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</si>
  <si>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</si>
  <si>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</si>
  <si>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</si>
  <si>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</si>
  <si>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</si>
  <si>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</si>
  <si>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</si>
  <si>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</si>
  <si>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</si>
  <si>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</si>
  <si>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</si>
  <si>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</si>
  <si>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</si>
  <si>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</si>
  <si>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</si>
  <si>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</si>
  <si>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</si>
  <si>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</si>
  <si>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</si>
  <si>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</si>
  <si>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</si>
  <si>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</si>
  <si>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</si>
  <si>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</si>
  <si>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</si>
  <si>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</si>
  <si>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</si>
  <si>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</si>
  <si>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</si>
  <si>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</si>
  <si>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</si>
  <si>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</si>
  <si>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</si>
  <si>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</si>
  <si>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</si>
  <si>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①『経常収支比率』・・・経常費用が経常収益でどの程度賄われているかを示す指標。費用の減少等により増加傾向である。
④『企業債残高対事業規模比率』・・・料金収入に対する企業債残高の割合であり、企業債残高の規模を表す指標。平成39年度に償還が終了するため、今後減少していくと思われる。
⑤『経費回収率』・・・使用料で回収すべき経費を、どの程度使用料で賄えているかを表した指標。類似団体と比較した場合、高い水準ではあるが、少額ながらも一般会計からの繰入金に依存している状況である。
⑥『汚水処理原価』・・・有収水量1㎥あたりの汚水処理に要した費用であり、汚水資本費・汚水維持管理費の両方を含めた汚水処理に係るコストを表した指標。農業集落排水処理施設への繋ぎこみにより汚水処理費用が少額であるため低価となっている。
⑧『水洗化率』・・・現在処理区域内人口のうち、実際に水洗便所を設置して汚水処理している人口の割合を表した指標。小規模集合排水事業が分譲地であるため「処理区域内人口」＝「水洗便所設置済人口」であり水洗化率100％となってい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39" eb="41">
      <t>ヒヨウ</t>
    </rPh>
    <rPh sb="42" eb="44">
      <t>ゲンショウ</t>
    </rPh>
    <rPh sb="44" eb="45">
      <t>トウ</t>
    </rPh>
    <rPh sb="48" eb="50">
      <t>ゾウカ</t>
    </rPh>
    <rPh sb="50" eb="52">
      <t>ケイコウ</t>
    </rPh>
    <rPh sb="59" eb="61">
      <t>キギョウ</t>
    </rPh>
    <rPh sb="61" eb="62">
      <t>サイ</t>
    </rPh>
    <rPh sb="62" eb="64">
      <t>ザンダカ</t>
    </rPh>
    <rPh sb="64" eb="65">
      <t>タイ</t>
    </rPh>
    <rPh sb="65" eb="67">
      <t>ジギョウ</t>
    </rPh>
    <rPh sb="67" eb="69">
      <t>キボ</t>
    </rPh>
    <rPh sb="69" eb="71">
      <t>ヒリツ</t>
    </rPh>
    <rPh sb="75" eb="77">
      <t>リョウキン</t>
    </rPh>
    <rPh sb="77" eb="79">
      <t>シュウニュウ</t>
    </rPh>
    <rPh sb="80" eb="81">
      <t>タイ</t>
    </rPh>
    <rPh sb="83" eb="85">
      <t>キギョウ</t>
    </rPh>
    <rPh sb="85" eb="86">
      <t>サイ</t>
    </rPh>
    <rPh sb="86" eb="88">
      <t>ザンダカ</t>
    </rPh>
    <rPh sb="89" eb="91">
      <t>ワリアイ</t>
    </rPh>
    <rPh sb="95" eb="97">
      <t>キギョウ</t>
    </rPh>
    <rPh sb="97" eb="98">
      <t>サイ</t>
    </rPh>
    <rPh sb="98" eb="100">
      <t>ザンダカ</t>
    </rPh>
    <rPh sb="101" eb="103">
      <t>キボ</t>
    </rPh>
    <rPh sb="104" eb="105">
      <t>アラワ</t>
    </rPh>
    <rPh sb="106" eb="108">
      <t>シヒョウ</t>
    </rPh>
    <rPh sb="109" eb="111">
      <t>ヘイセイ</t>
    </rPh>
    <rPh sb="113" eb="115">
      <t>ネンド</t>
    </rPh>
    <rPh sb="116" eb="118">
      <t>ショウカン</t>
    </rPh>
    <rPh sb="119" eb="121">
      <t>シュウリョウ</t>
    </rPh>
    <rPh sb="126" eb="128">
      <t>コンゴ</t>
    </rPh>
    <rPh sb="128" eb="130">
      <t>ゲンショウ</t>
    </rPh>
    <rPh sb="135" eb="136">
      <t>オモ</t>
    </rPh>
    <rPh sb="143" eb="145">
      <t>ケイヒ</t>
    </rPh>
    <rPh sb="145" eb="147">
      <t>カイシュウ</t>
    </rPh>
    <rPh sb="147" eb="148">
      <t>リツ</t>
    </rPh>
    <rPh sb="152" eb="155">
      <t>シヨウリョウ</t>
    </rPh>
    <rPh sb="156" eb="158">
      <t>カイシュウ</t>
    </rPh>
    <rPh sb="161" eb="163">
      <t>ケイヒ</t>
    </rPh>
    <rPh sb="167" eb="169">
      <t>テイド</t>
    </rPh>
    <rPh sb="169" eb="172">
      <t>シヨウリョウ</t>
    </rPh>
    <rPh sb="173" eb="174">
      <t>マカナ</t>
    </rPh>
    <rPh sb="180" eb="181">
      <t>アラワ</t>
    </rPh>
    <rPh sb="183" eb="185">
      <t>シヒョウ</t>
    </rPh>
    <rPh sb="186" eb="188">
      <t>ルイジ</t>
    </rPh>
    <rPh sb="188" eb="190">
      <t>ダンタイ</t>
    </rPh>
    <rPh sb="191" eb="193">
      <t>ヒカク</t>
    </rPh>
    <rPh sb="195" eb="197">
      <t>バアイ</t>
    </rPh>
    <rPh sb="198" eb="199">
      <t>タカ</t>
    </rPh>
    <rPh sb="200" eb="202">
      <t>スイジュン</t>
    </rPh>
    <rPh sb="208" eb="210">
      <t>ショウガク</t>
    </rPh>
    <rPh sb="214" eb="216">
      <t>イッパン</t>
    </rPh>
    <rPh sb="216" eb="218">
      <t>カイケイ</t>
    </rPh>
    <rPh sb="221" eb="223">
      <t>クリイレ</t>
    </rPh>
    <rPh sb="223" eb="224">
      <t>キン</t>
    </rPh>
    <rPh sb="225" eb="227">
      <t>イゾン</t>
    </rPh>
    <rPh sb="231" eb="233">
      <t>ジョウキョウ</t>
    </rPh>
    <rPh sb="240" eb="242">
      <t>オスイ</t>
    </rPh>
    <rPh sb="242" eb="244">
      <t>ショリ</t>
    </rPh>
    <rPh sb="244" eb="246">
      <t>ゲンカ</t>
    </rPh>
    <rPh sb="250" eb="251">
      <t>ユウ</t>
    </rPh>
    <rPh sb="251" eb="252">
      <t>シュウ</t>
    </rPh>
    <rPh sb="252" eb="254">
      <t>スイリョウ</t>
    </rPh>
    <rPh sb="260" eb="262">
      <t>オスイ</t>
    </rPh>
    <rPh sb="262" eb="264">
      <t>ショリ</t>
    </rPh>
    <rPh sb="265" eb="266">
      <t>ヨウ</t>
    </rPh>
    <rPh sb="268" eb="270">
      <t>ヒヨウ</t>
    </rPh>
    <rPh sb="274" eb="276">
      <t>オスイ</t>
    </rPh>
    <rPh sb="276" eb="278">
      <t>シホン</t>
    </rPh>
    <rPh sb="278" eb="279">
      <t>ヒ</t>
    </rPh>
    <rPh sb="280" eb="282">
      <t>オスイ</t>
    </rPh>
    <rPh sb="282" eb="284">
      <t>イジ</t>
    </rPh>
    <rPh sb="284" eb="286">
      <t>カンリ</t>
    </rPh>
    <rPh sb="286" eb="287">
      <t>ヒ</t>
    </rPh>
    <rPh sb="288" eb="290">
      <t>リョウホウ</t>
    </rPh>
    <rPh sb="291" eb="292">
      <t>フク</t>
    </rPh>
    <rPh sb="294" eb="296">
      <t>オスイ</t>
    </rPh>
    <rPh sb="296" eb="298">
      <t>ショリ</t>
    </rPh>
    <rPh sb="299" eb="300">
      <t>カカ</t>
    </rPh>
    <rPh sb="305" eb="306">
      <t>アラワ</t>
    </rPh>
    <rPh sb="308" eb="310">
      <t>シヒョウ</t>
    </rPh>
    <rPh sb="311" eb="313">
      <t>ノウギョウ</t>
    </rPh>
    <rPh sb="313" eb="315">
      <t>シュウラク</t>
    </rPh>
    <rPh sb="315" eb="317">
      <t>ハイスイ</t>
    </rPh>
    <rPh sb="317" eb="319">
      <t>ショリ</t>
    </rPh>
    <rPh sb="319" eb="321">
      <t>シセツ</t>
    </rPh>
    <rPh sb="323" eb="324">
      <t>ツナ</t>
    </rPh>
    <rPh sb="330" eb="332">
      <t>オスイ</t>
    </rPh>
    <rPh sb="332" eb="334">
      <t>ショリ</t>
    </rPh>
    <rPh sb="334" eb="336">
      <t>ヒヨウ</t>
    </rPh>
    <rPh sb="337" eb="339">
      <t>ショウガク</t>
    </rPh>
    <rPh sb="344" eb="346">
      <t>テイカ</t>
    </rPh>
    <rPh sb="356" eb="359">
      <t>スイセンカ</t>
    </rPh>
    <rPh sb="359" eb="360">
      <t>リツ</t>
    </rPh>
    <rPh sb="364" eb="366">
      <t>ゲンザイ</t>
    </rPh>
    <rPh sb="366" eb="368">
      <t>ショリ</t>
    </rPh>
    <rPh sb="368" eb="371">
      <t>クイキナイ</t>
    </rPh>
    <rPh sb="371" eb="373">
      <t>ジンコウ</t>
    </rPh>
    <rPh sb="377" eb="379">
      <t>ジッサイ</t>
    </rPh>
    <rPh sb="380" eb="382">
      <t>スイセン</t>
    </rPh>
    <rPh sb="382" eb="384">
      <t>ベンジョ</t>
    </rPh>
    <rPh sb="385" eb="387">
      <t>セッチ</t>
    </rPh>
    <rPh sb="389" eb="391">
      <t>オスイ</t>
    </rPh>
    <rPh sb="391" eb="393">
      <t>ショリ</t>
    </rPh>
    <rPh sb="397" eb="399">
      <t>ジンコウ</t>
    </rPh>
    <rPh sb="400" eb="402">
      <t>ワリアイ</t>
    </rPh>
    <rPh sb="403" eb="404">
      <t>アラワ</t>
    </rPh>
    <rPh sb="406" eb="408">
      <t>シヒョウ</t>
    </rPh>
    <rPh sb="409" eb="412">
      <t>ショウキボ</t>
    </rPh>
    <rPh sb="412" eb="414">
      <t>シュウゴウ</t>
    </rPh>
    <rPh sb="414" eb="416">
      <t>ハイスイ</t>
    </rPh>
    <rPh sb="416" eb="418">
      <t>ジギョウ</t>
    </rPh>
    <rPh sb="419" eb="422">
      <t>ブンジョウチ</t>
    </rPh>
    <rPh sb="428" eb="430">
      <t>ショリ</t>
    </rPh>
    <rPh sb="430" eb="433">
      <t>クイキナイ</t>
    </rPh>
    <rPh sb="433" eb="435">
      <t>ジンコウ</t>
    </rPh>
    <rPh sb="438" eb="440">
      <t>スイセン</t>
    </rPh>
    <rPh sb="440" eb="442">
      <t>ベンジョ</t>
    </rPh>
    <rPh sb="442" eb="444">
      <t>セッチ</t>
    </rPh>
    <rPh sb="444" eb="445">
      <t>ズ</t>
    </rPh>
    <rPh sb="445" eb="447">
      <t>ジンコウ</t>
    </rPh>
    <rPh sb="451" eb="454">
      <t>スイセンカ</t>
    </rPh>
    <rPh sb="454" eb="455">
      <t>リツ</t>
    </rPh>
    <phoneticPr fontId="4"/>
  </si>
  <si>
    <t>③『管渠改善率』・・・当該年度に更新した管渠延長の割合を表した指標。更新した管渠はないため0％となっている。今後特別会計の統合も含め、経営に与える影響等についての検討が必要となる。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コウシン</t>
    </rPh>
    <rPh sb="38" eb="40">
      <t>カンキョ</t>
    </rPh>
    <rPh sb="54" eb="56">
      <t>コンゴ</t>
    </rPh>
    <rPh sb="56" eb="58">
      <t>トクベツ</t>
    </rPh>
    <rPh sb="58" eb="60">
      <t>カイケイ</t>
    </rPh>
    <rPh sb="61" eb="63">
      <t>トウゴウ</t>
    </rPh>
    <rPh sb="64" eb="65">
      <t>フク</t>
    </rPh>
    <rPh sb="67" eb="69">
      <t>ケイエイ</t>
    </rPh>
    <rPh sb="70" eb="71">
      <t>アタ</t>
    </rPh>
    <rPh sb="73" eb="75">
      <t>エイキョウ</t>
    </rPh>
    <rPh sb="75" eb="76">
      <t>トウ</t>
    </rPh>
    <rPh sb="81" eb="83">
      <t>ケントウ</t>
    </rPh>
    <rPh sb="84" eb="86">
      <t>ヒツヨウ</t>
    </rPh>
    <phoneticPr fontId="4"/>
  </si>
  <si>
    <t>農業集落排水処理施設への繋ぎこみにより、汚水処理維持管理費の負担は少ないが、経営改善のためには適正な使用料に改定する必要がある。</t>
    <rPh sb="0" eb="2">
      <t>ノウギョウ</t>
    </rPh>
    <rPh sb="2" eb="4">
      <t>シュウラク</t>
    </rPh>
    <rPh sb="4" eb="6">
      <t>ハイスイ</t>
    </rPh>
    <rPh sb="6" eb="8">
      <t>ショリ</t>
    </rPh>
    <rPh sb="8" eb="10">
      <t>シセツ</t>
    </rPh>
    <rPh sb="12" eb="13">
      <t>ツナ</t>
    </rPh>
    <rPh sb="20" eb="22">
      <t>オスイ</t>
    </rPh>
    <rPh sb="22" eb="24">
      <t>ショリ</t>
    </rPh>
    <rPh sb="24" eb="26">
      <t>イジ</t>
    </rPh>
    <rPh sb="26" eb="29">
      <t>カンリヒ</t>
    </rPh>
    <rPh sb="30" eb="32">
      <t>フタン</t>
    </rPh>
    <rPh sb="33" eb="34">
      <t>スク</t>
    </rPh>
    <rPh sb="38" eb="40">
      <t>ケイエイ</t>
    </rPh>
    <rPh sb="40" eb="42">
      <t>カイゼン</t>
    </rPh>
    <rPh sb="47" eb="49">
      <t>テキセイ</t>
    </rPh>
    <rPh sb="50" eb="53">
      <t>シヨウリョウ</t>
    </rPh>
    <rPh sb="54" eb="56">
      <t>カイテイ</t>
    </rPh>
    <rPh sb="58" eb="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</si>
</sst>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934016"/>
        <c:axId val="809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80934016"/>
        <c:axId val="80935936"/>
      </c:lineChart>
      <c:dateAx>
        <c:axId val="80934016"/>
        <c:scaling>
          <c:orientation val="minMax"/>
        </c:scaling>
        <c:delete val="1"/>
        <c:axPos val="b"/>
        <c:numFmt formatCode="ge" sourceLinked="1"/>
        <c:majorTickMark val="none"/>
        <c:minorTickMark val="none"/>
        <c:tickLblPos val="none"/>
        <c:crossAx val="80935936"/>
        <c:crosses val="autoZero"/>
        <c:auto val="1"/>
        <c:lblOffset val="100"/>
        <c:baseTimeUnit val="years"/>
      </c:dateAx>
      <c:valAx>
        <c:axId val="80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4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649600"/>
        <c:axId val="986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98649600"/>
        <c:axId val="98651520"/>
      </c:lineChart>
      <c:dateAx>
        <c:axId val="98649600"/>
        <c:scaling>
          <c:orientation val="minMax"/>
        </c:scaling>
        <c:delete val="1"/>
        <c:axPos val="b"/>
        <c:numFmt formatCode="ge" sourceLinked="1"/>
        <c:majorTickMark val="none"/>
        <c:minorTickMark val="none"/>
        <c:tickLblPos val="none"/>
        <c:crossAx val="98651520"/>
        <c:crosses val="autoZero"/>
        <c:auto val="1"/>
        <c:lblOffset val="100"/>
        <c:baseTimeUnit val="years"/>
      </c:dateAx>
      <c:valAx>
        <c:axId val="98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694272"/>
        <c:axId val="98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87.19</c:v>
                </c:pt>
                <c:pt idx="3">
                  <c:v>88.2</c:v>
                </c:pt>
                <c:pt idx="4">
                  <c:v>88.64</c:v>
                </c:pt>
              </c:numCache>
            </c:numRef>
          </c:val>
          <c:smooth val="0"/>
        </c:ser>
        <c:dLbls>
          <c:showLegendKey val="0"/>
          <c:showVal val="0"/>
          <c:showCatName val="0"/>
          <c:showSerName val="0"/>
          <c:showPercent val="0"/>
          <c:showBubbleSize val="0"/>
        </c:dLbls>
        <c:marker val="1"/>
        <c:smooth val="0"/>
        <c:axId val="98694272"/>
        <c:axId val="98696192"/>
      </c:lineChart>
      <c:dateAx>
        <c:axId val="98694272"/>
        <c:scaling>
          <c:orientation val="minMax"/>
        </c:scaling>
        <c:delete val="1"/>
        <c:axPos val="b"/>
        <c:numFmt formatCode="ge" sourceLinked="1"/>
        <c:majorTickMark val="none"/>
        <c:minorTickMark val="none"/>
        <c:tickLblPos val="none"/>
        <c:crossAx val="98696192"/>
        <c:crosses val="autoZero"/>
        <c:auto val="1"/>
        <c:lblOffset val="100"/>
        <c:baseTimeUnit val="years"/>
      </c:dateAx>
      <c:valAx>
        <c:axId val="98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78.790000000000006</c:v>
                </c:pt>
                <c:pt idx="1">
                  <c:v>81.62</c:v>
                </c:pt>
                <c:pt idx="2">
                  <c:v>88.89</c:v>
                </c:pt>
                <c:pt idx="3">
                  <c:v>90.73</c:v>
                </c:pt>
                <c:pt idx="4">
                  <c:v>93.83</c:v>
                </c:pt>
              </c:numCache>
            </c:numRef>
          </c:val>
        </c:ser>
        <c:dLbls>
          <c:showLegendKey val="0"/>
          <c:showVal val="0"/>
          <c:showCatName val="0"/>
          <c:showSerName val="0"/>
          <c:showPercent val="0"/>
          <c:showBubbleSize val="0"/>
        </c:dLbls>
        <c:gapWidth val="150"/>
        <c:axId val="80978688"/>
        <c:axId val="80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78688"/>
        <c:axId val="80980608"/>
      </c:lineChart>
      <c:dateAx>
        <c:axId val="80978688"/>
        <c:scaling>
          <c:orientation val="minMax"/>
        </c:scaling>
        <c:delete val="1"/>
        <c:axPos val="b"/>
        <c:numFmt formatCode="ge" sourceLinked="1"/>
        <c:majorTickMark val="none"/>
        <c:minorTickMark val="none"/>
        <c:tickLblPos val="none"/>
        <c:crossAx val="80980608"/>
        <c:crosses val="autoZero"/>
        <c:auto val="1"/>
        <c:lblOffset val="100"/>
        <c:baseTimeUnit val="years"/>
      </c:dateAx>
      <c:valAx>
        <c:axId val="80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023360"/>
        <c:axId val="81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023360"/>
        <c:axId val="81025280"/>
      </c:lineChart>
      <c:dateAx>
        <c:axId val="81023360"/>
        <c:scaling>
          <c:orientation val="minMax"/>
        </c:scaling>
        <c:delete val="1"/>
        <c:axPos val="b"/>
        <c:numFmt formatCode="ge" sourceLinked="1"/>
        <c:majorTickMark val="none"/>
        <c:minorTickMark val="none"/>
        <c:tickLblPos val="none"/>
        <c:crossAx val="81025280"/>
        <c:crosses val="autoZero"/>
        <c:auto val="1"/>
        <c:lblOffset val="100"/>
        <c:baseTimeUnit val="years"/>
      </c:dateAx>
      <c:valAx>
        <c:axId val="81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35072"/>
        <c:axId val="984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35072"/>
        <c:axId val="98436992"/>
      </c:lineChart>
      <c:dateAx>
        <c:axId val="98435072"/>
        <c:scaling>
          <c:orientation val="minMax"/>
        </c:scaling>
        <c:delete val="1"/>
        <c:axPos val="b"/>
        <c:numFmt formatCode="ge" sourceLinked="1"/>
        <c:majorTickMark val="none"/>
        <c:minorTickMark val="none"/>
        <c:tickLblPos val="none"/>
        <c:crossAx val="98436992"/>
        <c:crosses val="autoZero"/>
        <c:auto val="1"/>
        <c:lblOffset val="100"/>
        <c:baseTimeUnit val="years"/>
      </c:dateAx>
      <c:valAx>
        <c:axId val="984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72320"/>
        <c:axId val="98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72320"/>
        <c:axId val="98474240"/>
      </c:lineChart>
      <c:dateAx>
        <c:axId val="98472320"/>
        <c:scaling>
          <c:orientation val="minMax"/>
        </c:scaling>
        <c:delete val="1"/>
        <c:axPos val="b"/>
        <c:numFmt formatCode="ge" sourceLinked="1"/>
        <c:majorTickMark val="none"/>
        <c:minorTickMark val="none"/>
        <c:tickLblPos val="none"/>
        <c:crossAx val="98474240"/>
        <c:crosses val="autoZero"/>
        <c:auto val="1"/>
        <c:lblOffset val="100"/>
        <c:baseTimeUnit val="years"/>
      </c:dateAx>
      <c:valAx>
        <c:axId val="98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9136"/>
        <c:axId val="987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9136"/>
        <c:axId val="98781056"/>
      </c:lineChart>
      <c:dateAx>
        <c:axId val="98779136"/>
        <c:scaling>
          <c:orientation val="minMax"/>
        </c:scaling>
        <c:delete val="1"/>
        <c:axPos val="b"/>
        <c:numFmt formatCode="ge" sourceLinked="1"/>
        <c:majorTickMark val="none"/>
        <c:minorTickMark val="none"/>
        <c:tickLblPos val="none"/>
        <c:crossAx val="98781056"/>
        <c:crosses val="autoZero"/>
        <c:auto val="1"/>
        <c:lblOffset val="100"/>
        <c:baseTimeUnit val="years"/>
      </c:dateAx>
      <c:valAx>
        <c:axId val="987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804.43</c:v>
                </c:pt>
                <c:pt idx="1">
                  <c:v>753.81</c:v>
                </c:pt>
                <c:pt idx="2">
                  <c:v>654.38</c:v>
                </c:pt>
                <c:pt idx="3">
                  <c:v>561.9</c:v>
                </c:pt>
                <c:pt idx="4">
                  <c:v>513.09</c:v>
                </c:pt>
              </c:numCache>
            </c:numRef>
          </c:val>
        </c:ser>
        <c:dLbls>
          <c:showLegendKey val="0"/>
          <c:showVal val="0"/>
          <c:showCatName val="0"/>
          <c:showSerName val="0"/>
          <c:showPercent val="0"/>
          <c:showBubbleSize val="0"/>
        </c:dLbls>
        <c:gapWidth val="150"/>
        <c:axId val="98803072"/>
        <c:axId val="988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3189.89</c:v>
                </c:pt>
                <c:pt idx="3">
                  <c:v>2585.83</c:v>
                </c:pt>
                <c:pt idx="4">
                  <c:v>2464.06</c:v>
                </c:pt>
              </c:numCache>
            </c:numRef>
          </c:val>
          <c:smooth val="0"/>
        </c:ser>
        <c:dLbls>
          <c:showLegendKey val="0"/>
          <c:showVal val="0"/>
          <c:showCatName val="0"/>
          <c:showSerName val="0"/>
          <c:showPercent val="0"/>
          <c:showBubbleSize val="0"/>
        </c:dLbls>
        <c:marker val="1"/>
        <c:smooth val="0"/>
        <c:axId val="98803072"/>
        <c:axId val="98821632"/>
      </c:lineChart>
      <c:dateAx>
        <c:axId val="98803072"/>
        <c:scaling>
          <c:orientation val="minMax"/>
        </c:scaling>
        <c:delete val="1"/>
        <c:axPos val="b"/>
        <c:numFmt formatCode="ge" sourceLinked="1"/>
        <c:majorTickMark val="none"/>
        <c:minorTickMark val="none"/>
        <c:tickLblPos val="none"/>
        <c:crossAx val="98821632"/>
        <c:crosses val="autoZero"/>
        <c:auto val="1"/>
        <c:lblOffset val="100"/>
        <c:baseTimeUnit val="years"/>
      </c:dateAx>
      <c:valAx>
        <c:axId val="98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91.04</c:v>
                </c:pt>
                <c:pt idx="1">
                  <c:v>99.4</c:v>
                </c:pt>
                <c:pt idx="2">
                  <c:v>110.37</c:v>
                </c:pt>
                <c:pt idx="3">
                  <c:v>90.6</c:v>
                </c:pt>
                <c:pt idx="4">
                  <c:v>93.76</c:v>
                </c:pt>
              </c:numCache>
            </c:numRef>
          </c:val>
        </c:ser>
        <c:dLbls>
          <c:showLegendKey val="0"/>
          <c:showVal val="0"/>
          <c:showCatName val="0"/>
          <c:showSerName val="0"/>
          <c:showPercent val="0"/>
          <c:showBubbleSize val="0"/>
        </c:dLbls>
        <c:gapWidth val="150"/>
        <c:axId val="98515584"/>
        <c:axId val="985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98515584"/>
        <c:axId val="98530048"/>
      </c:lineChart>
      <c:dateAx>
        <c:axId val="98515584"/>
        <c:scaling>
          <c:orientation val="minMax"/>
        </c:scaling>
        <c:delete val="1"/>
        <c:axPos val="b"/>
        <c:numFmt formatCode="ge" sourceLinked="1"/>
        <c:majorTickMark val="none"/>
        <c:minorTickMark val="none"/>
        <c:tickLblPos val="none"/>
        <c:crossAx val="98530048"/>
        <c:crosses val="autoZero"/>
        <c:auto val="1"/>
        <c:lblOffset val="100"/>
        <c:baseTimeUnit val="years"/>
      </c:dateAx>
      <c:valAx>
        <c:axId val="985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159.01</c:v>
                </c:pt>
                <c:pt idx="1">
                  <c:v>146.43</c:v>
                </c:pt>
                <c:pt idx="2">
                  <c:v>128.80000000000001</c:v>
                </c:pt>
                <c:pt idx="3">
                  <c:v>163.96</c:v>
                </c:pt>
                <c:pt idx="4">
                  <c:v>157.47</c:v>
                </c:pt>
              </c:numCache>
            </c:numRef>
          </c:val>
        </c:ser>
        <c:dLbls>
          <c:showLegendKey val="0"/>
          <c:showVal val="0"/>
          <c:showCatName val="0"/>
          <c:showSerName val="0"/>
          <c:showPercent val="0"/>
          <c:showBubbleSize val="0"/>
        </c:dLbls>
        <c:gapWidth val="150"/>
        <c:axId val="98555776"/>
        <c:axId val="985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98555776"/>
        <c:axId val="98562048"/>
      </c:lineChart>
      <c:dateAx>
        <c:axId val="98555776"/>
        <c:scaling>
          <c:orientation val="minMax"/>
        </c:scaling>
        <c:delete val="1"/>
        <c:axPos val="b"/>
        <c:numFmt formatCode="ge" sourceLinked="1"/>
        <c:majorTickMark val="none"/>
        <c:minorTickMark val="none"/>
        <c:tickLblPos val="none"/>
        <c:crossAx val="98562048"/>
        <c:crosses val="autoZero"/>
        <c:auto val="1"/>
        <c:lblOffset val="100"/>
        <c:baseTimeUnit val="years"/>
      </c:dateAx>
      <c:valAx>
        <c:axId val="98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中津市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85264</v>
      </c>
      <c r="AM8" s="64"/>
      <c r="AN8" s="64"/>
      <c r="AO8" s="64"/>
      <c r="AP8" s="64"/>
      <c r="AQ8" s="64"/>
      <c r="AR8" s="64"/>
      <c r="AS8" s="64"/>
      <c r="AT8" s="63">
        <f>データ!S6</f>
        <v>491.53</v>
      </c>
      <c r="AU8" s="63"/>
      <c r="AV8" s="63"/>
      <c r="AW8" s="63"/>
      <c r="AX8" s="63"/>
      <c r="AY8" s="63"/>
      <c r="AZ8" s="63"/>
      <c r="BA8" s="63"/>
      <c r="BB8" s="63">
        <f>データ!T6</f>
        <v>173.47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0.15</v>
      </c>
      <c r="Q10" s="63"/>
      <c r="R10" s="63"/>
      <c r="S10" s="63"/>
      <c r="T10" s="63"/>
      <c r="U10" s="63"/>
      <c r="V10" s="63"/>
      <c r="W10" s="63">
        <f>データ!P6</f>
        <v>100</v>
      </c>
      <c r="X10" s="63"/>
      <c r="Y10" s="63"/>
      <c r="Z10" s="63"/>
      <c r="AA10" s="63"/>
      <c r="AB10" s="63"/>
      <c r="AC10" s="63"/>
      <c r="AD10" s="64">
        <f>データ!Q6</f>
        <v>2875</v>
      </c>
      <c r="AE10" s="64"/>
      <c r="AF10" s="64"/>
      <c r="AG10" s="64"/>
      <c r="AH10" s="64"/>
      <c r="AI10" s="64"/>
      <c r="AJ10" s="64"/>
      <c r="AK10" s="2"/>
      <c r="AL10" s="64">
        <f>データ!U6</f>
        <v>123</v>
      </c>
      <c r="AM10" s="64"/>
      <c r="AN10" s="64"/>
      <c r="AO10" s="64"/>
      <c r="AP10" s="64"/>
      <c r="AQ10" s="64"/>
      <c r="AR10" s="64"/>
      <c r="AS10" s="64"/>
      <c r="AT10" s="63">
        <f>データ!V6</f>
        <v>0.02</v>
      </c>
      <c r="AU10" s="63"/>
      <c r="AV10" s="63"/>
      <c r="AW10" s="63"/>
      <c r="AX10" s="63"/>
      <c r="AY10" s="63"/>
      <c r="AZ10" s="63"/>
      <c r="BA10" s="63"/>
      <c r="BB10" s="63">
        <f>データ!W6</f>
        <v>6150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442038</v>
      </c>
      <c r="D6" s="31">
        <f t="shared" si="3"/>
        <v>47</v>
      </c>
      <c r="E6" s="31">
        <f t="shared" si="3"/>
        <v>17</v>
      </c>
      <c r="F6" s="31">
        <f t="shared" si="3"/>
        <v>9</v>
      </c>
      <c r="G6" s="31">
        <f t="shared" si="3"/>
        <v>0</v>
      </c>
      <c r="H6" s="31" t="str">
        <f t="shared" si="3"/>
        <v>大分県　中津市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0.15</v>
      </c>
      <c r="P6" s="32">
        <f t="shared" si="3"/>
        <v>100</v>
      </c>
      <c r="Q6" s="32">
        <f t="shared" si="3"/>
        <v>2875</v>
      </c>
      <c r="R6" s="32">
        <f t="shared" si="3"/>
        <v>85264</v>
      </c>
      <c r="S6" s="32">
        <f t="shared" si="3"/>
        <v>491.53</v>
      </c>
      <c r="T6" s="32">
        <f t="shared" si="3"/>
        <v>173.47</v>
      </c>
      <c r="U6" s="32">
        <f t="shared" si="3"/>
        <v>123</v>
      </c>
      <c r="V6" s="32">
        <f t="shared" si="3"/>
        <v>0.02</v>
      </c>
      <c r="W6" s="32">
        <f t="shared" si="3"/>
        <v>6150</v>
      </c>
      <c r="X6" s="33">
        <f>IF(X7="",NA(),X7)</f>
        <v>78.790000000000006</v>
      </c>
      <c r="Y6" s="33">
        <f t="shared" ref="Y6:AG6" si="4">IF(Y7="",NA(),Y7)</f>
        <v>81.62</v>
      </c>
      <c r="Z6" s="33">
        <f t="shared" si="4"/>
        <v>88.89</v>
      </c>
      <c r="AA6" s="33">
        <f t="shared" si="4"/>
        <v>90.73</v>
      </c>
      <c r="AB6" s="33">
        <f t="shared" si="4"/>
        <v>93.83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804.43</v>
      </c>
      <c r="BF6" s="33">
        <f t="shared" ref="BF6:BN6" si="7">IF(BF7="",NA(),BF7)</f>
        <v>753.81</v>
      </c>
      <c r="BG6" s="33">
        <f t="shared" si="7"/>
        <v>654.38</v>
      </c>
      <c r="BH6" s="33">
        <f t="shared" si="7"/>
        <v>561.9</v>
      </c>
      <c r="BI6" s="33">
        <f t="shared" si="7"/>
        <v>513.09</v>
      </c>
      <c r="BJ6" s="33">
        <f t="shared" si="7"/>
        <v>2988.96</v>
      </c>
      <c r="BK6" s="33">
        <f t="shared" si="7"/>
        <v>3055.24</v>
      </c>
      <c r="BL6" s="33">
        <f t="shared" si="7"/>
        <v>3189.89</v>
      </c>
      <c r="BM6" s="33">
        <f t="shared" si="7"/>
        <v>2585.83</v>
      </c>
      <c r="BN6" s="33">
        <f t="shared" si="7"/>
        <v>2464.06</v>
      </c>
      <c r="BO6" s="32" t="str">
        <f>IF(BO7="","",IF(BO7="-","【-】","【"&amp;SUBSTITUTE(TEXT(BO7,"#,##0.00"),"-","△")&amp;"】"))</f>
        <v>【2,685.08】</v>
      </c>
      <c r="BP6" s="33">
        <f>IF(BP7="",NA(),BP7)</f>
        <v>91.04</v>
      </c>
      <c r="BQ6" s="33">
        <f t="shared" ref="BQ6:BY6" si="8">IF(BQ7="",NA(),BQ7)</f>
        <v>99.4</v>
      </c>
      <c r="BR6" s="33">
        <f t="shared" si="8"/>
        <v>110.37</v>
      </c>
      <c r="BS6" s="33">
        <f t="shared" si="8"/>
        <v>90.6</v>
      </c>
      <c r="BT6" s="33">
        <f t="shared" si="8"/>
        <v>93.76</v>
      </c>
      <c r="BU6" s="33">
        <f t="shared" si="8"/>
        <v>26.99</v>
      </c>
      <c r="BV6" s="33">
        <f t="shared" si="8"/>
        <v>29.25</v>
      </c>
      <c r="BW6" s="33">
        <f t="shared" si="8"/>
        <v>27.92</v>
      </c>
      <c r="BX6" s="33">
        <f t="shared" si="8"/>
        <v>31.45</v>
      </c>
      <c r="BY6" s="33">
        <f t="shared" si="8"/>
        <v>32.909999999999997</v>
      </c>
      <c r="BZ6" s="32" t="str">
        <f>IF(BZ7="","",IF(BZ7="-","【-】","【"&amp;SUBSTITUTE(TEXT(BZ7,"#,##0.00"),"-","△")&amp;"】"))</f>
        <v>【30.63】</v>
      </c>
      <c r="CA6" s="33">
        <f>IF(CA7="",NA(),CA7)</f>
        <v>159.01</v>
      </c>
      <c r="CB6" s="33">
        <f t="shared" ref="CB6:CJ6" si="9">IF(CB7="",NA(),CB7)</f>
        <v>146.43</v>
      </c>
      <c r="CC6" s="33">
        <f t="shared" si="9"/>
        <v>128.80000000000001</v>
      </c>
      <c r="CD6" s="33">
        <f t="shared" si="9"/>
        <v>163.96</v>
      </c>
      <c r="CE6" s="33">
        <f t="shared" si="9"/>
        <v>157.47</v>
      </c>
      <c r="CF6" s="33">
        <f t="shared" si="9"/>
        <v>663.6</v>
      </c>
      <c r="CG6" s="33">
        <f t="shared" si="9"/>
        <v>622.30999999999995</v>
      </c>
      <c r="CH6" s="33">
        <f t="shared" si="9"/>
        <v>602.87</v>
      </c>
      <c r="CI6" s="33">
        <f t="shared" si="9"/>
        <v>588.54999999999995</v>
      </c>
      <c r="CJ6" s="33">
        <f t="shared" si="9"/>
        <v>561.54</v>
      </c>
      <c r="CK6" s="32" t="str">
        <f>IF(CK7="","",IF(CK7="-","【-】","【"&amp;SUBSTITUTE(TEXT(CK7,"#,##0.00"),"-","△")&amp;"】"))</f>
        <v>【600.63】</v>
      </c>
      <c r="CL6" s="33" t="str">
        <f>IF(CL7="",NA(),CL7)</f>
        <v>-</v>
      </c>
      <c r="CM6" s="33" t="str">
        <f t="shared" ref="CM6:CU6" si="10">IF(CM7="",NA(),CM7)</f>
        <v>-</v>
      </c>
      <c r="CN6" s="33" t="str">
        <f t="shared" si="10"/>
        <v>-</v>
      </c>
      <c r="CO6" s="33" t="str">
        <f t="shared" si="10"/>
        <v>-</v>
      </c>
      <c r="CP6" s="33" t="str">
        <f t="shared" si="10"/>
        <v>-</v>
      </c>
      <c r="CQ6" s="33">
        <f t="shared" si="10"/>
        <v>38.97</v>
      </c>
      <c r="CR6" s="33">
        <f t="shared" si="10"/>
        <v>39.119999999999997</v>
      </c>
      <c r="CS6" s="33">
        <f t="shared" si="10"/>
        <v>35.64</v>
      </c>
      <c r="CT6" s="33">
        <f t="shared" si="10"/>
        <v>37.950000000000003</v>
      </c>
      <c r="CU6" s="33">
        <f t="shared" si="10"/>
        <v>34.92</v>
      </c>
      <c r="CV6" s="32" t="str">
        <f>IF(CV7="","",IF(CV7="-","【-】","【"&amp;SUBSTITUTE(TEXT(CV7,"#,##0.00"),"-","△")&amp;"】"))</f>
        <v>【36.67】</v>
      </c>
      <c r="CW6" s="33">
        <f>IF(CW7="",NA(),CW7)</f>
        <v>100</v>
      </c>
      <c r="CX6" s="33">
        <f t="shared" ref="CX6:DF6" si="11">IF(CX7="",NA(),CX7)</f>
        <v>100</v>
      </c>
      <c r="CY6" s="33">
        <f t="shared" si="11"/>
        <v>100</v>
      </c>
      <c r="CZ6" s="33">
        <f t="shared" si="11"/>
        <v>100</v>
      </c>
      <c r="DA6" s="33">
        <f t="shared" si="11"/>
        <v>100</v>
      </c>
      <c r="DB6" s="33">
        <f t="shared" si="11"/>
        <v>86.89</v>
      </c>
      <c r="DC6" s="33">
        <f t="shared" si="11"/>
        <v>87.79</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c r="A7" s="26"/>
      <c r="B7" s="35">
        <v>2015</v>
      </c>
      <c r="C7" s="35">
        <v>442038</v>
      </c>
      <c r="D7" s="35">
        <v>47</v>
      </c>
      <c r="E7" s="35">
        <v>17</v>
      </c>
      <c r="F7" s="35">
        <v>9</v>
      </c>
      <c r="G7" s="35">
        <v>0</v>
      </c>
      <c r="H7" s="35" t="s">
        <v>96</v>
      </c>
      <c r="I7" s="35" t="s">
        <v>97</v>
      </c>
      <c r="J7" s="35" t="s">
        <v>98</v>
      </c>
      <c r="K7" s="35" t="s">
        <v>99</v>
      </c>
      <c r="L7" s="35" t="s">
        <v>100</v>
      </c>
      <c r="M7" s="36" t="s">
        <v>101</v>
      </c>
      <c r="N7" s="36" t="s">
        <v>102</v>
      </c>
      <c r="O7" s="36">
        <v>0.15</v>
      </c>
      <c r="P7" s="36">
        <v>100</v>
      </c>
      <c r="Q7" s="36">
        <v>2875</v>
      </c>
      <c r="R7" s="36">
        <v>85264</v>
      </c>
      <c r="S7" s="36">
        <v>491.53</v>
      </c>
      <c r="T7" s="36">
        <v>173.47</v>
      </c>
      <c r="U7" s="36">
        <v>123</v>
      </c>
      <c r="V7" s="36">
        <v>0.02</v>
      </c>
      <c r="W7" s="36">
        <v>6150</v>
      </c>
      <c r="X7" s="36">
        <v>78.790000000000006</v>
      </c>
      <c r="Y7" s="36">
        <v>81.62</v>
      </c>
      <c r="Z7" s="36">
        <v>88.89</v>
      </c>
      <c r="AA7" s="36">
        <v>90.73</v>
      </c>
      <c r="AB7" s="36">
        <v>93.83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804.43</v>
      </c>
      <c r="BF7" s="36">
        <v>753.81</v>
      </c>
      <c r="BG7" s="36">
        <v>654.38</v>
      </c>
      <c r="BH7" s="36">
        <v>561.9</v>
      </c>
      <c r="BI7" s="36">
        <v>513.09</v>
      </c>
      <c r="BJ7" s="36">
        <v>2988.96</v>
      </c>
      <c r="BK7" s="36">
        <v>3055.24</v>
      </c>
      <c r="BL7" s="36">
        <v>3189.89</v>
      </c>
      <c r="BM7" s="36">
        <v>2585.83</v>
      </c>
      <c r="BN7" s="36">
        <v>2464.06</v>
      </c>
      <c r="BO7" s="36">
        <v>2685.08</v>
      </c>
      <c r="BP7" s="36">
        <v>91.04</v>
      </c>
      <c r="BQ7" s="36">
        <v>99.4</v>
      </c>
      <c r="BR7" s="36">
        <v>110.37</v>
      </c>
      <c r="BS7" s="36">
        <v>90.6</v>
      </c>
      <c r="BT7" s="36">
        <v>93.76</v>
      </c>
      <c r="BU7" s="36">
        <v>26.99</v>
      </c>
      <c r="BV7" s="36">
        <v>29.25</v>
      </c>
      <c r="BW7" s="36">
        <v>27.92</v>
      </c>
      <c r="BX7" s="36">
        <v>31.45</v>
      </c>
      <c r="BY7" s="36">
        <v>32.909999999999997</v>
      </c>
      <c r="BZ7" s="36">
        <v>30.63</v>
      </c>
      <c r="CA7" s="36">
        <v>159.01</v>
      </c>
      <c r="CB7" s="36">
        <v>146.43</v>
      </c>
      <c r="CC7" s="36">
        <v>128.80000000000001</v>
      </c>
      <c r="CD7" s="36">
        <v>163.96</v>
      </c>
      <c r="CE7" s="36">
        <v>157.47</v>
      </c>
      <c r="CF7" s="36">
        <v>663.6</v>
      </c>
      <c r="CG7" s="36">
        <v>622.30999999999995</v>
      </c>
      <c r="CH7" s="36">
        <v>602.87</v>
      </c>
      <c r="CI7" s="36">
        <v>588.54999999999995</v>
      </c>
      <c r="CJ7" s="36">
        <v>561.54</v>
      </c>
      <c r="CK7" s="36">
        <v>600.63</v>
      </c>
      <c r="CL7" s="36" t="s">
        <v>101</v>
      </c>
      <c r="CM7" s="36" t="s">
        <v>101</v>
      </c>
      <c r="CN7" s="36" t="s">
        <v>101</v>
      </c>
      <c r="CO7" s="36" t="s">
        <v>101</v>
      </c>
      <c r="CP7" s="36" t="s">
        <v>101</v>
      </c>
      <c r="CQ7" s="36">
        <v>38.97</v>
      </c>
      <c r="CR7" s="36">
        <v>39.119999999999997</v>
      </c>
      <c r="CS7" s="36">
        <v>35.64</v>
      </c>
      <c r="CT7" s="36">
        <v>37.950000000000003</v>
      </c>
      <c r="CU7" s="36">
        <v>34.92</v>
      </c>
      <c r="CV7" s="36">
        <v>36.67</v>
      </c>
      <c r="CW7" s="36">
        <v>100</v>
      </c>
      <c r="CX7" s="36">
        <v>100</v>
      </c>
      <c r="CY7" s="36">
        <v>100</v>
      </c>
      <c r="CZ7" s="36">
        <v>100</v>
      </c>
      <c r="DA7" s="36">
        <v>100</v>
      </c>
      <c r="DB7" s="36">
        <v>86.89</v>
      </c>
      <c r="DC7" s="36">
        <v>87.79</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2017-02-08T03:21:08Z</dcterms:created>
  <dcterms:modified xsi:type="dcterms:W3CDTF">2017-02-20T06:41:28Z</dcterms:modified>
  <cp:category/>
</cp:coreProperties>
</file>