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-15" yWindow="-15" windowWidth="10320" windowHeight="810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<sst xmlns="http://schemas.openxmlformats.org/spreadsheetml/2006/main" count="221" uniqueCount="111">
  <si>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</si>
  <si>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</si>
  <si>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</si>
  <si>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</si>
  <si>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</si>
  <si>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</si>
  <si>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</si>
  <si>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</si>
  <si>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</si>
  <si>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</si>
  <si>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</si>
  <si>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</si>
  <si>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</si>
  <si>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</si>
  <si>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</si>
  <si>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</si>
  <si>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</si>
  <si>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</si>
  <si>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</si>
  <si>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</si>
  <si>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</si>
  <si>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</si>
  <si>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</si>
  <si>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</si>
  <si>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</si>
  <si>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</si>
  <si>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</si>
  <si>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</si>
  <si>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</si>
  <si>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</si>
  <si>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</si>
  <si>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</si>
  <si>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</si>
  <si>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</si>
  <si>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</si>
  <si>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</si>
  <si>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</si>
  <si>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</si>
  <si>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</si>
  <si>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</si>
  <si>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</si>
  <si>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</si>
  <si>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</si>
  <si>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</si>
  <si>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</si>
  <si>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</si>
  <si>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</si>
  <si>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</si>
  <si>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</si>
  <si>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</si>
  <si>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</si>
  <si>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</si>
  <si>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</si>
  <si>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</si>
  <si>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</si>
  <si>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</si>
  <si>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</si>
  <si>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</si>
  <si>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</si>
  <si>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</si>
  <si>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</si>
  <si>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</si>
  <si>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</si>
  <si>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</si>
  <si>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</si>
  <si>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</si>
  <si>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</si>
  <si>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</si>
  <si>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</si>
  <si>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</si>
  <si>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</si>
  <si>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</si>
  <si>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</si>
  <si>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</si>
  <si>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</si>
  <si>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</si>
  <si>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</si>
  <si>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</si>
  <si>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</si>
  <si>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</si>
  <si>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</si>
  <si>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</si>
  <si>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</si>
  <si>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</si>
  <si>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</si>
  <si>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</si>
  <si>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</si>
  <si>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</si>
  <si>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</si>
  <si>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</si>
  <si>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</si>
  <si>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</si>
  <si>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</si>
  <si>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</si>
  <si>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</si>
  <si>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</si>
  <si>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大分県　姫島村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</si>
  <si>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</si>
  <si>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</si>
  <si>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</si>
  <si>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</si>
  <si>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</si>
  <si>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</si>
  <si>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</si>
  <si>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</si>
  <si>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</si>
  <si>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</si>
  <si>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</si>
  <si>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①収益的収支比率について、使用料収入は人口の減少により減少しているものの、一般会計からの繰入を行い収支比率は過去5年を見ても概ね100％の水準を保っている。引き続き、使用料収入の確保及び維持管理費の節減に努める。
 ④債務残高については、漁集３施設の浄化センター建設費等の施設整備に村債を発行しているが、債務残高は減少している。また、後年度の負担にならないよう、交付税措置の無い村債は発行しない。償還には一般会計からの繰入金を充てているため、企業債残高対事業規模比率は0％となっている。
 ⑤経費回収率については、歳出削減策を行っていることもあり、類団平均に比して高い。今後も引き続き物件費等の節減に努め、経営の健全化を図る。
 ⑥汚水処理原価については、類団平均に比して低いが、今後も引き続き未接続世帯の加入促進を図り、有収水量の増加に努める。
 ⑦施設利用率については、人口の減少に伴う処理量が減少しているため、年々低下している。
 ⑧水洗化率は、類似団体と比較すると高い状態だが伸び悩んでいる。引き続き、未接続世帯への普及促進を図り、水洗化率の向上に努める。</t>
    <phoneticPr fontId="4"/>
  </si>
  <si>
    <t>　平成7～9年度から漁集3施設の供用開始し、20年経過しているため、施設の老朽化が進んでいる。平成32年度よりストックマネージメントを踏まえ、施設の延命化工事を行い、維持補修費の縮減に努める。</t>
    <rPh sb="1" eb="3">
      <t>ヘイセイ</t>
    </rPh>
    <rPh sb="47" eb="49">
      <t>ヘイセイ</t>
    </rPh>
    <phoneticPr fontId="4"/>
  </si>
  <si>
    <t>　施設の老朽化が進んでおり、今後行われる施設の延命化工事に伴う村債の発行により、地方債償還費の増加が見込まれるが、交付税措置の無い村債は発行しない等の運用を引き続き行い、未接続世帯への加入促進による料金収入の増加に努め、経営の健全化を図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</si>
</sst>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819776"/>
        <c:axId val="10982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 formatCode="#,##0.00;&quot;△&quot;#,##0.00;&quot;-&quot;">
                  <c:v>0.02</c:v>
                </c:pt>
                <c:pt idx="1">
                  <c:v>0</c:v>
                </c:pt>
                <c:pt idx="2" formatCode="#,##0.00;&quot;△&quot;#,##0.00;&quot;-&quot;">
                  <c:v>0.14000000000000001</c:v>
                </c:pt>
                <c:pt idx="3" formatCode="#,##0.00;&quot;△&quot;#,##0.00;&quot;-&quot;">
                  <c:v>0.05</c:v>
                </c:pt>
                <c:pt idx="4" formatCode="#,##0.00;&quot;△&quot;#,##0.00;&quot;-&quot;">
                  <c:v>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19776"/>
        <c:axId val="109821952"/>
      </c:lineChart>
      <c:dateAx>
        <c:axId val="10981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821952"/>
        <c:crosses val="autoZero"/>
        <c:auto val="1"/>
        <c:lblOffset val="100"/>
        <c:baseTimeUnit val="years"/>
      </c:dateAx>
      <c:valAx>
        <c:axId val="10982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81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</c:v>
                </c:pt>
                <c:pt idx="1">
                  <c:v>70</c:v>
                </c:pt>
                <c:pt idx="2">
                  <c:v>65.56</c:v>
                </c:pt>
                <c:pt idx="3">
                  <c:v>61.67</c:v>
                </c:pt>
                <c:pt idx="4">
                  <c:v>77.22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47520"/>
        <c:axId val="11355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37.130000000000003</c:v>
                </c:pt>
                <c:pt idx="1">
                  <c:v>38.24</c:v>
                </c:pt>
                <c:pt idx="2">
                  <c:v>39.42</c:v>
                </c:pt>
                <c:pt idx="3">
                  <c:v>39.68</c:v>
                </c:pt>
                <c:pt idx="4">
                  <c:v>35.64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47520"/>
        <c:axId val="113557888"/>
      </c:lineChart>
      <c:dateAx>
        <c:axId val="113547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57888"/>
        <c:crosses val="autoZero"/>
        <c:auto val="1"/>
        <c:lblOffset val="100"/>
        <c:baseTimeUnit val="years"/>
      </c:dateAx>
      <c:valAx>
        <c:axId val="11355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47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93.8</c:v>
                </c:pt>
                <c:pt idx="1">
                  <c:v>94.3</c:v>
                </c:pt>
                <c:pt idx="2">
                  <c:v>94.31</c:v>
                </c:pt>
                <c:pt idx="3">
                  <c:v>94.4</c:v>
                </c:pt>
                <c:pt idx="4">
                  <c:v>95.52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92192"/>
        <c:axId val="11361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81.8</c:v>
                </c:pt>
                <c:pt idx="1">
                  <c:v>81.84</c:v>
                </c:pt>
                <c:pt idx="2">
                  <c:v>82.97</c:v>
                </c:pt>
                <c:pt idx="3">
                  <c:v>83.95</c:v>
                </c:pt>
                <c:pt idx="4">
                  <c:v>82.92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92192"/>
        <c:axId val="113610752"/>
      </c:lineChart>
      <c:dateAx>
        <c:axId val="113592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10752"/>
        <c:crosses val="autoZero"/>
        <c:auto val="1"/>
        <c:lblOffset val="100"/>
        <c:baseTimeUnit val="years"/>
      </c:dateAx>
      <c:valAx>
        <c:axId val="11361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92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100.13</c:v>
                </c:pt>
                <c:pt idx="1">
                  <c:v>99.75</c:v>
                </c:pt>
                <c:pt idx="2">
                  <c:v>99.35</c:v>
                </c:pt>
                <c:pt idx="3">
                  <c:v>100.17</c:v>
                </c:pt>
                <c:pt idx="4">
                  <c:v>99.97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08800"/>
        <c:axId val="10971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08800"/>
        <c:axId val="109710720"/>
      </c:lineChart>
      <c:dateAx>
        <c:axId val="10970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710720"/>
        <c:crosses val="autoZero"/>
        <c:auto val="1"/>
        <c:lblOffset val="100"/>
        <c:baseTimeUnit val="years"/>
      </c:dateAx>
      <c:valAx>
        <c:axId val="10971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0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32992"/>
        <c:axId val="10973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32992"/>
        <c:axId val="109734912"/>
      </c:lineChart>
      <c:dateAx>
        <c:axId val="10973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734912"/>
        <c:crosses val="autoZero"/>
        <c:auto val="1"/>
        <c:lblOffset val="100"/>
        <c:baseTimeUnit val="years"/>
      </c:dateAx>
      <c:valAx>
        <c:axId val="10973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73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93952"/>
        <c:axId val="10569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693952"/>
        <c:axId val="105695872"/>
      </c:lineChart>
      <c:dateAx>
        <c:axId val="10569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695872"/>
        <c:crosses val="autoZero"/>
        <c:auto val="1"/>
        <c:lblOffset val="100"/>
        <c:baseTimeUnit val="years"/>
      </c:dateAx>
      <c:valAx>
        <c:axId val="10569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69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16224"/>
        <c:axId val="11331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16224"/>
        <c:axId val="113318144"/>
      </c:lineChart>
      <c:dateAx>
        <c:axId val="11331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18144"/>
        <c:crosses val="autoZero"/>
        <c:auto val="1"/>
        <c:lblOffset val="100"/>
        <c:baseTimeUnit val="years"/>
      </c:dateAx>
      <c:valAx>
        <c:axId val="11331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31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44512"/>
        <c:axId val="11334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44512"/>
        <c:axId val="113346432"/>
      </c:lineChart>
      <c:dateAx>
        <c:axId val="11334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46432"/>
        <c:crosses val="autoZero"/>
        <c:auto val="1"/>
        <c:lblOffset val="100"/>
        <c:baseTimeUnit val="years"/>
      </c:dateAx>
      <c:valAx>
        <c:axId val="11334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34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64352"/>
        <c:axId val="11338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866.07</c:v>
                </c:pt>
                <c:pt idx="1">
                  <c:v>827.19</c:v>
                </c:pt>
                <c:pt idx="2">
                  <c:v>817.63</c:v>
                </c:pt>
                <c:pt idx="3">
                  <c:v>830.5</c:v>
                </c:pt>
                <c:pt idx="4">
                  <c:v>1029.24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64352"/>
        <c:axId val="113387008"/>
      </c:lineChart>
      <c:dateAx>
        <c:axId val="11336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87008"/>
        <c:crosses val="autoZero"/>
        <c:auto val="1"/>
        <c:lblOffset val="100"/>
        <c:baseTimeUnit val="years"/>
      </c:dateAx>
      <c:valAx>
        <c:axId val="11338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36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60.77</c:v>
                </c:pt>
                <c:pt idx="1">
                  <c:v>65.569999999999993</c:v>
                </c:pt>
                <c:pt idx="2">
                  <c:v>49.89</c:v>
                </c:pt>
                <c:pt idx="3">
                  <c:v>54.65</c:v>
                </c:pt>
                <c:pt idx="4">
                  <c:v>50.91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17216"/>
        <c:axId val="11342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43.46</c:v>
                </c:pt>
                <c:pt idx="1">
                  <c:v>45.01</c:v>
                </c:pt>
                <c:pt idx="2">
                  <c:v>46.31</c:v>
                </c:pt>
                <c:pt idx="3">
                  <c:v>43.66</c:v>
                </c:pt>
                <c:pt idx="4">
                  <c:v>43.13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17216"/>
        <c:axId val="113423488"/>
      </c:lineChart>
      <c:dateAx>
        <c:axId val="113417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23488"/>
        <c:crosses val="autoZero"/>
        <c:auto val="1"/>
        <c:lblOffset val="100"/>
        <c:baseTimeUnit val="years"/>
      </c:dateAx>
      <c:valAx>
        <c:axId val="11342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417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186.87</c:v>
                </c:pt>
                <c:pt idx="1">
                  <c:v>173.85</c:v>
                </c:pt>
                <c:pt idx="2">
                  <c:v>227.85</c:v>
                </c:pt>
                <c:pt idx="3">
                  <c:v>215.24</c:v>
                </c:pt>
                <c:pt idx="4">
                  <c:v>233.18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531520"/>
        <c:axId val="11353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359.48</c:v>
                </c:pt>
                <c:pt idx="1">
                  <c:v>350.91</c:v>
                </c:pt>
                <c:pt idx="2">
                  <c:v>349.08</c:v>
                </c:pt>
                <c:pt idx="3">
                  <c:v>382.09</c:v>
                </c:pt>
                <c:pt idx="4">
                  <c:v>392.03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31520"/>
        <c:axId val="113537792"/>
      </c:lineChart>
      <c:dateAx>
        <c:axId val="11353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537792"/>
        <c:crosses val="autoZero"/>
        <c:auto val="1"/>
        <c:lblOffset val="100"/>
        <c:baseTimeUnit val="years"/>
      </c:dateAx>
      <c:valAx>
        <c:axId val="11353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53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大分県　姫島村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2202</v>
      </c>
      <c r="AM8" s="64"/>
      <c r="AN8" s="64"/>
      <c r="AO8" s="64"/>
      <c r="AP8" s="64"/>
      <c r="AQ8" s="64"/>
      <c r="AR8" s="64"/>
      <c r="AS8" s="64"/>
      <c r="AT8" s="63">
        <f>データ!S6</f>
        <v>6.98</v>
      </c>
      <c r="AU8" s="63"/>
      <c r="AV8" s="63"/>
      <c r="AW8" s="63"/>
      <c r="AX8" s="63"/>
      <c r="AY8" s="63"/>
      <c r="AZ8" s="63"/>
      <c r="BA8" s="63"/>
      <c r="BB8" s="63">
        <f>データ!T6</f>
        <v>315.47000000000003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16.29</v>
      </c>
      <c r="Q10" s="63"/>
      <c r="R10" s="63"/>
      <c r="S10" s="63"/>
      <c r="T10" s="63"/>
      <c r="U10" s="63"/>
      <c r="V10" s="63"/>
      <c r="W10" s="63">
        <f>データ!P6</f>
        <v>53.78</v>
      </c>
      <c r="X10" s="63"/>
      <c r="Y10" s="63"/>
      <c r="Z10" s="63"/>
      <c r="AA10" s="63"/>
      <c r="AB10" s="63"/>
      <c r="AC10" s="63"/>
      <c r="AD10" s="64">
        <f>データ!Q6</f>
        <v>2160</v>
      </c>
      <c r="AE10" s="64"/>
      <c r="AF10" s="64"/>
      <c r="AG10" s="64"/>
      <c r="AH10" s="64"/>
      <c r="AI10" s="64"/>
      <c r="AJ10" s="64"/>
      <c r="AK10" s="2"/>
      <c r="AL10" s="64">
        <f>データ!U6</f>
        <v>357</v>
      </c>
      <c r="AM10" s="64"/>
      <c r="AN10" s="64"/>
      <c r="AO10" s="64"/>
      <c r="AP10" s="64"/>
      <c r="AQ10" s="64"/>
      <c r="AR10" s="64"/>
      <c r="AS10" s="64"/>
      <c r="AT10" s="63">
        <f>データ!V6</f>
        <v>0.19</v>
      </c>
      <c r="AU10" s="63"/>
      <c r="AV10" s="63"/>
      <c r="AW10" s="63"/>
      <c r="AX10" s="63"/>
      <c r="AY10" s="63"/>
      <c r="AZ10" s="63"/>
      <c r="BA10" s="63"/>
      <c r="BB10" s="63">
        <f>データ!W6</f>
        <v>1878.95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443221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大分県　姫島村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16.29</v>
      </c>
      <c r="P6" s="32">
        <f t="shared" si="3"/>
        <v>53.78</v>
      </c>
      <c r="Q6" s="32">
        <f t="shared" si="3"/>
        <v>2160</v>
      </c>
      <c r="R6" s="32">
        <f t="shared" si="3"/>
        <v>2202</v>
      </c>
      <c r="S6" s="32">
        <f t="shared" si="3"/>
        <v>6.98</v>
      </c>
      <c r="T6" s="32">
        <f t="shared" si="3"/>
        <v>315.47000000000003</v>
      </c>
      <c r="U6" s="32">
        <f t="shared" si="3"/>
        <v>357</v>
      </c>
      <c r="V6" s="32">
        <f t="shared" si="3"/>
        <v>0.19</v>
      </c>
      <c r="W6" s="32">
        <f t="shared" si="3"/>
        <v>1878.95</v>
      </c>
      <c r="X6" s="33">
        <f>IF(X7="",NA(),X7)</f>
        <v>100.13</v>
      </c>
      <c r="Y6" s="33">
        <f t="shared" ref="Y6:AG6" si="4">IF(Y7="",NA(),Y7)</f>
        <v>99.75</v>
      </c>
      <c r="Z6" s="33">
        <f t="shared" si="4"/>
        <v>99.35</v>
      </c>
      <c r="AA6" s="33">
        <f t="shared" si="4"/>
        <v>100.17</v>
      </c>
      <c r="AB6" s="33">
        <f t="shared" si="4"/>
        <v>99.97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866.07</v>
      </c>
      <c r="BK6" s="33">
        <f t="shared" si="7"/>
        <v>827.19</v>
      </c>
      <c r="BL6" s="33">
        <f t="shared" si="7"/>
        <v>817.63</v>
      </c>
      <c r="BM6" s="33">
        <f t="shared" si="7"/>
        <v>830.5</v>
      </c>
      <c r="BN6" s="33">
        <f t="shared" si="7"/>
        <v>1029.24</v>
      </c>
      <c r="BO6" s="32" t="str">
        <f>IF(BO7="","",IF(BO7="-","【-】","【"&amp;SUBSTITUTE(TEXT(BO7,"#,##0.00"),"-","△")&amp;"】"))</f>
        <v>【1,052.66】</v>
      </c>
      <c r="BP6" s="33">
        <f>IF(BP7="",NA(),BP7)</f>
        <v>60.77</v>
      </c>
      <c r="BQ6" s="33">
        <f t="shared" ref="BQ6:BY6" si="8">IF(BQ7="",NA(),BQ7)</f>
        <v>65.569999999999993</v>
      </c>
      <c r="BR6" s="33">
        <f t="shared" si="8"/>
        <v>49.89</v>
      </c>
      <c r="BS6" s="33">
        <f t="shared" si="8"/>
        <v>54.65</v>
      </c>
      <c r="BT6" s="33">
        <f t="shared" si="8"/>
        <v>50.91</v>
      </c>
      <c r="BU6" s="33">
        <f t="shared" si="8"/>
        <v>43.46</v>
      </c>
      <c r="BV6" s="33">
        <f t="shared" si="8"/>
        <v>45.01</v>
      </c>
      <c r="BW6" s="33">
        <f t="shared" si="8"/>
        <v>46.31</v>
      </c>
      <c r="BX6" s="33">
        <f t="shared" si="8"/>
        <v>43.66</v>
      </c>
      <c r="BY6" s="33">
        <f t="shared" si="8"/>
        <v>43.13</v>
      </c>
      <c r="BZ6" s="32" t="str">
        <f>IF(BZ7="","",IF(BZ7="-","【-】","【"&amp;SUBSTITUTE(TEXT(BZ7,"#,##0.00"),"-","△")&amp;"】"))</f>
        <v>【40.22】</v>
      </c>
      <c r="CA6" s="33">
        <f>IF(CA7="",NA(),CA7)</f>
        <v>186.87</v>
      </c>
      <c r="CB6" s="33">
        <f t="shared" ref="CB6:CJ6" si="9">IF(CB7="",NA(),CB7)</f>
        <v>173.85</v>
      </c>
      <c r="CC6" s="33">
        <f t="shared" si="9"/>
        <v>227.85</v>
      </c>
      <c r="CD6" s="33">
        <f t="shared" si="9"/>
        <v>215.24</v>
      </c>
      <c r="CE6" s="33">
        <f t="shared" si="9"/>
        <v>233.18</v>
      </c>
      <c r="CF6" s="33">
        <f t="shared" si="9"/>
        <v>359.48</v>
      </c>
      <c r="CG6" s="33">
        <f t="shared" si="9"/>
        <v>350.91</v>
      </c>
      <c r="CH6" s="33">
        <f t="shared" si="9"/>
        <v>349.08</v>
      </c>
      <c r="CI6" s="33">
        <f t="shared" si="9"/>
        <v>382.09</v>
      </c>
      <c r="CJ6" s="33">
        <f t="shared" si="9"/>
        <v>392.03</v>
      </c>
      <c r="CK6" s="32" t="str">
        <f>IF(CK7="","",IF(CK7="-","【-】","【"&amp;SUBSTITUTE(TEXT(CK7,"#,##0.00"),"-","△")&amp;"】"))</f>
        <v>【424.58】</v>
      </c>
      <c r="CL6" s="33">
        <f>IF(CL7="",NA(),CL7)</f>
        <v>75</v>
      </c>
      <c r="CM6" s="33">
        <f t="shared" ref="CM6:CU6" si="10">IF(CM7="",NA(),CM7)</f>
        <v>70</v>
      </c>
      <c r="CN6" s="33">
        <f t="shared" si="10"/>
        <v>65.56</v>
      </c>
      <c r="CO6" s="33">
        <f t="shared" si="10"/>
        <v>61.67</v>
      </c>
      <c r="CP6" s="33">
        <f t="shared" si="10"/>
        <v>77.22</v>
      </c>
      <c r="CQ6" s="33">
        <f t="shared" si="10"/>
        <v>37.130000000000003</v>
      </c>
      <c r="CR6" s="33">
        <f t="shared" si="10"/>
        <v>38.24</v>
      </c>
      <c r="CS6" s="33">
        <f t="shared" si="10"/>
        <v>39.42</v>
      </c>
      <c r="CT6" s="33">
        <f t="shared" si="10"/>
        <v>39.68</v>
      </c>
      <c r="CU6" s="33">
        <f t="shared" si="10"/>
        <v>35.64</v>
      </c>
      <c r="CV6" s="32" t="str">
        <f>IF(CV7="","",IF(CV7="-","【-】","【"&amp;SUBSTITUTE(TEXT(CV7,"#,##0.00"),"-","△")&amp;"】"))</f>
        <v>【33.90】</v>
      </c>
      <c r="CW6" s="33">
        <f>IF(CW7="",NA(),CW7)</f>
        <v>93.8</v>
      </c>
      <c r="CX6" s="33">
        <f t="shared" ref="CX6:DF6" si="11">IF(CX7="",NA(),CX7)</f>
        <v>94.3</v>
      </c>
      <c r="CY6" s="33">
        <f t="shared" si="11"/>
        <v>94.31</v>
      </c>
      <c r="CZ6" s="33">
        <f t="shared" si="11"/>
        <v>94.4</v>
      </c>
      <c r="DA6" s="33">
        <f t="shared" si="11"/>
        <v>95.52</v>
      </c>
      <c r="DB6" s="33">
        <f t="shared" si="11"/>
        <v>81.8</v>
      </c>
      <c r="DC6" s="33">
        <f t="shared" si="11"/>
        <v>81.84</v>
      </c>
      <c r="DD6" s="33">
        <f t="shared" si="11"/>
        <v>82.97</v>
      </c>
      <c r="DE6" s="33">
        <f t="shared" si="11"/>
        <v>83.95</v>
      </c>
      <c r="DF6" s="33">
        <f t="shared" si="11"/>
        <v>82.92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2">
        <f t="shared" si="14"/>
        <v>0</v>
      </c>
      <c r="EK6" s="33">
        <f t="shared" si="14"/>
        <v>0.14000000000000001</v>
      </c>
      <c r="EL6" s="33">
        <f t="shared" si="14"/>
        <v>0.05</v>
      </c>
      <c r="EM6" s="33">
        <f t="shared" si="14"/>
        <v>0.18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443221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16.29</v>
      </c>
      <c r="P7" s="36">
        <v>53.78</v>
      </c>
      <c r="Q7" s="36">
        <v>2160</v>
      </c>
      <c r="R7" s="36">
        <v>2202</v>
      </c>
      <c r="S7" s="36">
        <v>6.98</v>
      </c>
      <c r="T7" s="36">
        <v>315.47000000000003</v>
      </c>
      <c r="U7" s="36">
        <v>357</v>
      </c>
      <c r="V7" s="36">
        <v>0.19</v>
      </c>
      <c r="W7" s="36">
        <v>1878.95</v>
      </c>
      <c r="X7" s="36">
        <v>100.13</v>
      </c>
      <c r="Y7" s="36">
        <v>99.75</v>
      </c>
      <c r="Z7" s="36">
        <v>99.35</v>
      </c>
      <c r="AA7" s="36">
        <v>100.17</v>
      </c>
      <c r="AB7" s="36">
        <v>99.97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866.07</v>
      </c>
      <c r="BK7" s="36">
        <v>827.19</v>
      </c>
      <c r="BL7" s="36">
        <v>817.63</v>
      </c>
      <c r="BM7" s="36">
        <v>830.5</v>
      </c>
      <c r="BN7" s="36">
        <v>1029.24</v>
      </c>
      <c r="BO7" s="36">
        <v>1052.6600000000001</v>
      </c>
      <c r="BP7" s="36">
        <v>60.77</v>
      </c>
      <c r="BQ7" s="36">
        <v>65.569999999999993</v>
      </c>
      <c r="BR7" s="36">
        <v>49.89</v>
      </c>
      <c r="BS7" s="36">
        <v>54.65</v>
      </c>
      <c r="BT7" s="36">
        <v>50.91</v>
      </c>
      <c r="BU7" s="36">
        <v>43.46</v>
      </c>
      <c r="BV7" s="36">
        <v>45.01</v>
      </c>
      <c r="BW7" s="36">
        <v>46.31</v>
      </c>
      <c r="BX7" s="36">
        <v>43.66</v>
      </c>
      <c r="BY7" s="36">
        <v>43.13</v>
      </c>
      <c r="BZ7" s="36">
        <v>40.22</v>
      </c>
      <c r="CA7" s="36">
        <v>186.87</v>
      </c>
      <c r="CB7" s="36">
        <v>173.85</v>
      </c>
      <c r="CC7" s="36">
        <v>227.85</v>
      </c>
      <c r="CD7" s="36">
        <v>215.24</v>
      </c>
      <c r="CE7" s="36">
        <v>233.18</v>
      </c>
      <c r="CF7" s="36">
        <v>359.48</v>
      </c>
      <c r="CG7" s="36">
        <v>350.91</v>
      </c>
      <c r="CH7" s="36">
        <v>349.08</v>
      </c>
      <c r="CI7" s="36">
        <v>382.09</v>
      </c>
      <c r="CJ7" s="36">
        <v>392.03</v>
      </c>
      <c r="CK7" s="36">
        <v>424.58</v>
      </c>
      <c r="CL7" s="36">
        <v>75</v>
      </c>
      <c r="CM7" s="36">
        <v>70</v>
      </c>
      <c r="CN7" s="36">
        <v>65.56</v>
      </c>
      <c r="CO7" s="36">
        <v>61.67</v>
      </c>
      <c r="CP7" s="36">
        <v>77.22</v>
      </c>
      <c r="CQ7" s="36">
        <v>37.130000000000003</v>
      </c>
      <c r="CR7" s="36">
        <v>38.24</v>
      </c>
      <c r="CS7" s="36">
        <v>39.42</v>
      </c>
      <c r="CT7" s="36">
        <v>39.68</v>
      </c>
      <c r="CU7" s="36">
        <v>35.64</v>
      </c>
      <c r="CV7" s="36">
        <v>33.9</v>
      </c>
      <c r="CW7" s="36">
        <v>93.8</v>
      </c>
      <c r="CX7" s="36">
        <v>94.3</v>
      </c>
      <c r="CY7" s="36">
        <v>94.31</v>
      </c>
      <c r="CZ7" s="36">
        <v>94.4</v>
      </c>
      <c r="DA7" s="36">
        <v>95.52</v>
      </c>
      <c r="DB7" s="36">
        <v>81.8</v>
      </c>
      <c r="DC7" s="36">
        <v>81.84</v>
      </c>
      <c r="DD7" s="36">
        <v>82.97</v>
      </c>
      <c r="DE7" s="36">
        <v>83.95</v>
      </c>
      <c r="DF7" s="36">
        <v>82.92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</v>
      </c>
      <c r="EK7" s="36">
        <v>0.14000000000000001</v>
      </c>
      <c r="EL7" s="36">
        <v>0.05</v>
      </c>
      <c r="EM7" s="36">
        <v>0.18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2017-02-08T03:19:15Z</dcterms:created>
  <dcterms:modified xsi:type="dcterms:W3CDTF">2017-02-19T03:55:22Z</dcterms:modified>
  <cp:category/>
</cp:coreProperties>
</file>