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<sst xmlns="http://schemas.openxmlformats.org/spreadsheetml/2006/main" count="221" uniqueCount="111">
  <si>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</si>
  <si>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</si>
  <si>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</si>
  <si>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</si>
  <si>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</si>
  <si>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</si>
  <si>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</si>
  <si>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</si>
  <si>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</si>
  <si>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</si>
  <si>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</si>
  <si>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</si>
  <si>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</si>
  <si>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</si>
  <si>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</si>
  <si>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</si>
  <si>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</si>
  <si>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</si>
  <si>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</si>
  <si>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</si>
  <si>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</si>
  <si>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</si>
  <si>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</si>
  <si>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</si>
  <si>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</si>
  <si>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</si>
  <si>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</si>
  <si>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</si>
  <si>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</si>
  <si>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</si>
  <si>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</si>
  <si>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</si>
  <si>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</si>
  <si>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</si>
  <si>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</si>
  <si>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</si>
  <si>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</si>
  <si>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</si>
  <si>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</si>
  <si>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</si>
  <si>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</si>
  <si>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</si>
  <si>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</si>
  <si>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</si>
  <si>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</si>
  <si>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</si>
  <si>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</si>
  <si>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</si>
  <si>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</si>
  <si>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</si>
  <si>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</si>
  <si>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</si>
  <si>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</si>
  <si>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</si>
  <si>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</si>
  <si>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</si>
  <si>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</si>
  <si>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</si>
  <si>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</si>
  <si>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</si>
  <si>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</si>
  <si>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</si>
  <si>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</si>
  <si>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</si>
  <si>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</si>
  <si>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</si>
  <si>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</si>
  <si>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</si>
  <si>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</si>
  <si>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</si>
  <si>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</si>
  <si>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</si>
  <si>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</si>
  <si>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</si>
  <si>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</si>
  <si>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</si>
  <si>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</si>
  <si>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</si>
  <si>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</si>
  <si>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</si>
  <si>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</si>
  <si>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</si>
  <si>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</si>
  <si>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</si>
  <si>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</si>
  <si>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</si>
  <si>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</si>
  <si>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</si>
  <si>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</si>
  <si>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</si>
  <si>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</si>
  <si>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</si>
  <si>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</si>
  <si>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</si>
  <si>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</si>
  <si>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</si>
  <si>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国東市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</si>
  <si>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</si>
  <si>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</si>
  <si>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</si>
  <si>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</si>
  <si>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</si>
  <si>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</si>
  <si>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</si>
  <si>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</si>
  <si>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</si>
  <si>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</si>
  <si>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</si>
  <si>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③『管渠改善率』・・・当該年度に更新した管渠延長の割合を表した指標。平成14年3月31日供用開始であり、主だった管渠の老朽化はみられないため、更新は行っていません。</t>
    <rPh sb="52" eb="53">
      <t>オモ</t>
    </rPh>
    <rPh sb="59" eb="62">
      <t>ロウキュウカ</t>
    </rPh>
    <phoneticPr fontId="4"/>
  </si>
  <si>
    <t>平成28年度より料金改定を行っていますが、人口減少等の影響により、使用料収入の減少傾向が見込まれます。今後も接続率の向上や計画的な更新、維持管理費の削減を継続します。</t>
    <phoneticPr fontId="4"/>
  </si>
  <si>
    <t>①『収益的収支比率』・・・収益的収支の総費用に地方債償還金を加えた費用を料金収入や一般会計繰入金等の総収益でどの程度賄われているかを示す指標。100％を上回っているが規模が小さいため、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⑤『経費回収率』・・・使用料で回収すべき経費を、どの程度使用料で賄えているかを表した指標。類似団体平均を下回っており、今後も維持管理費の削減や使用料収入の増加（接続推進等）が必要です。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上回っている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であるが、接続率の微増により増加傾向です。今後は接続推進等による流入量の増加、又は適切な施設規模に合わせた更新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rPh sb="76" eb="78">
      <t>ウワマワ</t>
    </rPh>
    <rPh sb="83" eb="85">
      <t>キボ</t>
    </rPh>
    <rPh sb="86" eb="87">
      <t>チイ</t>
    </rPh>
    <rPh sb="248" eb="249">
      <t>シタ</t>
    </rPh>
    <rPh sb="373" eb="374">
      <t>ウエ</t>
    </rPh>
    <rPh sb="394" eb="396">
      <t>ユウシュウ</t>
    </rPh>
    <rPh sb="396" eb="398">
      <t>スイリョウ</t>
    </rPh>
    <rPh sb="497" eb="499">
      <t>セツゾク</t>
    </rPh>
    <rPh sb="499" eb="500">
      <t>リツ</t>
    </rPh>
    <rPh sb="501" eb="503">
      <t>ビゾウ</t>
    </rPh>
    <rPh sb="506" eb="508">
      <t>ゾウカ</t>
    </rPh>
    <rPh sb="508" eb="51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</si>
</sst>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100480"/>
        <c:axId val="526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52100480"/>
        <c:axId val="52651520"/>
      </c:lineChart>
      <c:dateAx>
        <c:axId val="52100480"/>
        <c:scaling>
          <c:orientation val="minMax"/>
        </c:scaling>
        <c:delete val="1"/>
        <c:axPos val="b"/>
        <c:numFmt formatCode="ge" sourceLinked="1"/>
        <c:majorTickMark val="none"/>
        <c:minorTickMark val="none"/>
        <c:tickLblPos val="none"/>
        <c:crossAx val="52651520"/>
        <c:crosses val="autoZero"/>
        <c:auto val="1"/>
        <c:lblOffset val="100"/>
        <c:baseTimeUnit val="years"/>
      </c:dateAx>
      <c:valAx>
        <c:axId val="526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27.07</c:v>
                </c:pt>
                <c:pt idx="1">
                  <c:v>29.28</c:v>
                </c:pt>
                <c:pt idx="2">
                  <c:v>30.39</c:v>
                </c:pt>
                <c:pt idx="3">
                  <c:v>30.94</c:v>
                </c:pt>
                <c:pt idx="4">
                  <c:v>31.49</c:v>
                </c:pt>
              </c:numCache>
            </c:numRef>
          </c:val>
        </c:ser>
        <c:dLbls>
          <c:showLegendKey val="0"/>
          <c:showVal val="0"/>
          <c:showCatName val="0"/>
          <c:showSerName val="0"/>
          <c:showPercent val="0"/>
          <c:showBubbleSize val="0"/>
        </c:dLbls>
        <c:gapWidth val="150"/>
        <c:axId val="134238208"/>
        <c:axId val="1342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34238208"/>
        <c:axId val="134240128"/>
      </c:lineChart>
      <c:dateAx>
        <c:axId val="134238208"/>
        <c:scaling>
          <c:orientation val="minMax"/>
        </c:scaling>
        <c:delete val="1"/>
        <c:axPos val="b"/>
        <c:numFmt formatCode="ge" sourceLinked="1"/>
        <c:majorTickMark val="none"/>
        <c:minorTickMark val="none"/>
        <c:tickLblPos val="none"/>
        <c:crossAx val="134240128"/>
        <c:crosses val="autoZero"/>
        <c:auto val="1"/>
        <c:lblOffset val="100"/>
        <c:baseTimeUnit val="years"/>
      </c:dateAx>
      <c:valAx>
        <c:axId val="1342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46.65</c:v>
                </c:pt>
                <c:pt idx="1">
                  <c:v>51.62</c:v>
                </c:pt>
                <c:pt idx="2">
                  <c:v>57.64</c:v>
                </c:pt>
                <c:pt idx="3">
                  <c:v>60.15</c:v>
                </c:pt>
                <c:pt idx="4">
                  <c:v>61.83</c:v>
                </c:pt>
              </c:numCache>
            </c:numRef>
          </c:val>
        </c:ser>
        <c:dLbls>
          <c:showLegendKey val="0"/>
          <c:showVal val="0"/>
          <c:showCatName val="0"/>
          <c:showSerName val="0"/>
          <c:showPercent val="0"/>
          <c:showBubbleSize val="0"/>
        </c:dLbls>
        <c:gapWidth val="150"/>
        <c:axId val="134270336"/>
        <c:axId val="1343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34270336"/>
        <c:axId val="134362624"/>
      </c:lineChart>
      <c:dateAx>
        <c:axId val="134270336"/>
        <c:scaling>
          <c:orientation val="minMax"/>
        </c:scaling>
        <c:delete val="1"/>
        <c:axPos val="b"/>
        <c:numFmt formatCode="ge" sourceLinked="1"/>
        <c:majorTickMark val="none"/>
        <c:minorTickMark val="none"/>
        <c:tickLblPos val="none"/>
        <c:crossAx val="134362624"/>
        <c:crosses val="autoZero"/>
        <c:auto val="1"/>
        <c:lblOffset val="100"/>
        <c:baseTimeUnit val="years"/>
      </c:dateAx>
      <c:valAx>
        <c:axId val="134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99.37</c:v>
                </c:pt>
                <c:pt idx="1">
                  <c:v>99.35</c:v>
                </c:pt>
                <c:pt idx="2">
                  <c:v>100.3</c:v>
                </c:pt>
                <c:pt idx="3">
                  <c:v>102.01</c:v>
                </c:pt>
                <c:pt idx="4">
                  <c:v>102.64</c:v>
                </c:pt>
              </c:numCache>
            </c:numRef>
          </c:val>
        </c:ser>
        <c:dLbls>
          <c:showLegendKey val="0"/>
          <c:showVal val="0"/>
          <c:showCatName val="0"/>
          <c:showSerName val="0"/>
          <c:showPercent val="0"/>
          <c:showBubbleSize val="0"/>
        </c:dLbls>
        <c:gapWidth val="150"/>
        <c:axId val="52685824"/>
        <c:axId val="52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685824"/>
        <c:axId val="52688000"/>
      </c:lineChart>
      <c:dateAx>
        <c:axId val="52685824"/>
        <c:scaling>
          <c:orientation val="minMax"/>
        </c:scaling>
        <c:delete val="1"/>
        <c:axPos val="b"/>
        <c:numFmt formatCode="ge" sourceLinked="1"/>
        <c:majorTickMark val="none"/>
        <c:minorTickMark val="none"/>
        <c:tickLblPos val="none"/>
        <c:crossAx val="52688000"/>
        <c:crosses val="autoZero"/>
        <c:auto val="1"/>
        <c:lblOffset val="100"/>
        <c:baseTimeUnit val="years"/>
      </c:dateAx>
      <c:valAx>
        <c:axId val="52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76256"/>
        <c:axId val="529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76256"/>
        <c:axId val="52982528"/>
      </c:lineChart>
      <c:dateAx>
        <c:axId val="52976256"/>
        <c:scaling>
          <c:orientation val="minMax"/>
        </c:scaling>
        <c:delete val="1"/>
        <c:axPos val="b"/>
        <c:numFmt formatCode="ge" sourceLinked="1"/>
        <c:majorTickMark val="none"/>
        <c:minorTickMark val="none"/>
        <c:tickLblPos val="none"/>
        <c:crossAx val="52982528"/>
        <c:crosses val="autoZero"/>
        <c:auto val="1"/>
        <c:lblOffset val="100"/>
        <c:baseTimeUnit val="years"/>
      </c:dateAx>
      <c:valAx>
        <c:axId val="529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96352"/>
        <c:axId val="534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96352"/>
        <c:axId val="53416320"/>
      </c:lineChart>
      <c:dateAx>
        <c:axId val="52996352"/>
        <c:scaling>
          <c:orientation val="minMax"/>
        </c:scaling>
        <c:delete val="1"/>
        <c:axPos val="b"/>
        <c:numFmt formatCode="ge" sourceLinked="1"/>
        <c:majorTickMark val="none"/>
        <c:minorTickMark val="none"/>
        <c:tickLblPos val="none"/>
        <c:crossAx val="53416320"/>
        <c:crosses val="autoZero"/>
        <c:auto val="1"/>
        <c:lblOffset val="100"/>
        <c:baseTimeUnit val="years"/>
      </c:dateAx>
      <c:valAx>
        <c:axId val="534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46528"/>
        <c:axId val="534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46528"/>
        <c:axId val="53448704"/>
      </c:lineChart>
      <c:dateAx>
        <c:axId val="53446528"/>
        <c:scaling>
          <c:orientation val="minMax"/>
        </c:scaling>
        <c:delete val="1"/>
        <c:axPos val="b"/>
        <c:numFmt formatCode="ge" sourceLinked="1"/>
        <c:majorTickMark val="none"/>
        <c:minorTickMark val="none"/>
        <c:tickLblPos val="none"/>
        <c:crossAx val="53448704"/>
        <c:crosses val="autoZero"/>
        <c:auto val="1"/>
        <c:lblOffset val="100"/>
        <c:baseTimeUnit val="years"/>
      </c:dateAx>
      <c:valAx>
        <c:axId val="534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83008"/>
        <c:axId val="534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83008"/>
        <c:axId val="53484928"/>
      </c:lineChart>
      <c:dateAx>
        <c:axId val="53483008"/>
        <c:scaling>
          <c:orientation val="minMax"/>
        </c:scaling>
        <c:delete val="1"/>
        <c:axPos val="b"/>
        <c:numFmt formatCode="ge" sourceLinked="1"/>
        <c:majorTickMark val="none"/>
        <c:minorTickMark val="none"/>
        <c:tickLblPos val="none"/>
        <c:crossAx val="53484928"/>
        <c:crosses val="autoZero"/>
        <c:auto val="1"/>
        <c:lblOffset val="100"/>
        <c:baseTimeUnit val="years"/>
      </c:dateAx>
      <c:valAx>
        <c:axId val="534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523584"/>
        <c:axId val="535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53523584"/>
        <c:axId val="53525504"/>
      </c:lineChart>
      <c:dateAx>
        <c:axId val="53523584"/>
        <c:scaling>
          <c:orientation val="minMax"/>
        </c:scaling>
        <c:delete val="1"/>
        <c:axPos val="b"/>
        <c:numFmt formatCode="ge" sourceLinked="1"/>
        <c:majorTickMark val="none"/>
        <c:minorTickMark val="none"/>
        <c:tickLblPos val="none"/>
        <c:crossAx val="53525504"/>
        <c:crosses val="autoZero"/>
        <c:auto val="1"/>
        <c:lblOffset val="100"/>
        <c:baseTimeUnit val="years"/>
      </c:dateAx>
      <c:valAx>
        <c:axId val="535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39.15</c:v>
                </c:pt>
                <c:pt idx="1">
                  <c:v>36.659999999999997</c:v>
                </c:pt>
                <c:pt idx="2">
                  <c:v>38.76</c:v>
                </c:pt>
                <c:pt idx="3">
                  <c:v>29.58</c:v>
                </c:pt>
                <c:pt idx="4">
                  <c:v>28.27</c:v>
                </c:pt>
              </c:numCache>
            </c:numRef>
          </c:val>
        </c:ser>
        <c:dLbls>
          <c:showLegendKey val="0"/>
          <c:showVal val="0"/>
          <c:showCatName val="0"/>
          <c:showSerName val="0"/>
          <c:showPercent val="0"/>
          <c:showBubbleSize val="0"/>
        </c:dLbls>
        <c:gapWidth val="150"/>
        <c:axId val="134165248"/>
        <c:axId val="1341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34165248"/>
        <c:axId val="134167168"/>
      </c:lineChart>
      <c:dateAx>
        <c:axId val="134165248"/>
        <c:scaling>
          <c:orientation val="minMax"/>
        </c:scaling>
        <c:delete val="1"/>
        <c:axPos val="b"/>
        <c:numFmt formatCode="ge" sourceLinked="1"/>
        <c:majorTickMark val="none"/>
        <c:minorTickMark val="none"/>
        <c:tickLblPos val="none"/>
        <c:crossAx val="134167168"/>
        <c:crosses val="autoZero"/>
        <c:auto val="1"/>
        <c:lblOffset val="100"/>
        <c:baseTimeUnit val="years"/>
      </c:dateAx>
      <c:valAx>
        <c:axId val="1341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355.26</c:v>
                </c:pt>
                <c:pt idx="1">
                  <c:v>380.93</c:v>
                </c:pt>
                <c:pt idx="2">
                  <c:v>365.58</c:v>
                </c:pt>
                <c:pt idx="3">
                  <c:v>491.25</c:v>
                </c:pt>
                <c:pt idx="4">
                  <c:v>519.49</c:v>
                </c:pt>
              </c:numCache>
            </c:numRef>
          </c:val>
        </c:ser>
        <c:dLbls>
          <c:showLegendKey val="0"/>
          <c:showVal val="0"/>
          <c:showCatName val="0"/>
          <c:showSerName val="0"/>
          <c:showPercent val="0"/>
          <c:showBubbleSize val="0"/>
        </c:dLbls>
        <c:gapWidth val="150"/>
        <c:axId val="134209920"/>
        <c:axId val="1342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34209920"/>
        <c:axId val="134211840"/>
      </c:lineChart>
      <c:dateAx>
        <c:axId val="134209920"/>
        <c:scaling>
          <c:orientation val="minMax"/>
        </c:scaling>
        <c:delete val="1"/>
        <c:axPos val="b"/>
        <c:numFmt formatCode="ge" sourceLinked="1"/>
        <c:majorTickMark val="none"/>
        <c:minorTickMark val="none"/>
        <c:tickLblPos val="none"/>
        <c:crossAx val="134211840"/>
        <c:crosses val="autoZero"/>
        <c:auto val="1"/>
        <c:lblOffset val="100"/>
        <c:baseTimeUnit val="years"/>
      </c:dateAx>
      <c:valAx>
        <c:axId val="1342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22" zoomScaleNormal="100" workbookViewId="0">
      <selection activeCell="BJ36" sqref="BJ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国東市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29785</v>
      </c>
      <c r="AM8" s="47"/>
      <c r="AN8" s="47"/>
      <c r="AO8" s="47"/>
      <c r="AP8" s="47"/>
      <c r="AQ8" s="47"/>
      <c r="AR8" s="47"/>
      <c r="AS8" s="47"/>
      <c r="AT8" s="43">
        <f>データ!S6</f>
        <v>318.08</v>
      </c>
      <c r="AU8" s="43"/>
      <c r="AV8" s="43"/>
      <c r="AW8" s="43"/>
      <c r="AX8" s="43"/>
      <c r="AY8" s="43"/>
      <c r="AZ8" s="43"/>
      <c r="BA8" s="43"/>
      <c r="BB8" s="43">
        <f>データ!T6</f>
        <v>93.64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1.26</v>
      </c>
      <c r="Q10" s="43"/>
      <c r="R10" s="43"/>
      <c r="S10" s="43"/>
      <c r="T10" s="43"/>
      <c r="U10" s="43"/>
      <c r="V10" s="43"/>
      <c r="W10" s="43">
        <f>データ!P6</f>
        <v>78.25</v>
      </c>
      <c r="X10" s="43"/>
      <c r="Y10" s="43"/>
      <c r="Z10" s="43"/>
      <c r="AA10" s="43"/>
      <c r="AB10" s="43"/>
      <c r="AC10" s="43"/>
      <c r="AD10" s="47">
        <f>データ!Q6</f>
        <v>2740</v>
      </c>
      <c r="AE10" s="47"/>
      <c r="AF10" s="47"/>
      <c r="AG10" s="47"/>
      <c r="AH10" s="47"/>
      <c r="AI10" s="47"/>
      <c r="AJ10" s="47"/>
      <c r="AK10" s="2"/>
      <c r="AL10" s="47">
        <f>データ!U6</f>
        <v>372</v>
      </c>
      <c r="AM10" s="47"/>
      <c r="AN10" s="47"/>
      <c r="AO10" s="47"/>
      <c r="AP10" s="47"/>
      <c r="AQ10" s="47"/>
      <c r="AR10" s="47"/>
      <c r="AS10" s="47"/>
      <c r="AT10" s="43">
        <f>データ!V6</f>
        <v>0.28000000000000003</v>
      </c>
      <c r="AU10" s="43"/>
      <c r="AV10" s="43"/>
      <c r="AW10" s="43"/>
      <c r="AX10" s="43"/>
      <c r="AY10" s="43"/>
      <c r="AZ10" s="43"/>
      <c r="BA10" s="43"/>
      <c r="BB10" s="43">
        <f>データ!W6</f>
        <v>1328.57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442143</v>
      </c>
      <c r="D6" s="31">
        <f t="shared" si="3"/>
        <v>47</v>
      </c>
      <c r="E6" s="31">
        <f t="shared" si="3"/>
        <v>17</v>
      </c>
      <c r="F6" s="31">
        <f t="shared" si="3"/>
        <v>5</v>
      </c>
      <c r="G6" s="31">
        <f t="shared" si="3"/>
        <v>0</v>
      </c>
      <c r="H6" s="31" t="str">
        <f t="shared" si="3"/>
        <v>大分県　国東市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1.26</v>
      </c>
      <c r="P6" s="32">
        <f t="shared" si="3"/>
        <v>78.25</v>
      </c>
      <c r="Q6" s="32">
        <f t="shared" si="3"/>
        <v>2740</v>
      </c>
      <c r="R6" s="32">
        <f t="shared" si="3"/>
        <v>29785</v>
      </c>
      <c r="S6" s="32">
        <f t="shared" si="3"/>
        <v>318.08</v>
      </c>
      <c r="T6" s="32">
        <f t="shared" si="3"/>
        <v>93.64</v>
      </c>
      <c r="U6" s="32">
        <f t="shared" si="3"/>
        <v>372</v>
      </c>
      <c r="V6" s="32">
        <f t="shared" si="3"/>
        <v>0.28000000000000003</v>
      </c>
      <c r="W6" s="32">
        <f t="shared" si="3"/>
        <v>1328.57</v>
      </c>
      <c r="X6" s="33">
        <f>IF(X7="",NA(),X7)</f>
        <v>99.37</v>
      </c>
      <c r="Y6" s="33">
        <f t="shared" ref="Y6:AG6" si="4">IF(Y7="",NA(),Y7)</f>
        <v>99.35</v>
      </c>
      <c r="Z6" s="33">
        <f t="shared" si="4"/>
        <v>100.3</v>
      </c>
      <c r="AA6" s="33">
        <f t="shared" si="4"/>
        <v>102.01</v>
      </c>
      <c r="AB6" s="33">
        <f t="shared" si="4"/>
        <v>102.64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39.15</v>
      </c>
      <c r="BQ6" s="33">
        <f t="shared" ref="BQ6:BY6" si="8">IF(BQ7="",NA(),BQ7)</f>
        <v>36.659999999999997</v>
      </c>
      <c r="BR6" s="33">
        <f t="shared" si="8"/>
        <v>38.76</v>
      </c>
      <c r="BS6" s="33">
        <f t="shared" si="8"/>
        <v>29.58</v>
      </c>
      <c r="BT6" s="33">
        <f t="shared" si="8"/>
        <v>28.27</v>
      </c>
      <c r="BU6" s="33">
        <f t="shared" si="8"/>
        <v>42.13</v>
      </c>
      <c r="BV6" s="33">
        <f t="shared" si="8"/>
        <v>42.48</v>
      </c>
      <c r="BW6" s="33">
        <f t="shared" si="8"/>
        <v>41.04</v>
      </c>
      <c r="BX6" s="33">
        <f t="shared" si="8"/>
        <v>41.08</v>
      </c>
      <c r="BY6" s="33">
        <f t="shared" si="8"/>
        <v>41.34</v>
      </c>
      <c r="BZ6" s="32" t="str">
        <f>IF(BZ7="","",IF(BZ7="-","【-】","【"&amp;SUBSTITUTE(TEXT(BZ7,"#,##0.00"),"-","△")&amp;"】"))</f>
        <v>【52.78】</v>
      </c>
      <c r="CA6" s="33">
        <f>IF(CA7="",NA(),CA7)</f>
        <v>355.26</v>
      </c>
      <c r="CB6" s="33">
        <f t="shared" ref="CB6:CJ6" si="9">IF(CB7="",NA(),CB7)</f>
        <v>380.93</v>
      </c>
      <c r="CC6" s="33">
        <f t="shared" si="9"/>
        <v>365.58</v>
      </c>
      <c r="CD6" s="33">
        <f t="shared" si="9"/>
        <v>491.25</v>
      </c>
      <c r="CE6" s="33">
        <f t="shared" si="9"/>
        <v>519.49</v>
      </c>
      <c r="CF6" s="33">
        <f t="shared" si="9"/>
        <v>348.41</v>
      </c>
      <c r="CG6" s="33">
        <f t="shared" si="9"/>
        <v>343.8</v>
      </c>
      <c r="CH6" s="33">
        <f t="shared" si="9"/>
        <v>357.08</v>
      </c>
      <c r="CI6" s="33">
        <f t="shared" si="9"/>
        <v>378.08</v>
      </c>
      <c r="CJ6" s="33">
        <f t="shared" si="9"/>
        <v>357.49</v>
      </c>
      <c r="CK6" s="32" t="str">
        <f>IF(CK7="","",IF(CK7="-","【-】","【"&amp;SUBSTITUTE(TEXT(CK7,"#,##0.00"),"-","△")&amp;"】"))</f>
        <v>【289.81】</v>
      </c>
      <c r="CL6" s="33">
        <f>IF(CL7="",NA(),CL7)</f>
        <v>27.07</v>
      </c>
      <c r="CM6" s="33">
        <f t="shared" ref="CM6:CU6" si="10">IF(CM7="",NA(),CM7)</f>
        <v>29.28</v>
      </c>
      <c r="CN6" s="33">
        <f t="shared" si="10"/>
        <v>30.39</v>
      </c>
      <c r="CO6" s="33">
        <f t="shared" si="10"/>
        <v>30.94</v>
      </c>
      <c r="CP6" s="33">
        <f t="shared" si="10"/>
        <v>31.49</v>
      </c>
      <c r="CQ6" s="33">
        <f t="shared" si="10"/>
        <v>46.85</v>
      </c>
      <c r="CR6" s="33">
        <f t="shared" si="10"/>
        <v>46.06</v>
      </c>
      <c r="CS6" s="33">
        <f t="shared" si="10"/>
        <v>45.95</v>
      </c>
      <c r="CT6" s="33">
        <f t="shared" si="10"/>
        <v>44.69</v>
      </c>
      <c r="CU6" s="33">
        <f t="shared" si="10"/>
        <v>44.69</v>
      </c>
      <c r="CV6" s="32" t="str">
        <f>IF(CV7="","",IF(CV7="-","【-】","【"&amp;SUBSTITUTE(TEXT(CV7,"#,##0.00"),"-","△")&amp;"】"))</f>
        <v>【52.74】</v>
      </c>
      <c r="CW6" s="33">
        <f>IF(CW7="",NA(),CW7)</f>
        <v>46.65</v>
      </c>
      <c r="CX6" s="33">
        <f t="shared" ref="CX6:DF6" si="11">IF(CX7="",NA(),CX7)</f>
        <v>51.62</v>
      </c>
      <c r="CY6" s="33">
        <f t="shared" si="11"/>
        <v>57.64</v>
      </c>
      <c r="CZ6" s="33">
        <f t="shared" si="11"/>
        <v>60.15</v>
      </c>
      <c r="DA6" s="33">
        <f t="shared" si="11"/>
        <v>61.83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442143</v>
      </c>
      <c r="D7" s="35">
        <v>47</v>
      </c>
      <c r="E7" s="35">
        <v>17</v>
      </c>
      <c r="F7" s="35">
        <v>5</v>
      </c>
      <c r="G7" s="35">
        <v>0</v>
      </c>
      <c r="H7" s="35" t="s">
        <v>96</v>
      </c>
      <c r="I7" s="35" t="s">
        <v>97</v>
      </c>
      <c r="J7" s="35" t="s">
        <v>98</v>
      </c>
      <c r="K7" s="35" t="s">
        <v>99</v>
      </c>
      <c r="L7" s="35" t="s">
        <v>100</v>
      </c>
      <c r="M7" s="36" t="s">
        <v>101</v>
      </c>
      <c r="N7" s="36" t="s">
        <v>102</v>
      </c>
      <c r="O7" s="36">
        <v>1.26</v>
      </c>
      <c r="P7" s="36">
        <v>78.25</v>
      </c>
      <c r="Q7" s="36">
        <v>2740</v>
      </c>
      <c r="R7" s="36">
        <v>29785</v>
      </c>
      <c r="S7" s="36">
        <v>318.08</v>
      </c>
      <c r="T7" s="36">
        <v>93.64</v>
      </c>
      <c r="U7" s="36">
        <v>372</v>
      </c>
      <c r="V7" s="36">
        <v>0.28000000000000003</v>
      </c>
      <c r="W7" s="36">
        <v>1328.57</v>
      </c>
      <c r="X7" s="36">
        <v>99.37</v>
      </c>
      <c r="Y7" s="36">
        <v>99.35</v>
      </c>
      <c r="Z7" s="36">
        <v>100.3</v>
      </c>
      <c r="AA7" s="36">
        <v>102.01</v>
      </c>
      <c r="AB7" s="36">
        <v>102.64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39.15</v>
      </c>
      <c r="BQ7" s="36">
        <v>36.659999999999997</v>
      </c>
      <c r="BR7" s="36">
        <v>38.76</v>
      </c>
      <c r="BS7" s="36">
        <v>29.58</v>
      </c>
      <c r="BT7" s="36">
        <v>28.27</v>
      </c>
      <c r="BU7" s="36">
        <v>42.13</v>
      </c>
      <c r="BV7" s="36">
        <v>42.48</v>
      </c>
      <c r="BW7" s="36">
        <v>41.04</v>
      </c>
      <c r="BX7" s="36">
        <v>41.08</v>
      </c>
      <c r="BY7" s="36">
        <v>41.34</v>
      </c>
      <c r="BZ7" s="36">
        <v>52.78</v>
      </c>
      <c r="CA7" s="36">
        <v>355.26</v>
      </c>
      <c r="CB7" s="36">
        <v>380.93</v>
      </c>
      <c r="CC7" s="36">
        <v>365.58</v>
      </c>
      <c r="CD7" s="36">
        <v>491.25</v>
      </c>
      <c r="CE7" s="36">
        <v>519.49</v>
      </c>
      <c r="CF7" s="36">
        <v>348.41</v>
      </c>
      <c r="CG7" s="36">
        <v>343.8</v>
      </c>
      <c r="CH7" s="36">
        <v>357.08</v>
      </c>
      <c r="CI7" s="36">
        <v>378.08</v>
      </c>
      <c r="CJ7" s="36">
        <v>357.49</v>
      </c>
      <c r="CK7" s="36">
        <v>289.81</v>
      </c>
      <c r="CL7" s="36">
        <v>27.07</v>
      </c>
      <c r="CM7" s="36">
        <v>29.28</v>
      </c>
      <c r="CN7" s="36">
        <v>30.39</v>
      </c>
      <c r="CO7" s="36">
        <v>30.94</v>
      </c>
      <c r="CP7" s="36">
        <v>31.49</v>
      </c>
      <c r="CQ7" s="36">
        <v>46.85</v>
      </c>
      <c r="CR7" s="36">
        <v>46.06</v>
      </c>
      <c r="CS7" s="36">
        <v>45.95</v>
      </c>
      <c r="CT7" s="36">
        <v>44.69</v>
      </c>
      <c r="CU7" s="36">
        <v>44.69</v>
      </c>
      <c r="CV7" s="36">
        <v>52.74</v>
      </c>
      <c r="CW7" s="36">
        <v>46.65</v>
      </c>
      <c r="CX7" s="36">
        <v>51.62</v>
      </c>
      <c r="CY7" s="36">
        <v>57.64</v>
      </c>
      <c r="CZ7" s="36">
        <v>60.15</v>
      </c>
      <c r="DA7" s="36">
        <v>61.83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2017-02-08T03:16:25Z</dcterms:created>
  <dcterms:modified xsi:type="dcterms:W3CDTF">2017-02-19T23:53:25Z</dcterms:modified>
  <cp:category/>
</cp:coreProperties>
</file>