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3315" yWindow="-30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<sst xmlns="http://schemas.openxmlformats.org/spreadsheetml/2006/main" count="221" uniqueCount="111">
  <si>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</si>
  <si>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</si>
  <si>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</si>
  <si>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</si>
  <si>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</si>
  <si>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</si>
  <si>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</si>
  <si>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</si>
  <si>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</si>
  <si>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</si>
  <si>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</si>
  <si>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</si>
  <si>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</si>
  <si>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</si>
  <si>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</si>
  <si>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</si>
  <si>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</si>
  <si>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</si>
  <si>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</si>
  <si>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</si>
  <si>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</si>
  <si>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</si>
  <si>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</si>
  <si>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</si>
  <si>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</si>
  <si>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</si>
  <si>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</si>
  <si>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</si>
  <si>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</si>
  <si>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</si>
  <si>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</si>
  <si>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</si>
  <si>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</si>
  <si>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</si>
  <si>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</si>
  <si>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</si>
  <si>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</si>
  <si>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</si>
  <si>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</si>
  <si>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</si>
  <si>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</si>
  <si>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</si>
  <si>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</si>
  <si>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</si>
  <si>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</si>
  <si>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</si>
  <si>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</si>
  <si>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</si>
  <si>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</si>
  <si>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</si>
  <si>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</si>
  <si>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</si>
  <si>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</si>
  <si>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</si>
  <si>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</si>
  <si>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</si>
  <si>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</si>
  <si>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</si>
  <si>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</si>
  <si>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</si>
  <si>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</si>
  <si>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</si>
  <si>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</si>
  <si>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</si>
  <si>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</si>
  <si>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</si>
  <si>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</si>
  <si>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</si>
  <si>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</si>
  <si>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</si>
  <si>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</si>
  <si>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</si>
  <si>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</si>
  <si>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</si>
  <si>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</si>
  <si>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</si>
  <si>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</si>
  <si>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</si>
  <si>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</si>
  <si>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</si>
  <si>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</si>
  <si>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</si>
  <si>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</si>
  <si>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</si>
  <si>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</si>
  <si>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</si>
  <si>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</si>
  <si>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</si>
  <si>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</si>
  <si>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</si>
  <si>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</si>
  <si>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</si>
  <si>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</si>
  <si>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</si>
  <si>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</si>
  <si>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</si>
  <si>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由布市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</si>
  <si>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</si>
  <si>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</si>
  <si>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</si>
  <si>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</si>
  <si>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</si>
  <si>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</si>
  <si>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</si>
  <si>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</si>
  <si>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</si>
  <si>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</si>
  <si>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</si>
  <si>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改善率が０％の状況が続いており、設置後２５年を経過した管渠がある状況であり、長寿命化計画と合わせて管渠の更新を図る必要がある。</t>
    <rPh sb="1" eb="3">
      <t>カンキョ</t>
    </rPh>
    <rPh sb="3" eb="5">
      <t>カイゼン</t>
    </rPh>
    <rPh sb="5" eb="6">
      <t>リツ</t>
    </rPh>
    <rPh sb="8" eb="10">
      <t>カイゼン</t>
    </rPh>
    <rPh sb="10" eb="11">
      <t>リツ</t>
    </rPh>
    <rPh sb="15" eb="17">
      <t>ジョウキョウ</t>
    </rPh>
    <rPh sb="18" eb="19">
      <t>ツヅ</t>
    </rPh>
    <rPh sb="24" eb="26">
      <t>セッチ</t>
    </rPh>
    <rPh sb="26" eb="27">
      <t>ゴ</t>
    </rPh>
    <rPh sb="29" eb="30">
      <t>ネン</t>
    </rPh>
    <rPh sb="31" eb="33">
      <t>ケイカ</t>
    </rPh>
    <rPh sb="35" eb="37">
      <t>カンキョ</t>
    </rPh>
    <rPh sb="40" eb="42">
      <t>ジョウキョウ</t>
    </rPh>
    <rPh sb="46" eb="47">
      <t>チョウ</t>
    </rPh>
    <rPh sb="47" eb="50">
      <t>ジュミョウカ</t>
    </rPh>
    <rPh sb="50" eb="52">
      <t>ケイカク</t>
    </rPh>
    <rPh sb="53" eb="54">
      <t>ア</t>
    </rPh>
    <rPh sb="57" eb="59">
      <t>カンキョ</t>
    </rPh>
    <rPh sb="60" eb="62">
      <t>コウシン</t>
    </rPh>
    <rPh sb="63" eb="64">
      <t>ハカ</t>
    </rPh>
    <rPh sb="65" eb="67">
      <t>ヒツヨウ</t>
    </rPh>
    <phoneticPr fontId="4"/>
  </si>
  <si>
    <t>今後は老朽化する施設の修繕や更新にかかる費用が増大していくことが予想されるため、使用料の収納率向上や料金の見直しを行うことで、経営の健全性・効率性の向上に取組むとともに、今後の農業集落排水事業の方向性についても検討する必要がある。</t>
    <rPh sb="0" eb="2">
      <t>コンゴ</t>
    </rPh>
    <rPh sb="3" eb="6">
      <t>ロウキュウカ</t>
    </rPh>
    <rPh sb="8" eb="10">
      <t>シセツ</t>
    </rPh>
    <rPh sb="11" eb="13">
      <t>シュウゼン</t>
    </rPh>
    <rPh sb="14" eb="16">
      <t>コウシン</t>
    </rPh>
    <rPh sb="20" eb="22">
      <t>ヒヨウ</t>
    </rPh>
    <rPh sb="23" eb="25">
      <t>ゾウダイ</t>
    </rPh>
    <rPh sb="32" eb="34">
      <t>ヨソウ</t>
    </rPh>
    <rPh sb="40" eb="43">
      <t>シヨウリョウ</t>
    </rPh>
    <rPh sb="44" eb="46">
      <t>シュウノウ</t>
    </rPh>
    <rPh sb="46" eb="47">
      <t>リツ</t>
    </rPh>
    <rPh sb="47" eb="49">
      <t>コウジョウ</t>
    </rPh>
    <rPh sb="50" eb="52">
      <t>リョウキン</t>
    </rPh>
    <rPh sb="53" eb="55">
      <t>ミナオ</t>
    </rPh>
    <rPh sb="57" eb="58">
      <t>オコナ</t>
    </rPh>
    <rPh sb="63" eb="65">
      <t>ケイエイ</t>
    </rPh>
    <rPh sb="66" eb="69">
      <t>ケンゼンセイ</t>
    </rPh>
    <rPh sb="70" eb="73">
      <t>コウリツセイ</t>
    </rPh>
    <rPh sb="74" eb="76">
      <t>コウジョウ</t>
    </rPh>
    <rPh sb="77" eb="79">
      <t>トリク</t>
    </rPh>
    <rPh sb="85" eb="87">
      <t>コンゴ</t>
    </rPh>
    <rPh sb="88" eb="90">
      <t>ノウギョウ</t>
    </rPh>
    <rPh sb="90" eb="92">
      <t>シュウラク</t>
    </rPh>
    <rPh sb="92" eb="94">
      <t>ハイスイ</t>
    </rPh>
    <rPh sb="94" eb="96">
      <t>ジギョウ</t>
    </rPh>
    <rPh sb="97" eb="100">
      <t>ホウコウセイ</t>
    </rPh>
    <rPh sb="105" eb="107">
      <t>ケントウ</t>
    </rPh>
    <rPh sb="109" eb="111">
      <t>ヒツヨウ</t>
    </rPh>
    <phoneticPr fontId="4"/>
  </si>
  <si>
    <t>①収益的収支比率
　ここ数年、収支比率が僅かながらではあるが右肩下がりとなっており、収支の改善に向け使用料の収納率向上や費用削減を行い、経営改善を図る必要がある。
⑤経費回収率
　類似団体の回収率を下回る状況にあり、使用料収入の大幅な増加を見込めない中で、汚水処理に係る費用の削減が必要である。
⑥汚水処理原価
　全国平均を下回るものの、今後は汚水処理費を削減するための取組が必要である。
⑦施設利用率
　ここ数年急激に利用率の低下が進んでいるため、晴天時の一日平均処理水量について、計測方法や機器についての精査が必要である。
⑧水洗化率
　類似団体と同程度の水洗化率で推移しているが、東長宝処理区についてより一層の接続推進を図り水洗化率の向上を図る必要がある。</t>
    <rPh sb="1" eb="4">
      <t>シュウエキテキ</t>
    </rPh>
    <rPh sb="4" eb="6">
      <t>シュウシ</t>
    </rPh>
    <rPh sb="6" eb="8">
      <t>ヒリツ</t>
    </rPh>
    <rPh sb="12" eb="14">
      <t>スウネン</t>
    </rPh>
    <rPh sb="15" eb="17">
      <t>シュウシ</t>
    </rPh>
    <rPh sb="17" eb="19">
      <t>ヒリツ</t>
    </rPh>
    <rPh sb="20" eb="21">
      <t>ワズ</t>
    </rPh>
    <rPh sb="30" eb="32">
      <t>ミギカタ</t>
    </rPh>
    <rPh sb="32" eb="33">
      <t>サ</t>
    </rPh>
    <rPh sb="42" eb="44">
      <t>シュウシ</t>
    </rPh>
    <rPh sb="45" eb="47">
      <t>カイゼン</t>
    </rPh>
    <rPh sb="48" eb="49">
      <t>ム</t>
    </rPh>
    <rPh sb="50" eb="53">
      <t>シヨウリョウ</t>
    </rPh>
    <rPh sb="54" eb="56">
      <t>シュウノウ</t>
    </rPh>
    <rPh sb="56" eb="57">
      <t>リツ</t>
    </rPh>
    <rPh sb="57" eb="59">
      <t>コウジョウ</t>
    </rPh>
    <rPh sb="60" eb="62">
      <t>ヒヨウ</t>
    </rPh>
    <rPh sb="62" eb="64">
      <t>サクゲン</t>
    </rPh>
    <rPh sb="65" eb="66">
      <t>オコナ</t>
    </rPh>
    <rPh sb="68" eb="70">
      <t>ケイエイ</t>
    </rPh>
    <rPh sb="70" eb="72">
      <t>カイゼン</t>
    </rPh>
    <rPh sb="73" eb="74">
      <t>ハカ</t>
    </rPh>
    <rPh sb="75" eb="77">
      <t>ヒツヨウ</t>
    </rPh>
    <rPh sb="83" eb="85">
      <t>ケイヒ</t>
    </rPh>
    <rPh sb="85" eb="87">
      <t>カイシュウ</t>
    </rPh>
    <rPh sb="87" eb="88">
      <t>リツ</t>
    </rPh>
    <rPh sb="90" eb="92">
      <t>ルイジ</t>
    </rPh>
    <rPh sb="92" eb="94">
      <t>ダンタイ</t>
    </rPh>
    <rPh sb="95" eb="97">
      <t>カイシュウ</t>
    </rPh>
    <rPh sb="97" eb="98">
      <t>リツ</t>
    </rPh>
    <rPh sb="99" eb="101">
      <t>シタマワ</t>
    </rPh>
    <rPh sb="102" eb="104">
      <t>ジョウキョウ</t>
    </rPh>
    <rPh sb="108" eb="111">
      <t>シヨウリョウ</t>
    </rPh>
    <rPh sb="111" eb="113">
      <t>シュウニュウ</t>
    </rPh>
    <rPh sb="114" eb="116">
      <t>オオハバ</t>
    </rPh>
    <rPh sb="117" eb="119">
      <t>ゾウカ</t>
    </rPh>
    <rPh sb="120" eb="122">
      <t>ミコ</t>
    </rPh>
    <rPh sb="125" eb="126">
      <t>ナカ</t>
    </rPh>
    <rPh sb="128" eb="130">
      <t>オスイ</t>
    </rPh>
    <rPh sb="130" eb="132">
      <t>ショリ</t>
    </rPh>
    <rPh sb="133" eb="134">
      <t>カカ</t>
    </rPh>
    <rPh sb="135" eb="137">
      <t>ヒヨウ</t>
    </rPh>
    <rPh sb="138" eb="140">
      <t>サクゲン</t>
    </rPh>
    <rPh sb="141" eb="143">
      <t>ヒツヨウ</t>
    </rPh>
    <rPh sb="149" eb="151">
      <t>オスイ</t>
    </rPh>
    <rPh sb="151" eb="153">
      <t>ショリ</t>
    </rPh>
    <rPh sb="153" eb="155">
      <t>ゲンカ</t>
    </rPh>
    <rPh sb="157" eb="159">
      <t>ゼンコク</t>
    </rPh>
    <rPh sb="159" eb="161">
      <t>ヘイキン</t>
    </rPh>
    <rPh sb="162" eb="164">
      <t>シタマワ</t>
    </rPh>
    <rPh sb="169" eb="171">
      <t>コンゴ</t>
    </rPh>
    <rPh sb="172" eb="174">
      <t>オスイ</t>
    </rPh>
    <rPh sb="174" eb="176">
      <t>ショリ</t>
    </rPh>
    <rPh sb="176" eb="177">
      <t>ヒ</t>
    </rPh>
    <rPh sb="178" eb="180">
      <t>サクゲン</t>
    </rPh>
    <rPh sb="185" eb="187">
      <t>トリクミ</t>
    </rPh>
    <rPh sb="188" eb="190">
      <t>ヒツヨウ</t>
    </rPh>
    <rPh sb="196" eb="198">
      <t>シセツ</t>
    </rPh>
    <rPh sb="198" eb="201">
      <t>リヨウリツ</t>
    </rPh>
    <rPh sb="205" eb="207">
      <t>スウネン</t>
    </rPh>
    <rPh sb="207" eb="209">
      <t>キュウゲキ</t>
    </rPh>
    <rPh sb="210" eb="213">
      <t>リヨウリツ</t>
    </rPh>
    <rPh sb="214" eb="216">
      <t>テイカ</t>
    </rPh>
    <rPh sb="217" eb="218">
      <t>スス</t>
    </rPh>
    <rPh sb="225" eb="227">
      <t>セイテン</t>
    </rPh>
    <rPh sb="227" eb="228">
      <t>ジ</t>
    </rPh>
    <rPh sb="229" eb="231">
      <t>イチニチ</t>
    </rPh>
    <rPh sb="231" eb="233">
      <t>ヘイキン</t>
    </rPh>
    <rPh sb="233" eb="235">
      <t>ショリ</t>
    </rPh>
    <rPh sb="235" eb="237">
      <t>スイリョウ</t>
    </rPh>
    <rPh sb="242" eb="244">
      <t>ケイソク</t>
    </rPh>
    <rPh sb="244" eb="246">
      <t>ホウホウ</t>
    </rPh>
    <rPh sb="247" eb="249">
      <t>キキ</t>
    </rPh>
    <rPh sb="254" eb="256">
      <t>セイサ</t>
    </rPh>
    <rPh sb="257" eb="259">
      <t>ヒツヨウ</t>
    </rPh>
    <rPh sb="265" eb="268">
      <t>スイセンカ</t>
    </rPh>
    <rPh sb="268" eb="269">
      <t>リツ</t>
    </rPh>
    <rPh sb="271" eb="273">
      <t>ルイジ</t>
    </rPh>
    <rPh sb="273" eb="275">
      <t>ダンタイ</t>
    </rPh>
    <rPh sb="276" eb="279">
      <t>ドウテイド</t>
    </rPh>
    <rPh sb="280" eb="283">
      <t>スイセンカ</t>
    </rPh>
    <rPh sb="283" eb="284">
      <t>リツ</t>
    </rPh>
    <rPh sb="285" eb="287">
      <t>スイイ</t>
    </rPh>
    <rPh sb="293" eb="294">
      <t>ヒガシ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</si>
</sst>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0.33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1130368"/>
        <c:axId val="3113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31130368"/>
        <c:axId val="31132288"/>
      </c:lineChart>
      <c:dateAx>
        <c:axId val="31130368"/>
        <c:scaling>
          <c:orientation val="minMax"/>
        </c:scaling>
        <c:delete val="1"/>
        <c:axPos val="b"/>
        <c:numFmt formatCode="ge" sourceLinked="1"/>
        <c:majorTickMark val="none"/>
        <c:minorTickMark val="none"/>
        <c:tickLblPos val="none"/>
        <c:crossAx val="31132288"/>
        <c:crosses val="autoZero"/>
        <c:auto val="1"/>
        <c:lblOffset val="100"/>
        <c:baseTimeUnit val="years"/>
      </c:dateAx>
      <c:valAx>
        <c:axId val="3113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3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91.69</c:v>
                </c:pt>
                <c:pt idx="1">
                  <c:v>100</c:v>
                </c:pt>
                <c:pt idx="2">
                  <c:v>87.83</c:v>
                </c:pt>
                <c:pt idx="3">
                  <c:v>64.02</c:v>
                </c:pt>
                <c:pt idx="4">
                  <c:v>24.42</c:v>
                </c:pt>
              </c:numCache>
            </c:numRef>
          </c:val>
        </c:ser>
        <c:dLbls>
          <c:showLegendKey val="0"/>
          <c:showVal val="0"/>
          <c:showCatName val="0"/>
          <c:showSerName val="0"/>
          <c:showPercent val="0"/>
          <c:showBubbleSize val="0"/>
        </c:dLbls>
        <c:gapWidth val="150"/>
        <c:axId val="45643264"/>
        <c:axId val="4564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45643264"/>
        <c:axId val="45645184"/>
      </c:lineChart>
      <c:dateAx>
        <c:axId val="45643264"/>
        <c:scaling>
          <c:orientation val="minMax"/>
        </c:scaling>
        <c:delete val="1"/>
        <c:axPos val="b"/>
        <c:numFmt formatCode="ge" sourceLinked="1"/>
        <c:majorTickMark val="none"/>
        <c:minorTickMark val="none"/>
        <c:tickLblPos val="none"/>
        <c:crossAx val="45645184"/>
        <c:crosses val="autoZero"/>
        <c:auto val="1"/>
        <c:lblOffset val="100"/>
        <c:baseTimeUnit val="years"/>
      </c:dateAx>
      <c:valAx>
        <c:axId val="4564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83.53</c:v>
                </c:pt>
                <c:pt idx="1">
                  <c:v>84.35</c:v>
                </c:pt>
                <c:pt idx="2">
                  <c:v>83.72</c:v>
                </c:pt>
                <c:pt idx="3">
                  <c:v>83.93</c:v>
                </c:pt>
                <c:pt idx="4">
                  <c:v>85.23</c:v>
                </c:pt>
              </c:numCache>
            </c:numRef>
          </c:val>
        </c:ser>
        <c:dLbls>
          <c:showLegendKey val="0"/>
          <c:showVal val="0"/>
          <c:showCatName val="0"/>
          <c:showSerName val="0"/>
          <c:showPercent val="0"/>
          <c:showBubbleSize val="0"/>
        </c:dLbls>
        <c:gapWidth val="150"/>
        <c:axId val="45675264"/>
        <c:axId val="456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45675264"/>
        <c:axId val="45677184"/>
      </c:lineChart>
      <c:dateAx>
        <c:axId val="45675264"/>
        <c:scaling>
          <c:orientation val="minMax"/>
        </c:scaling>
        <c:delete val="1"/>
        <c:axPos val="b"/>
        <c:numFmt formatCode="ge" sourceLinked="1"/>
        <c:majorTickMark val="none"/>
        <c:minorTickMark val="none"/>
        <c:tickLblPos val="none"/>
        <c:crossAx val="45677184"/>
        <c:crosses val="autoZero"/>
        <c:auto val="1"/>
        <c:lblOffset val="100"/>
        <c:baseTimeUnit val="years"/>
      </c:dateAx>
      <c:valAx>
        <c:axId val="456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70.42</c:v>
                </c:pt>
                <c:pt idx="1">
                  <c:v>84.11</c:v>
                </c:pt>
                <c:pt idx="2">
                  <c:v>82.8</c:v>
                </c:pt>
                <c:pt idx="3">
                  <c:v>78.540000000000006</c:v>
                </c:pt>
                <c:pt idx="4">
                  <c:v>78.08</c:v>
                </c:pt>
              </c:numCache>
            </c:numRef>
          </c:val>
        </c:ser>
        <c:dLbls>
          <c:showLegendKey val="0"/>
          <c:showVal val="0"/>
          <c:showCatName val="0"/>
          <c:showSerName val="0"/>
          <c:showPercent val="0"/>
          <c:showBubbleSize val="0"/>
        </c:dLbls>
        <c:gapWidth val="150"/>
        <c:axId val="31175040"/>
        <c:axId val="3117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175040"/>
        <c:axId val="31176960"/>
      </c:lineChart>
      <c:dateAx>
        <c:axId val="31175040"/>
        <c:scaling>
          <c:orientation val="minMax"/>
        </c:scaling>
        <c:delete val="1"/>
        <c:axPos val="b"/>
        <c:numFmt formatCode="ge" sourceLinked="1"/>
        <c:majorTickMark val="none"/>
        <c:minorTickMark val="none"/>
        <c:tickLblPos val="none"/>
        <c:crossAx val="31176960"/>
        <c:crosses val="autoZero"/>
        <c:auto val="1"/>
        <c:lblOffset val="100"/>
        <c:baseTimeUnit val="years"/>
      </c:dateAx>
      <c:valAx>
        <c:axId val="3117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139072"/>
        <c:axId val="431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139072"/>
        <c:axId val="43140992"/>
      </c:lineChart>
      <c:dateAx>
        <c:axId val="43139072"/>
        <c:scaling>
          <c:orientation val="minMax"/>
        </c:scaling>
        <c:delete val="1"/>
        <c:axPos val="b"/>
        <c:numFmt formatCode="ge" sourceLinked="1"/>
        <c:majorTickMark val="none"/>
        <c:minorTickMark val="none"/>
        <c:tickLblPos val="none"/>
        <c:crossAx val="43140992"/>
        <c:crosses val="autoZero"/>
        <c:auto val="1"/>
        <c:lblOffset val="100"/>
        <c:baseTimeUnit val="years"/>
      </c:dateAx>
      <c:valAx>
        <c:axId val="431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154816"/>
        <c:axId val="4317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154816"/>
        <c:axId val="43177472"/>
      </c:lineChart>
      <c:dateAx>
        <c:axId val="43154816"/>
        <c:scaling>
          <c:orientation val="minMax"/>
        </c:scaling>
        <c:delete val="1"/>
        <c:axPos val="b"/>
        <c:numFmt formatCode="ge" sourceLinked="1"/>
        <c:majorTickMark val="none"/>
        <c:minorTickMark val="none"/>
        <c:tickLblPos val="none"/>
        <c:crossAx val="43177472"/>
        <c:crosses val="autoZero"/>
        <c:auto val="1"/>
        <c:lblOffset val="100"/>
        <c:baseTimeUnit val="years"/>
      </c:dateAx>
      <c:valAx>
        <c:axId val="431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5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397120"/>
        <c:axId val="453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397120"/>
        <c:axId val="45399040"/>
      </c:lineChart>
      <c:dateAx>
        <c:axId val="45397120"/>
        <c:scaling>
          <c:orientation val="minMax"/>
        </c:scaling>
        <c:delete val="1"/>
        <c:axPos val="b"/>
        <c:numFmt formatCode="ge" sourceLinked="1"/>
        <c:majorTickMark val="none"/>
        <c:minorTickMark val="none"/>
        <c:tickLblPos val="none"/>
        <c:crossAx val="45399040"/>
        <c:crosses val="autoZero"/>
        <c:auto val="1"/>
        <c:lblOffset val="100"/>
        <c:baseTimeUnit val="years"/>
      </c:dateAx>
      <c:valAx>
        <c:axId val="453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429888"/>
        <c:axId val="4543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429888"/>
        <c:axId val="45431808"/>
      </c:lineChart>
      <c:dateAx>
        <c:axId val="45429888"/>
        <c:scaling>
          <c:orientation val="minMax"/>
        </c:scaling>
        <c:delete val="1"/>
        <c:axPos val="b"/>
        <c:numFmt formatCode="ge" sourceLinked="1"/>
        <c:majorTickMark val="none"/>
        <c:minorTickMark val="none"/>
        <c:tickLblPos val="none"/>
        <c:crossAx val="45431808"/>
        <c:crosses val="autoZero"/>
        <c:auto val="1"/>
        <c:lblOffset val="100"/>
        <c:baseTimeUnit val="years"/>
      </c:dateAx>
      <c:valAx>
        <c:axId val="4543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474560"/>
        <c:axId val="4547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45474560"/>
        <c:axId val="45476480"/>
      </c:lineChart>
      <c:dateAx>
        <c:axId val="45474560"/>
        <c:scaling>
          <c:orientation val="minMax"/>
        </c:scaling>
        <c:delete val="1"/>
        <c:axPos val="b"/>
        <c:numFmt formatCode="ge" sourceLinked="1"/>
        <c:majorTickMark val="none"/>
        <c:minorTickMark val="none"/>
        <c:tickLblPos val="none"/>
        <c:crossAx val="45476480"/>
        <c:crosses val="autoZero"/>
        <c:auto val="1"/>
        <c:lblOffset val="100"/>
        <c:baseTimeUnit val="years"/>
      </c:dateAx>
      <c:valAx>
        <c:axId val="454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7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53.94</c:v>
                </c:pt>
                <c:pt idx="1">
                  <c:v>56.52</c:v>
                </c:pt>
                <c:pt idx="2">
                  <c:v>55.84</c:v>
                </c:pt>
                <c:pt idx="3">
                  <c:v>47.31</c:v>
                </c:pt>
                <c:pt idx="4">
                  <c:v>48.9</c:v>
                </c:pt>
              </c:numCache>
            </c:numRef>
          </c:val>
        </c:ser>
        <c:dLbls>
          <c:showLegendKey val="0"/>
          <c:showVal val="0"/>
          <c:showCatName val="0"/>
          <c:showSerName val="0"/>
          <c:showPercent val="0"/>
          <c:showBubbleSize val="0"/>
        </c:dLbls>
        <c:gapWidth val="150"/>
        <c:axId val="45568384"/>
        <c:axId val="4557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45568384"/>
        <c:axId val="45570304"/>
      </c:lineChart>
      <c:dateAx>
        <c:axId val="45568384"/>
        <c:scaling>
          <c:orientation val="minMax"/>
        </c:scaling>
        <c:delete val="1"/>
        <c:axPos val="b"/>
        <c:numFmt formatCode="ge" sourceLinked="1"/>
        <c:majorTickMark val="none"/>
        <c:minorTickMark val="none"/>
        <c:tickLblPos val="none"/>
        <c:crossAx val="45570304"/>
        <c:crosses val="autoZero"/>
        <c:auto val="1"/>
        <c:lblOffset val="100"/>
        <c:baseTimeUnit val="years"/>
      </c:dateAx>
      <c:valAx>
        <c:axId val="455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178.83</c:v>
                </c:pt>
                <c:pt idx="1">
                  <c:v>162.81</c:v>
                </c:pt>
                <c:pt idx="2">
                  <c:v>186.67</c:v>
                </c:pt>
                <c:pt idx="3">
                  <c:v>293.92</c:v>
                </c:pt>
                <c:pt idx="4">
                  <c:v>247.99</c:v>
                </c:pt>
              </c:numCache>
            </c:numRef>
          </c:val>
        </c:ser>
        <c:dLbls>
          <c:showLegendKey val="0"/>
          <c:showVal val="0"/>
          <c:showCatName val="0"/>
          <c:showSerName val="0"/>
          <c:showPercent val="0"/>
          <c:showBubbleSize val="0"/>
        </c:dLbls>
        <c:gapWidth val="150"/>
        <c:axId val="45596032"/>
        <c:axId val="4561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45596032"/>
        <c:axId val="45610496"/>
      </c:lineChart>
      <c:dateAx>
        <c:axId val="45596032"/>
        <c:scaling>
          <c:orientation val="minMax"/>
        </c:scaling>
        <c:delete val="1"/>
        <c:axPos val="b"/>
        <c:numFmt formatCode="ge" sourceLinked="1"/>
        <c:majorTickMark val="none"/>
        <c:minorTickMark val="none"/>
        <c:tickLblPos val="none"/>
        <c:crossAx val="45610496"/>
        <c:crosses val="autoZero"/>
        <c:auto val="1"/>
        <c:lblOffset val="100"/>
        <c:baseTimeUnit val="years"/>
      </c:dateAx>
      <c:valAx>
        <c:axId val="456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W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大分県　由布市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35349</v>
      </c>
      <c r="AM8" s="47"/>
      <c r="AN8" s="47"/>
      <c r="AO8" s="47"/>
      <c r="AP8" s="47"/>
      <c r="AQ8" s="47"/>
      <c r="AR8" s="47"/>
      <c r="AS8" s="47"/>
      <c r="AT8" s="43">
        <f>データ!S6</f>
        <v>319.32</v>
      </c>
      <c r="AU8" s="43"/>
      <c r="AV8" s="43"/>
      <c r="AW8" s="43"/>
      <c r="AX8" s="43"/>
      <c r="AY8" s="43"/>
      <c r="AZ8" s="43"/>
      <c r="BA8" s="43"/>
      <c r="BB8" s="43">
        <f>データ!T6</f>
        <v>110.7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4.07</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1435</v>
      </c>
      <c r="AM10" s="47"/>
      <c r="AN10" s="47"/>
      <c r="AO10" s="47"/>
      <c r="AP10" s="47"/>
      <c r="AQ10" s="47"/>
      <c r="AR10" s="47"/>
      <c r="AS10" s="47"/>
      <c r="AT10" s="43">
        <f>データ!V6</f>
        <v>0.55000000000000004</v>
      </c>
      <c r="AU10" s="43"/>
      <c r="AV10" s="43"/>
      <c r="AW10" s="43"/>
      <c r="AX10" s="43"/>
      <c r="AY10" s="43"/>
      <c r="AZ10" s="43"/>
      <c r="BA10" s="43"/>
      <c r="BB10" s="43">
        <f>データ!W6</f>
        <v>2609.09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442135</v>
      </c>
      <c r="D6" s="31">
        <f t="shared" si="3"/>
        <v>47</v>
      </c>
      <c r="E6" s="31">
        <f t="shared" si="3"/>
        <v>17</v>
      </c>
      <c r="F6" s="31">
        <f t="shared" si="3"/>
        <v>5</v>
      </c>
      <c r="G6" s="31">
        <f t="shared" si="3"/>
        <v>0</v>
      </c>
      <c r="H6" s="31" t="str">
        <f t="shared" si="3"/>
        <v>大分県　由布市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4.07</v>
      </c>
      <c r="P6" s="32">
        <f t="shared" si="3"/>
        <v>100</v>
      </c>
      <c r="Q6" s="32">
        <f t="shared" si="3"/>
        <v>3780</v>
      </c>
      <c r="R6" s="32">
        <f t="shared" si="3"/>
        <v>35349</v>
      </c>
      <c r="S6" s="32">
        <f t="shared" si="3"/>
        <v>319.32</v>
      </c>
      <c r="T6" s="32">
        <f t="shared" si="3"/>
        <v>110.7</v>
      </c>
      <c r="U6" s="32">
        <f t="shared" si="3"/>
        <v>1435</v>
      </c>
      <c r="V6" s="32">
        <f t="shared" si="3"/>
        <v>0.55000000000000004</v>
      </c>
      <c r="W6" s="32">
        <f t="shared" si="3"/>
        <v>2609.09</v>
      </c>
      <c r="X6" s="33">
        <f>IF(X7="",NA(),X7)</f>
        <v>70.42</v>
      </c>
      <c r="Y6" s="33">
        <f t="shared" ref="Y6:AG6" si="4">IF(Y7="",NA(),Y7)</f>
        <v>84.11</v>
      </c>
      <c r="Z6" s="33">
        <f t="shared" si="4"/>
        <v>82.8</v>
      </c>
      <c r="AA6" s="33">
        <f t="shared" si="4"/>
        <v>78.540000000000006</v>
      </c>
      <c r="AB6" s="33">
        <f t="shared" si="4"/>
        <v>78.08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53.94</v>
      </c>
      <c r="BQ6" s="33">
        <f t="shared" ref="BQ6:BY6" si="8">IF(BQ7="",NA(),BQ7)</f>
        <v>56.52</v>
      </c>
      <c r="BR6" s="33">
        <f t="shared" si="8"/>
        <v>55.84</v>
      </c>
      <c r="BS6" s="33">
        <f t="shared" si="8"/>
        <v>47.31</v>
      </c>
      <c r="BT6" s="33">
        <f t="shared" si="8"/>
        <v>48.9</v>
      </c>
      <c r="BU6" s="33">
        <f t="shared" si="8"/>
        <v>51.56</v>
      </c>
      <c r="BV6" s="33">
        <f t="shared" si="8"/>
        <v>51.03</v>
      </c>
      <c r="BW6" s="33">
        <f t="shared" si="8"/>
        <v>50.9</v>
      </c>
      <c r="BX6" s="33">
        <f t="shared" si="8"/>
        <v>50.82</v>
      </c>
      <c r="BY6" s="33">
        <f t="shared" si="8"/>
        <v>52.19</v>
      </c>
      <c r="BZ6" s="32" t="str">
        <f>IF(BZ7="","",IF(BZ7="-","【-】","【"&amp;SUBSTITUTE(TEXT(BZ7,"#,##0.00"),"-","△")&amp;"】"))</f>
        <v>【52.78】</v>
      </c>
      <c r="CA6" s="33">
        <f>IF(CA7="",NA(),CA7)</f>
        <v>178.83</v>
      </c>
      <c r="CB6" s="33">
        <f t="shared" ref="CB6:CJ6" si="9">IF(CB7="",NA(),CB7)</f>
        <v>162.81</v>
      </c>
      <c r="CC6" s="33">
        <f t="shared" si="9"/>
        <v>186.67</v>
      </c>
      <c r="CD6" s="33">
        <f t="shared" si="9"/>
        <v>293.92</v>
      </c>
      <c r="CE6" s="33">
        <f t="shared" si="9"/>
        <v>247.99</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91.69</v>
      </c>
      <c r="CM6" s="33">
        <f t="shared" ref="CM6:CU6" si="10">IF(CM7="",NA(),CM7)</f>
        <v>100</v>
      </c>
      <c r="CN6" s="33">
        <f t="shared" si="10"/>
        <v>87.83</v>
      </c>
      <c r="CO6" s="33">
        <f t="shared" si="10"/>
        <v>64.02</v>
      </c>
      <c r="CP6" s="33">
        <f t="shared" si="10"/>
        <v>24.42</v>
      </c>
      <c r="CQ6" s="33">
        <f t="shared" si="10"/>
        <v>55.2</v>
      </c>
      <c r="CR6" s="33">
        <f t="shared" si="10"/>
        <v>54.74</v>
      </c>
      <c r="CS6" s="33">
        <f t="shared" si="10"/>
        <v>53.78</v>
      </c>
      <c r="CT6" s="33">
        <f t="shared" si="10"/>
        <v>53.24</v>
      </c>
      <c r="CU6" s="33">
        <f t="shared" si="10"/>
        <v>52.31</v>
      </c>
      <c r="CV6" s="32" t="str">
        <f>IF(CV7="","",IF(CV7="-","【-】","【"&amp;SUBSTITUTE(TEXT(CV7,"#,##0.00"),"-","△")&amp;"】"))</f>
        <v>【52.74】</v>
      </c>
      <c r="CW6" s="33">
        <f>IF(CW7="",NA(),CW7)</f>
        <v>83.53</v>
      </c>
      <c r="CX6" s="33">
        <f t="shared" ref="CX6:DF6" si="11">IF(CX7="",NA(),CX7)</f>
        <v>84.35</v>
      </c>
      <c r="CY6" s="33">
        <f t="shared" si="11"/>
        <v>83.72</v>
      </c>
      <c r="CZ6" s="33">
        <f t="shared" si="11"/>
        <v>83.93</v>
      </c>
      <c r="DA6" s="33">
        <f t="shared" si="11"/>
        <v>85.23</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0.33</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442135</v>
      </c>
      <c r="D7" s="35">
        <v>47</v>
      </c>
      <c r="E7" s="35">
        <v>17</v>
      </c>
      <c r="F7" s="35">
        <v>5</v>
      </c>
      <c r="G7" s="35">
        <v>0</v>
      </c>
      <c r="H7" s="35" t="s">
        <v>96</v>
      </c>
      <c r="I7" s="35" t="s">
        <v>97</v>
      </c>
      <c r="J7" s="35" t="s">
        <v>98</v>
      </c>
      <c r="K7" s="35" t="s">
        <v>99</v>
      </c>
      <c r="L7" s="35" t="s">
        <v>100</v>
      </c>
      <c r="M7" s="36" t="s">
        <v>101</v>
      </c>
      <c r="N7" s="36" t="s">
        <v>102</v>
      </c>
      <c r="O7" s="36">
        <v>4.07</v>
      </c>
      <c r="P7" s="36">
        <v>100</v>
      </c>
      <c r="Q7" s="36">
        <v>3780</v>
      </c>
      <c r="R7" s="36">
        <v>35349</v>
      </c>
      <c r="S7" s="36">
        <v>319.32</v>
      </c>
      <c r="T7" s="36">
        <v>110.7</v>
      </c>
      <c r="U7" s="36">
        <v>1435</v>
      </c>
      <c r="V7" s="36">
        <v>0.55000000000000004</v>
      </c>
      <c r="W7" s="36">
        <v>2609.09</v>
      </c>
      <c r="X7" s="36">
        <v>70.42</v>
      </c>
      <c r="Y7" s="36">
        <v>84.11</v>
      </c>
      <c r="Z7" s="36">
        <v>82.8</v>
      </c>
      <c r="AA7" s="36">
        <v>78.540000000000006</v>
      </c>
      <c r="AB7" s="36">
        <v>78.08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53.94</v>
      </c>
      <c r="BQ7" s="36">
        <v>56.52</v>
      </c>
      <c r="BR7" s="36">
        <v>55.84</v>
      </c>
      <c r="BS7" s="36">
        <v>47.31</v>
      </c>
      <c r="BT7" s="36">
        <v>48.9</v>
      </c>
      <c r="BU7" s="36">
        <v>51.56</v>
      </c>
      <c r="BV7" s="36">
        <v>51.03</v>
      </c>
      <c r="BW7" s="36">
        <v>50.9</v>
      </c>
      <c r="BX7" s="36">
        <v>50.82</v>
      </c>
      <c r="BY7" s="36">
        <v>52.19</v>
      </c>
      <c r="BZ7" s="36">
        <v>52.78</v>
      </c>
      <c r="CA7" s="36">
        <v>178.83</v>
      </c>
      <c r="CB7" s="36">
        <v>162.81</v>
      </c>
      <c r="CC7" s="36">
        <v>186.67</v>
      </c>
      <c r="CD7" s="36">
        <v>293.92</v>
      </c>
      <c r="CE7" s="36">
        <v>247.99</v>
      </c>
      <c r="CF7" s="36">
        <v>283.26</v>
      </c>
      <c r="CG7" s="36">
        <v>289.60000000000002</v>
      </c>
      <c r="CH7" s="36">
        <v>293.27</v>
      </c>
      <c r="CI7" s="36">
        <v>300.52</v>
      </c>
      <c r="CJ7" s="36">
        <v>296.14</v>
      </c>
      <c r="CK7" s="36">
        <v>289.81</v>
      </c>
      <c r="CL7" s="36">
        <v>91.69</v>
      </c>
      <c r="CM7" s="36">
        <v>100</v>
      </c>
      <c r="CN7" s="36">
        <v>87.83</v>
      </c>
      <c r="CO7" s="36">
        <v>64.02</v>
      </c>
      <c r="CP7" s="36">
        <v>24.42</v>
      </c>
      <c r="CQ7" s="36">
        <v>55.2</v>
      </c>
      <c r="CR7" s="36">
        <v>54.74</v>
      </c>
      <c r="CS7" s="36">
        <v>53.78</v>
      </c>
      <c r="CT7" s="36">
        <v>53.24</v>
      </c>
      <c r="CU7" s="36">
        <v>52.31</v>
      </c>
      <c r="CV7" s="36">
        <v>52.74</v>
      </c>
      <c r="CW7" s="36">
        <v>83.53</v>
      </c>
      <c r="CX7" s="36">
        <v>84.35</v>
      </c>
      <c r="CY7" s="36">
        <v>83.72</v>
      </c>
      <c r="CZ7" s="36">
        <v>83.93</v>
      </c>
      <c r="DA7" s="36">
        <v>85.23</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0.33</v>
      </c>
      <c r="EF7" s="36">
        <v>0</v>
      </c>
      <c r="EG7" s="36">
        <v>0</v>
      </c>
      <c r="EH7" s="36">
        <v>0</v>
      </c>
      <c r="EI7" s="36">
        <v>0.03</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dcterms:created xsi:type="dcterms:W3CDTF">2017-02-08T03:16:24Z</dcterms:created>
  <dcterms:modified xsi:type="dcterms:W3CDTF">2017-02-20T02:20:02Z</dcterms:modified>
</cp:coreProperties>
</file>