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<sst xmlns="http://schemas.openxmlformats.org/spreadsheetml/2006/main" count="221" uniqueCount="111">
  <si>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</si>
  <si>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</si>
  <si>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</si>
  <si>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</si>
  <si>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</si>
  <si>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</si>
  <si>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</si>
  <si>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</si>
  <si>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</si>
  <si>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</si>
  <si>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</si>
  <si>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</si>
  <si>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</si>
  <si>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</si>
  <si>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</si>
  <si>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</si>
  <si>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</si>
  <si>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</si>
  <si>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</si>
  <si>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</si>
  <si>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</si>
  <si>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</si>
  <si>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</si>
  <si>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</si>
  <si>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</si>
  <si>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</si>
  <si>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</si>
  <si>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</si>
  <si>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</si>
  <si>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</si>
  <si>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</si>
  <si>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</si>
  <si>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</si>
  <si>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</si>
  <si>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</si>
  <si>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</si>
  <si>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</si>
  <si>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</si>
  <si>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</si>
  <si>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</si>
  <si>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</si>
  <si>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</si>
  <si>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</si>
  <si>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</si>
  <si>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</si>
  <si>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</si>
  <si>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</si>
  <si>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</si>
  <si>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</si>
  <si>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</si>
  <si>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</si>
  <si>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</si>
  <si>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</si>
  <si>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</si>
  <si>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</si>
  <si>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</si>
  <si>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</si>
  <si>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</si>
  <si>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</si>
  <si>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</si>
  <si>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</si>
  <si>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</si>
  <si>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</si>
  <si>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</si>
  <si>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</si>
  <si>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</si>
  <si>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</si>
  <si>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</si>
  <si>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</si>
  <si>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</si>
  <si>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</si>
  <si>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</si>
  <si>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</si>
  <si>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</si>
  <si>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</si>
  <si>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</si>
  <si>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</si>
  <si>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</si>
  <si>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</si>
  <si>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</si>
  <si>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</si>
  <si>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</si>
  <si>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</si>
  <si>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</si>
  <si>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</si>
  <si>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</si>
  <si>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</si>
  <si>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</si>
  <si>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</si>
  <si>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</si>
  <si>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</si>
  <si>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</si>
  <si>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</si>
  <si>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</si>
  <si>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</si>
  <si>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</si>
  <si>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豊後高田市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</si>
  <si>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</si>
  <si>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</si>
  <si>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</si>
  <si>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</si>
  <si>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</si>
  <si>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</si>
  <si>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</si>
  <si>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</si>
  <si>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</si>
  <si>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</si>
  <si>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</si>
  <si>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①収益的収支比率：</t>
    </r>
    <r>
      <rPr>
        <sz val="10"/>
        <color theme="1"/>
        <rFont val="ＭＳ 明朝"/>
        <family val="1"/>
        <charset val="128"/>
      </rPr>
      <t xml:space="preserve">
　平成16年度に集落排水処理施設整備が完了したため、企業債償還金が減少し、収益率は改善傾向にありますが、平成27年度はマンホールポンプ修繕費等が増加したため、やや低下しています。
</t>
    </r>
    <r>
      <rPr>
        <sz val="10"/>
        <color theme="1"/>
        <rFont val="ＭＳ ゴシック"/>
        <family val="3"/>
        <charset val="128"/>
      </rPr>
      <t>②累積欠損金比率：</t>
    </r>
    <r>
      <rPr>
        <sz val="10"/>
        <color theme="1"/>
        <rFont val="ＭＳ 明朝"/>
        <family val="1"/>
        <charset val="128"/>
      </rPr>
      <t xml:space="preserve">－
</t>
    </r>
    <r>
      <rPr>
        <sz val="10"/>
        <color theme="1"/>
        <rFont val="ＭＳ ゴシック"/>
        <family val="3"/>
        <charset val="128"/>
      </rPr>
      <t>③流動比率：</t>
    </r>
    <r>
      <rPr>
        <sz val="10"/>
        <color theme="1"/>
        <rFont val="ＭＳ 明朝"/>
        <family val="1"/>
        <charset val="128"/>
      </rPr>
      <t xml:space="preserve">－
</t>
    </r>
    <r>
      <rPr>
        <sz val="10"/>
        <color theme="1"/>
        <rFont val="ＭＳ ゴシック"/>
        <family val="3"/>
        <charset val="128"/>
      </rPr>
      <t>④企業債残高対事業規模比率：</t>
    </r>
    <r>
      <rPr>
        <sz val="10"/>
        <color theme="1"/>
        <rFont val="ＭＳ 明朝"/>
        <family val="1"/>
        <charset val="128"/>
      </rPr>
      <t xml:space="preserve">
　集落排水処理施設整備の完了によって新規の企業債借入がなくなり、徐々に企業債償残高が減少し、使用料収入等に対する企業債残高の割合は、低下しています。
</t>
    </r>
    <r>
      <rPr>
        <sz val="10"/>
        <color theme="1"/>
        <rFont val="ＭＳ ゴシック"/>
        <family val="3"/>
        <charset val="128"/>
      </rPr>
      <t>⑤経費回収率：</t>
    </r>
    <r>
      <rPr>
        <sz val="10"/>
        <color theme="1"/>
        <rFont val="ＭＳ 明朝"/>
        <family val="1"/>
        <charset val="128"/>
      </rPr>
      <t xml:space="preserve">
　近年、上昇傾向にあるものの水洗化率が低迷し、使用料改定（消費税による改定を除く。）も平成17年から行っていないため、使用料収入が汚水処理経費の伸びに追いつかず、低下傾向に転じています。
</t>
    </r>
    <r>
      <rPr>
        <sz val="10"/>
        <color theme="1"/>
        <rFont val="ＭＳ ゴシック"/>
        <family val="3"/>
        <charset val="128"/>
      </rPr>
      <t>⑥汚水処理原価：</t>
    </r>
    <r>
      <rPr>
        <sz val="10"/>
        <color theme="1"/>
        <rFont val="ＭＳ 明朝"/>
        <family val="1"/>
        <charset val="128"/>
      </rPr>
      <t xml:space="preserve">
　事業規模が小さく、処理区域内人口は過疎化とともに減少傾向にあります。
　また、水洗化率も横ばいであるため、有収水量（使用料徴収の対象となる汚水量）が伸び悩み、公共下水道（177円/m3）の倍以上の原価で推移しています。
</t>
    </r>
    <r>
      <rPr>
        <sz val="10"/>
        <color theme="1"/>
        <rFont val="ＭＳ ゴシック"/>
        <family val="3"/>
        <charset val="128"/>
      </rPr>
      <t>⑦施設利用率：</t>
    </r>
    <r>
      <rPr>
        <sz val="10"/>
        <color theme="1"/>
        <rFont val="ＭＳ 明朝"/>
        <family val="1"/>
        <charset val="128"/>
      </rPr>
      <t xml:space="preserve">
　平成16年度に施設整備事業が完了し、水洗化人口の増加とともに改善してきましたが、水洗化率の鈍化とともに近年伸び悩んでいます。
</t>
    </r>
    <r>
      <rPr>
        <sz val="10"/>
        <color theme="1"/>
        <rFont val="ＭＳ ゴシック"/>
        <family val="3"/>
        <charset val="128"/>
      </rPr>
      <t>⑧水洗化率：</t>
    </r>
    <r>
      <rPr>
        <sz val="10"/>
        <color theme="1"/>
        <rFont val="ＭＳ 明朝"/>
        <family val="1"/>
        <charset val="128"/>
      </rPr>
      <t xml:space="preserve">
　近年、順調に上昇し類似団体を上回っているものの、水洗化（下水道接続）は家屋の改造等が伴う場合が多く、高齢化の進行などから水洗化が伸び悩んでいます。</t>
    </r>
    <rPh sb="53" eb="55">
      <t>ケイコウ</t>
    </rPh>
    <rPh sb="62" eb="64">
      <t>ヘイセイ</t>
    </rPh>
    <rPh sb="66" eb="68">
      <t>ネンド</t>
    </rPh>
    <rPh sb="77" eb="80">
      <t>シュウゼンヒ</t>
    </rPh>
    <rPh sb="80" eb="81">
      <t>トウ</t>
    </rPh>
    <rPh sb="82" eb="84">
      <t>ゾウカ</t>
    </rPh>
    <rPh sb="91" eb="93">
      <t>テイカ</t>
    </rPh>
    <rPh sb="200" eb="202">
      <t>テイカ</t>
    </rPh>
    <rPh sb="338" eb="341">
      <t>カソカ</t>
    </rPh>
    <rPh sb="345" eb="347">
      <t>ゲンショウ</t>
    </rPh>
    <rPh sb="347" eb="349">
      <t>ケイコウ</t>
    </rPh>
    <phoneticPr fontId="4"/>
  </si>
  <si>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事業の開始時期が平成10年で、現在のところ更新が必要となる管渠はありません。
　なお、管渠の耐用年数を40年として、今後の更新計画を策定することとなります。</t>
    </r>
    <phoneticPr fontId="4"/>
  </si>
  <si>
    <t>　集落排水施設の整備は、平成16年度に完了しましたが、水洗化率は70％台と低迷しています。これは事業計画に基づいて建設した汚水処理場等が処理能力の70％しか活用されず、30％分が余剰能力となっている状態です。
　今後も快適な住環境を維持するためには、多額の設備投資をした汚水処理施設を最大限に活用し、事業の効率化と経営の安定化を図る必要があります。汚水処理区域内の住民の皆さんには、下水道の接続にご協力いただきますようよろしくお願い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</si>
</sst>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明朝"/>
      <family val="3"/>
      <charset val="128"/>
    </font>
    <font>
      <sz val="10"/>
      <color theme="1"/>
      <name val="ＭＳ ゴシック"/>
      <family val="3"/>
      <charset val="128"/>
    </font>
    <font>
      <sz val="10"/>
      <color theme="1"/>
      <name val="ＭＳ 明朝"/>
      <family val="1"/>
      <charset val="128"/>
    </font>
    <font>
      <sz val="11"/>
      <color theme="1"/>
      <name val="ＭＳ 明朝"/>
      <family val="3"/>
      <charset val="128"/>
    </font>
    <font>
      <sz val="11"/>
      <color theme="1"/>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6"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8" xfId="0" applyFont="1" applyBorder="1" applyAlignment="1" applyProtection="1">
      <alignment horizontal="left" vertical="top" wrapText="1"/>
      <protection locked="0"/>
    </xf>
    <xf numFmtId="0" fontId="26" fillId="0" borderId="1"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73312"/>
        <c:axId val="1021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02173312"/>
        <c:axId val="102175488"/>
      </c:lineChart>
      <c:dateAx>
        <c:axId val="102173312"/>
        <c:scaling>
          <c:orientation val="minMax"/>
        </c:scaling>
        <c:delete val="1"/>
        <c:axPos val="b"/>
        <c:numFmt formatCode="ge" sourceLinked="1"/>
        <c:majorTickMark val="none"/>
        <c:minorTickMark val="none"/>
        <c:tickLblPos val="none"/>
        <c:crossAx val="102175488"/>
        <c:crosses val="autoZero"/>
        <c:auto val="1"/>
        <c:lblOffset val="100"/>
        <c:baseTimeUnit val="years"/>
      </c:dateAx>
      <c:valAx>
        <c:axId val="1021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53.63</c:v>
                </c:pt>
                <c:pt idx="1">
                  <c:v>59.52</c:v>
                </c:pt>
                <c:pt idx="2">
                  <c:v>62.98</c:v>
                </c:pt>
                <c:pt idx="3">
                  <c:v>63.32</c:v>
                </c:pt>
                <c:pt idx="4">
                  <c:v>62.98</c:v>
                </c:pt>
              </c:numCache>
            </c:numRef>
          </c:val>
        </c:ser>
        <c:dLbls>
          <c:showLegendKey val="0"/>
          <c:showVal val="0"/>
          <c:showCatName val="0"/>
          <c:showSerName val="0"/>
          <c:showPercent val="0"/>
          <c:showBubbleSize val="0"/>
        </c:dLbls>
        <c:gapWidth val="150"/>
        <c:axId val="102583296"/>
        <c:axId val="1026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02583296"/>
        <c:axId val="102601856"/>
      </c:lineChart>
      <c:dateAx>
        <c:axId val="102583296"/>
        <c:scaling>
          <c:orientation val="minMax"/>
        </c:scaling>
        <c:delete val="1"/>
        <c:axPos val="b"/>
        <c:numFmt formatCode="ge" sourceLinked="1"/>
        <c:majorTickMark val="none"/>
        <c:minorTickMark val="none"/>
        <c:tickLblPos val="none"/>
        <c:crossAx val="102601856"/>
        <c:crosses val="autoZero"/>
        <c:auto val="1"/>
        <c:lblOffset val="100"/>
        <c:baseTimeUnit val="years"/>
      </c:dateAx>
      <c:valAx>
        <c:axId val="1026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64.040000000000006</c:v>
                </c:pt>
                <c:pt idx="1">
                  <c:v>70.56</c:v>
                </c:pt>
                <c:pt idx="2">
                  <c:v>73.010000000000005</c:v>
                </c:pt>
                <c:pt idx="3">
                  <c:v>72.959999999999994</c:v>
                </c:pt>
                <c:pt idx="4">
                  <c:v>72.87</c:v>
                </c:pt>
              </c:numCache>
            </c:numRef>
          </c:val>
        </c:ser>
        <c:dLbls>
          <c:showLegendKey val="0"/>
          <c:showVal val="0"/>
          <c:showCatName val="0"/>
          <c:showSerName val="0"/>
          <c:showPercent val="0"/>
          <c:showBubbleSize val="0"/>
        </c:dLbls>
        <c:gapWidth val="150"/>
        <c:axId val="102623872"/>
        <c:axId val="10269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2623872"/>
        <c:axId val="102699776"/>
      </c:lineChart>
      <c:dateAx>
        <c:axId val="102623872"/>
        <c:scaling>
          <c:orientation val="minMax"/>
        </c:scaling>
        <c:delete val="1"/>
        <c:axPos val="b"/>
        <c:numFmt formatCode="ge" sourceLinked="1"/>
        <c:majorTickMark val="none"/>
        <c:minorTickMark val="none"/>
        <c:tickLblPos val="none"/>
        <c:crossAx val="102699776"/>
        <c:crosses val="autoZero"/>
        <c:auto val="1"/>
        <c:lblOffset val="100"/>
        <c:baseTimeUnit val="years"/>
      </c:dateAx>
      <c:valAx>
        <c:axId val="1026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94.55</c:v>
                </c:pt>
                <c:pt idx="1">
                  <c:v>94.58</c:v>
                </c:pt>
                <c:pt idx="2">
                  <c:v>94</c:v>
                </c:pt>
                <c:pt idx="3">
                  <c:v>94.15</c:v>
                </c:pt>
                <c:pt idx="4">
                  <c:v>93.36</c:v>
                </c:pt>
              </c:numCache>
            </c:numRef>
          </c:val>
        </c:ser>
        <c:dLbls>
          <c:showLegendKey val="0"/>
          <c:showVal val="0"/>
          <c:showCatName val="0"/>
          <c:showSerName val="0"/>
          <c:showPercent val="0"/>
          <c:showBubbleSize val="0"/>
        </c:dLbls>
        <c:gapWidth val="150"/>
        <c:axId val="102197504"/>
        <c:axId val="1022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97504"/>
        <c:axId val="102203776"/>
      </c:lineChart>
      <c:dateAx>
        <c:axId val="102197504"/>
        <c:scaling>
          <c:orientation val="minMax"/>
        </c:scaling>
        <c:delete val="1"/>
        <c:axPos val="b"/>
        <c:numFmt formatCode="ge" sourceLinked="1"/>
        <c:majorTickMark val="none"/>
        <c:minorTickMark val="none"/>
        <c:tickLblPos val="none"/>
        <c:crossAx val="102203776"/>
        <c:crosses val="autoZero"/>
        <c:auto val="1"/>
        <c:lblOffset val="100"/>
        <c:baseTimeUnit val="years"/>
      </c:dateAx>
      <c:valAx>
        <c:axId val="1022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25792"/>
        <c:axId val="1022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25792"/>
        <c:axId val="102232064"/>
      </c:lineChart>
      <c:dateAx>
        <c:axId val="102225792"/>
        <c:scaling>
          <c:orientation val="minMax"/>
        </c:scaling>
        <c:delete val="1"/>
        <c:axPos val="b"/>
        <c:numFmt formatCode="ge" sourceLinked="1"/>
        <c:majorTickMark val="none"/>
        <c:minorTickMark val="none"/>
        <c:tickLblPos val="none"/>
        <c:crossAx val="102232064"/>
        <c:crosses val="autoZero"/>
        <c:auto val="1"/>
        <c:lblOffset val="100"/>
        <c:baseTimeUnit val="years"/>
      </c:dateAx>
      <c:valAx>
        <c:axId val="1022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41792"/>
        <c:axId val="1022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41792"/>
        <c:axId val="102243712"/>
      </c:lineChart>
      <c:dateAx>
        <c:axId val="102241792"/>
        <c:scaling>
          <c:orientation val="minMax"/>
        </c:scaling>
        <c:delete val="1"/>
        <c:axPos val="b"/>
        <c:numFmt formatCode="ge" sourceLinked="1"/>
        <c:majorTickMark val="none"/>
        <c:minorTickMark val="none"/>
        <c:tickLblPos val="none"/>
        <c:crossAx val="102243712"/>
        <c:crosses val="autoZero"/>
        <c:auto val="1"/>
        <c:lblOffset val="100"/>
        <c:baseTimeUnit val="years"/>
      </c:dateAx>
      <c:valAx>
        <c:axId val="1022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74176"/>
        <c:axId val="1022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74176"/>
        <c:axId val="102276096"/>
      </c:lineChart>
      <c:dateAx>
        <c:axId val="102274176"/>
        <c:scaling>
          <c:orientation val="minMax"/>
        </c:scaling>
        <c:delete val="1"/>
        <c:axPos val="b"/>
        <c:numFmt formatCode="ge" sourceLinked="1"/>
        <c:majorTickMark val="none"/>
        <c:minorTickMark val="none"/>
        <c:tickLblPos val="none"/>
        <c:crossAx val="102276096"/>
        <c:crosses val="autoZero"/>
        <c:auto val="1"/>
        <c:lblOffset val="100"/>
        <c:baseTimeUnit val="years"/>
      </c:dateAx>
      <c:valAx>
        <c:axId val="1022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98368"/>
        <c:axId val="1023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98368"/>
        <c:axId val="102300288"/>
      </c:lineChart>
      <c:dateAx>
        <c:axId val="102298368"/>
        <c:scaling>
          <c:orientation val="minMax"/>
        </c:scaling>
        <c:delete val="1"/>
        <c:axPos val="b"/>
        <c:numFmt formatCode="ge" sourceLinked="1"/>
        <c:majorTickMark val="none"/>
        <c:minorTickMark val="none"/>
        <c:tickLblPos val="none"/>
        <c:crossAx val="102300288"/>
        <c:crosses val="autoZero"/>
        <c:auto val="1"/>
        <c:lblOffset val="100"/>
        <c:baseTimeUnit val="years"/>
      </c:dateAx>
      <c:valAx>
        <c:axId val="1023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3494.18</c:v>
                </c:pt>
                <c:pt idx="1">
                  <c:v>2644.11</c:v>
                </c:pt>
                <c:pt idx="2">
                  <c:v>2000.14</c:v>
                </c:pt>
                <c:pt idx="3">
                  <c:v>1657.31</c:v>
                </c:pt>
                <c:pt idx="4">
                  <c:v>465.6</c:v>
                </c:pt>
              </c:numCache>
            </c:numRef>
          </c:val>
        </c:ser>
        <c:dLbls>
          <c:showLegendKey val="0"/>
          <c:showVal val="0"/>
          <c:showCatName val="0"/>
          <c:showSerName val="0"/>
          <c:showPercent val="0"/>
          <c:showBubbleSize val="0"/>
        </c:dLbls>
        <c:gapWidth val="150"/>
        <c:axId val="102515072"/>
        <c:axId val="1025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2515072"/>
        <c:axId val="102516992"/>
      </c:lineChart>
      <c:dateAx>
        <c:axId val="102515072"/>
        <c:scaling>
          <c:orientation val="minMax"/>
        </c:scaling>
        <c:delete val="1"/>
        <c:axPos val="b"/>
        <c:numFmt formatCode="ge" sourceLinked="1"/>
        <c:majorTickMark val="none"/>
        <c:minorTickMark val="none"/>
        <c:tickLblPos val="none"/>
        <c:crossAx val="102516992"/>
        <c:crosses val="autoZero"/>
        <c:auto val="1"/>
        <c:lblOffset val="100"/>
        <c:baseTimeUnit val="years"/>
      </c:dateAx>
      <c:valAx>
        <c:axId val="1025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35.909999999999997</c:v>
                </c:pt>
                <c:pt idx="1">
                  <c:v>38.26</c:v>
                </c:pt>
                <c:pt idx="2">
                  <c:v>44.76</c:v>
                </c:pt>
                <c:pt idx="3">
                  <c:v>40.72</c:v>
                </c:pt>
                <c:pt idx="4">
                  <c:v>38.97</c:v>
                </c:pt>
              </c:numCache>
            </c:numRef>
          </c:val>
        </c:ser>
        <c:dLbls>
          <c:showLegendKey val="0"/>
          <c:showVal val="0"/>
          <c:showCatName val="0"/>
          <c:showSerName val="0"/>
          <c:showPercent val="0"/>
          <c:showBubbleSize val="0"/>
        </c:dLbls>
        <c:gapWidth val="150"/>
        <c:axId val="102543360"/>
        <c:axId val="1025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2543360"/>
        <c:axId val="102545280"/>
      </c:lineChart>
      <c:dateAx>
        <c:axId val="102543360"/>
        <c:scaling>
          <c:orientation val="minMax"/>
        </c:scaling>
        <c:delete val="1"/>
        <c:axPos val="b"/>
        <c:numFmt formatCode="ge" sourceLinked="1"/>
        <c:majorTickMark val="none"/>
        <c:minorTickMark val="none"/>
        <c:tickLblPos val="none"/>
        <c:crossAx val="102545280"/>
        <c:crosses val="autoZero"/>
        <c:auto val="1"/>
        <c:lblOffset val="100"/>
        <c:baseTimeUnit val="years"/>
      </c:dateAx>
      <c:valAx>
        <c:axId val="1025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418.19</c:v>
                </c:pt>
                <c:pt idx="1">
                  <c:v>400.84</c:v>
                </c:pt>
                <c:pt idx="2">
                  <c:v>348.71</c:v>
                </c:pt>
                <c:pt idx="3">
                  <c:v>393.07</c:v>
                </c:pt>
                <c:pt idx="4">
                  <c:v>413.82</c:v>
                </c:pt>
              </c:numCache>
            </c:numRef>
          </c:val>
        </c:ser>
        <c:dLbls>
          <c:showLegendKey val="0"/>
          <c:showVal val="0"/>
          <c:showCatName val="0"/>
          <c:showSerName val="0"/>
          <c:showPercent val="0"/>
          <c:showBubbleSize val="0"/>
        </c:dLbls>
        <c:gapWidth val="150"/>
        <c:axId val="102559104"/>
        <c:axId val="1025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02559104"/>
        <c:axId val="102565376"/>
      </c:lineChart>
      <c:dateAx>
        <c:axId val="102559104"/>
        <c:scaling>
          <c:orientation val="minMax"/>
        </c:scaling>
        <c:delete val="1"/>
        <c:axPos val="b"/>
        <c:numFmt formatCode="ge" sourceLinked="1"/>
        <c:majorTickMark val="none"/>
        <c:minorTickMark val="none"/>
        <c:tickLblPos val="none"/>
        <c:crossAx val="102565376"/>
        <c:crosses val="autoZero"/>
        <c:auto val="1"/>
        <c:lblOffset val="100"/>
        <c:baseTimeUnit val="years"/>
      </c:dateAx>
      <c:valAx>
        <c:axId val="1025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大分県　豊後高田市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F3</v>
      </c>
      <c r="X8" s="64"/>
      <c r="Y8" s="64"/>
      <c r="Z8" s="64"/>
      <c r="AA8" s="64"/>
      <c r="AB8" s="64"/>
      <c r="AC8" s="64"/>
      <c r="AD8" s="3"/>
      <c r="AE8" s="3"/>
      <c r="AF8" s="3"/>
      <c r="AG8" s="3"/>
      <c r="AH8" s="3"/>
      <c r="AI8" s="3"/>
      <c r="AJ8" s="3"/>
      <c r="AK8" s="3"/>
      <c r="AL8" s="58">
        <f>データ!R6</f>
        <v>23342</v>
      </c>
      <c r="AM8" s="58"/>
      <c r="AN8" s="58"/>
      <c r="AO8" s="58"/>
      <c r="AP8" s="58"/>
      <c r="AQ8" s="58"/>
      <c r="AR8" s="58"/>
      <c r="AS8" s="58"/>
      <c r="AT8" s="57">
        <f>データ!S6</f>
        <v>206.24</v>
      </c>
      <c r="AU8" s="57"/>
      <c r="AV8" s="57"/>
      <c r="AW8" s="57"/>
      <c r="AX8" s="57"/>
      <c r="AY8" s="57"/>
      <c r="AZ8" s="57"/>
      <c r="BA8" s="57"/>
      <c r="BB8" s="57">
        <f>データ!T6</f>
        <v>113.18</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3.37</v>
      </c>
      <c r="Q10" s="57"/>
      <c r="R10" s="57"/>
      <c r="S10" s="57"/>
      <c r="T10" s="57"/>
      <c r="U10" s="57"/>
      <c r="V10" s="57"/>
      <c r="W10" s="57">
        <f>データ!P6</f>
        <v>82.29</v>
      </c>
      <c r="X10" s="57"/>
      <c r="Y10" s="57"/>
      <c r="Z10" s="57"/>
      <c r="AA10" s="57"/>
      <c r="AB10" s="57"/>
      <c r="AC10" s="57"/>
      <c r="AD10" s="58">
        <f>データ!Q6</f>
        <v>2880</v>
      </c>
      <c r="AE10" s="58"/>
      <c r="AF10" s="58"/>
      <c r="AG10" s="58"/>
      <c r="AH10" s="58"/>
      <c r="AI10" s="58"/>
      <c r="AJ10" s="58"/>
      <c r="AK10" s="2"/>
      <c r="AL10" s="58">
        <f>データ!U6</f>
        <v>785</v>
      </c>
      <c r="AM10" s="58"/>
      <c r="AN10" s="58"/>
      <c r="AO10" s="58"/>
      <c r="AP10" s="58"/>
      <c r="AQ10" s="58"/>
      <c r="AR10" s="58"/>
      <c r="AS10" s="58"/>
      <c r="AT10" s="57">
        <f>データ!V6</f>
        <v>0.43</v>
      </c>
      <c r="AU10" s="57"/>
      <c r="AV10" s="57"/>
      <c r="AW10" s="57"/>
      <c r="AX10" s="57"/>
      <c r="AY10" s="57"/>
      <c r="AZ10" s="57"/>
      <c r="BA10" s="57"/>
      <c r="BB10" s="57">
        <f>データ!W6</f>
        <v>1825.58</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109</v>
      </c>
      <c r="BM47" s="83"/>
      <c r="BN47" s="83"/>
      <c r="BO47" s="83"/>
      <c r="BP47" s="83"/>
      <c r="BQ47" s="83"/>
      <c r="BR47" s="83"/>
      <c r="BS47" s="83"/>
      <c r="BT47" s="83"/>
      <c r="BU47" s="83"/>
      <c r="BV47" s="83"/>
      <c r="BW47" s="83"/>
      <c r="BX47" s="83"/>
      <c r="BY47" s="83"/>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5"/>
      <c r="BM48" s="83"/>
      <c r="BN48" s="83"/>
      <c r="BO48" s="83"/>
      <c r="BP48" s="83"/>
      <c r="BQ48" s="83"/>
      <c r="BR48" s="83"/>
      <c r="BS48" s="83"/>
      <c r="BT48" s="83"/>
      <c r="BU48" s="83"/>
      <c r="BV48" s="83"/>
      <c r="BW48" s="83"/>
      <c r="BX48" s="83"/>
      <c r="BY48" s="83"/>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5"/>
      <c r="BM49" s="83"/>
      <c r="BN49" s="83"/>
      <c r="BO49" s="83"/>
      <c r="BP49" s="83"/>
      <c r="BQ49" s="83"/>
      <c r="BR49" s="83"/>
      <c r="BS49" s="83"/>
      <c r="BT49" s="83"/>
      <c r="BU49" s="83"/>
      <c r="BV49" s="83"/>
      <c r="BW49" s="83"/>
      <c r="BX49" s="83"/>
      <c r="BY49" s="83"/>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5"/>
      <c r="BM50" s="83"/>
      <c r="BN50" s="83"/>
      <c r="BO50" s="83"/>
      <c r="BP50" s="83"/>
      <c r="BQ50" s="83"/>
      <c r="BR50" s="83"/>
      <c r="BS50" s="83"/>
      <c r="BT50" s="83"/>
      <c r="BU50" s="83"/>
      <c r="BV50" s="83"/>
      <c r="BW50" s="83"/>
      <c r="BX50" s="83"/>
      <c r="BY50" s="83"/>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5"/>
      <c r="BM51" s="83"/>
      <c r="BN51" s="83"/>
      <c r="BO51" s="83"/>
      <c r="BP51" s="83"/>
      <c r="BQ51" s="83"/>
      <c r="BR51" s="83"/>
      <c r="BS51" s="83"/>
      <c r="BT51" s="83"/>
      <c r="BU51" s="83"/>
      <c r="BV51" s="83"/>
      <c r="BW51" s="83"/>
      <c r="BX51" s="83"/>
      <c r="BY51" s="83"/>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5"/>
      <c r="BM52" s="83"/>
      <c r="BN52" s="83"/>
      <c r="BO52" s="83"/>
      <c r="BP52" s="83"/>
      <c r="BQ52" s="83"/>
      <c r="BR52" s="83"/>
      <c r="BS52" s="83"/>
      <c r="BT52" s="83"/>
      <c r="BU52" s="83"/>
      <c r="BV52" s="83"/>
      <c r="BW52" s="83"/>
      <c r="BX52" s="83"/>
      <c r="BY52" s="83"/>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5"/>
      <c r="BM53" s="83"/>
      <c r="BN53" s="83"/>
      <c r="BO53" s="83"/>
      <c r="BP53" s="83"/>
      <c r="BQ53" s="83"/>
      <c r="BR53" s="83"/>
      <c r="BS53" s="83"/>
      <c r="BT53" s="83"/>
      <c r="BU53" s="83"/>
      <c r="BV53" s="83"/>
      <c r="BW53" s="83"/>
      <c r="BX53" s="83"/>
      <c r="BY53" s="83"/>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5"/>
      <c r="BM54" s="83"/>
      <c r="BN54" s="83"/>
      <c r="BO54" s="83"/>
      <c r="BP54" s="83"/>
      <c r="BQ54" s="83"/>
      <c r="BR54" s="83"/>
      <c r="BS54" s="83"/>
      <c r="BT54" s="83"/>
      <c r="BU54" s="83"/>
      <c r="BV54" s="83"/>
      <c r="BW54" s="83"/>
      <c r="BX54" s="83"/>
      <c r="BY54" s="83"/>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5"/>
      <c r="BM55" s="83"/>
      <c r="BN55" s="83"/>
      <c r="BO55" s="83"/>
      <c r="BP55" s="83"/>
      <c r="BQ55" s="83"/>
      <c r="BR55" s="83"/>
      <c r="BS55" s="83"/>
      <c r="BT55" s="83"/>
      <c r="BU55" s="83"/>
      <c r="BV55" s="83"/>
      <c r="BW55" s="83"/>
      <c r="BX55" s="83"/>
      <c r="BY55" s="83"/>
      <c r="BZ55" s="84"/>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85"/>
      <c r="BM56" s="83"/>
      <c r="BN56" s="83"/>
      <c r="BO56" s="83"/>
      <c r="BP56" s="83"/>
      <c r="BQ56" s="83"/>
      <c r="BR56" s="83"/>
      <c r="BS56" s="83"/>
      <c r="BT56" s="83"/>
      <c r="BU56" s="83"/>
      <c r="BV56" s="83"/>
      <c r="BW56" s="83"/>
      <c r="BX56" s="83"/>
      <c r="BY56" s="83"/>
      <c r="BZ56" s="84"/>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5"/>
      <c r="BM57" s="83"/>
      <c r="BN57" s="83"/>
      <c r="BO57" s="83"/>
      <c r="BP57" s="83"/>
      <c r="BQ57" s="83"/>
      <c r="BR57" s="83"/>
      <c r="BS57" s="83"/>
      <c r="BT57" s="83"/>
      <c r="BU57" s="83"/>
      <c r="BV57" s="83"/>
      <c r="BW57" s="83"/>
      <c r="BX57" s="83"/>
      <c r="BY57" s="83"/>
      <c r="BZ57" s="84"/>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5"/>
      <c r="BM58" s="83"/>
      <c r="BN58" s="83"/>
      <c r="BO58" s="83"/>
      <c r="BP58" s="83"/>
      <c r="BQ58" s="83"/>
      <c r="BR58" s="83"/>
      <c r="BS58" s="83"/>
      <c r="BT58" s="83"/>
      <c r="BU58" s="83"/>
      <c r="BV58" s="83"/>
      <c r="BW58" s="83"/>
      <c r="BX58" s="83"/>
      <c r="BY58" s="83"/>
      <c r="BZ58" s="84"/>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5"/>
      <c r="BM59" s="83"/>
      <c r="BN59" s="83"/>
      <c r="BO59" s="83"/>
      <c r="BP59" s="83"/>
      <c r="BQ59" s="83"/>
      <c r="BR59" s="83"/>
      <c r="BS59" s="83"/>
      <c r="BT59" s="83"/>
      <c r="BU59" s="83"/>
      <c r="BV59" s="83"/>
      <c r="BW59" s="83"/>
      <c r="BX59" s="83"/>
      <c r="BY59" s="83"/>
      <c r="BZ59" s="84"/>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5"/>
      <c r="BM60" s="83"/>
      <c r="BN60" s="83"/>
      <c r="BO60" s="83"/>
      <c r="BP60" s="83"/>
      <c r="BQ60" s="83"/>
      <c r="BR60" s="83"/>
      <c r="BS60" s="83"/>
      <c r="BT60" s="83"/>
      <c r="BU60" s="83"/>
      <c r="BV60" s="83"/>
      <c r="BW60" s="83"/>
      <c r="BX60" s="83"/>
      <c r="BY60" s="83"/>
      <c r="BZ60" s="84"/>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5"/>
      <c r="BM61" s="83"/>
      <c r="BN61" s="83"/>
      <c r="BO61" s="83"/>
      <c r="BP61" s="83"/>
      <c r="BQ61" s="83"/>
      <c r="BR61" s="83"/>
      <c r="BS61" s="83"/>
      <c r="BT61" s="83"/>
      <c r="BU61" s="83"/>
      <c r="BV61" s="83"/>
      <c r="BW61" s="83"/>
      <c r="BX61" s="83"/>
      <c r="BY61" s="83"/>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5"/>
      <c r="BM62" s="83"/>
      <c r="BN62" s="83"/>
      <c r="BO62" s="83"/>
      <c r="BP62" s="83"/>
      <c r="BQ62" s="83"/>
      <c r="BR62" s="83"/>
      <c r="BS62" s="83"/>
      <c r="BT62" s="83"/>
      <c r="BU62" s="83"/>
      <c r="BV62" s="83"/>
      <c r="BW62" s="83"/>
      <c r="BX62" s="83"/>
      <c r="BY62" s="83"/>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5" t="s">
        <v>110</v>
      </c>
      <c r="BM66" s="83"/>
      <c r="BN66" s="83"/>
      <c r="BO66" s="83"/>
      <c r="BP66" s="83"/>
      <c r="BQ66" s="83"/>
      <c r="BR66" s="83"/>
      <c r="BS66" s="83"/>
      <c r="BT66" s="83"/>
      <c r="BU66" s="83"/>
      <c r="BV66" s="83"/>
      <c r="BW66" s="83"/>
      <c r="BX66" s="83"/>
      <c r="BY66" s="83"/>
      <c r="BZ66" s="8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5"/>
      <c r="BM67" s="83"/>
      <c r="BN67" s="83"/>
      <c r="BO67" s="83"/>
      <c r="BP67" s="83"/>
      <c r="BQ67" s="83"/>
      <c r="BR67" s="83"/>
      <c r="BS67" s="83"/>
      <c r="BT67" s="83"/>
      <c r="BU67" s="83"/>
      <c r="BV67" s="83"/>
      <c r="BW67" s="83"/>
      <c r="BX67" s="83"/>
      <c r="BY67" s="83"/>
      <c r="BZ67" s="8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5"/>
      <c r="BM68" s="83"/>
      <c r="BN68" s="83"/>
      <c r="BO68" s="83"/>
      <c r="BP68" s="83"/>
      <c r="BQ68" s="83"/>
      <c r="BR68" s="83"/>
      <c r="BS68" s="83"/>
      <c r="BT68" s="83"/>
      <c r="BU68" s="83"/>
      <c r="BV68" s="83"/>
      <c r="BW68" s="83"/>
      <c r="BX68" s="83"/>
      <c r="BY68" s="83"/>
      <c r="BZ68" s="8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5"/>
      <c r="BM69" s="83"/>
      <c r="BN69" s="83"/>
      <c r="BO69" s="83"/>
      <c r="BP69" s="83"/>
      <c r="BQ69" s="83"/>
      <c r="BR69" s="83"/>
      <c r="BS69" s="83"/>
      <c r="BT69" s="83"/>
      <c r="BU69" s="83"/>
      <c r="BV69" s="83"/>
      <c r="BW69" s="83"/>
      <c r="BX69" s="83"/>
      <c r="BY69" s="83"/>
      <c r="BZ69" s="8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5"/>
      <c r="BM70" s="83"/>
      <c r="BN70" s="83"/>
      <c r="BO70" s="83"/>
      <c r="BP70" s="83"/>
      <c r="BQ70" s="83"/>
      <c r="BR70" s="83"/>
      <c r="BS70" s="83"/>
      <c r="BT70" s="83"/>
      <c r="BU70" s="83"/>
      <c r="BV70" s="83"/>
      <c r="BW70" s="83"/>
      <c r="BX70" s="83"/>
      <c r="BY70" s="83"/>
      <c r="BZ70" s="8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5"/>
      <c r="BM71" s="83"/>
      <c r="BN71" s="83"/>
      <c r="BO71" s="83"/>
      <c r="BP71" s="83"/>
      <c r="BQ71" s="83"/>
      <c r="BR71" s="83"/>
      <c r="BS71" s="83"/>
      <c r="BT71" s="83"/>
      <c r="BU71" s="83"/>
      <c r="BV71" s="83"/>
      <c r="BW71" s="83"/>
      <c r="BX71" s="83"/>
      <c r="BY71" s="83"/>
      <c r="BZ71" s="8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5"/>
      <c r="BM72" s="83"/>
      <c r="BN72" s="83"/>
      <c r="BO72" s="83"/>
      <c r="BP72" s="83"/>
      <c r="BQ72" s="83"/>
      <c r="BR72" s="83"/>
      <c r="BS72" s="83"/>
      <c r="BT72" s="83"/>
      <c r="BU72" s="83"/>
      <c r="BV72" s="83"/>
      <c r="BW72" s="83"/>
      <c r="BX72" s="83"/>
      <c r="BY72" s="83"/>
      <c r="BZ72" s="8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5"/>
      <c r="BM73" s="83"/>
      <c r="BN73" s="83"/>
      <c r="BO73" s="83"/>
      <c r="BP73" s="83"/>
      <c r="BQ73" s="83"/>
      <c r="BR73" s="83"/>
      <c r="BS73" s="83"/>
      <c r="BT73" s="83"/>
      <c r="BU73" s="83"/>
      <c r="BV73" s="83"/>
      <c r="BW73" s="83"/>
      <c r="BX73" s="83"/>
      <c r="BY73" s="83"/>
      <c r="BZ73" s="8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5"/>
      <c r="BM74" s="83"/>
      <c r="BN74" s="83"/>
      <c r="BO74" s="83"/>
      <c r="BP74" s="83"/>
      <c r="BQ74" s="83"/>
      <c r="BR74" s="83"/>
      <c r="BS74" s="83"/>
      <c r="BT74" s="83"/>
      <c r="BU74" s="83"/>
      <c r="BV74" s="83"/>
      <c r="BW74" s="83"/>
      <c r="BX74" s="83"/>
      <c r="BY74" s="83"/>
      <c r="BZ74" s="8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5"/>
      <c r="BM75" s="83"/>
      <c r="BN75" s="83"/>
      <c r="BO75" s="83"/>
      <c r="BP75" s="83"/>
      <c r="BQ75" s="83"/>
      <c r="BR75" s="83"/>
      <c r="BS75" s="83"/>
      <c r="BT75" s="83"/>
      <c r="BU75" s="83"/>
      <c r="BV75" s="83"/>
      <c r="BW75" s="83"/>
      <c r="BX75" s="83"/>
      <c r="BY75" s="83"/>
      <c r="BZ75" s="8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5"/>
      <c r="BM76" s="83"/>
      <c r="BN76" s="83"/>
      <c r="BO76" s="83"/>
      <c r="BP76" s="83"/>
      <c r="BQ76" s="83"/>
      <c r="BR76" s="83"/>
      <c r="BS76" s="83"/>
      <c r="BT76" s="83"/>
      <c r="BU76" s="83"/>
      <c r="BV76" s="83"/>
      <c r="BW76" s="83"/>
      <c r="BX76" s="83"/>
      <c r="BY76" s="83"/>
      <c r="BZ76" s="8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5"/>
      <c r="BM77" s="83"/>
      <c r="BN77" s="83"/>
      <c r="BO77" s="83"/>
      <c r="BP77" s="83"/>
      <c r="BQ77" s="83"/>
      <c r="BR77" s="83"/>
      <c r="BS77" s="83"/>
      <c r="BT77" s="83"/>
      <c r="BU77" s="83"/>
      <c r="BV77" s="83"/>
      <c r="BW77" s="83"/>
      <c r="BX77" s="83"/>
      <c r="BY77" s="83"/>
      <c r="BZ77" s="8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5"/>
      <c r="BM78" s="83"/>
      <c r="BN78" s="83"/>
      <c r="BO78" s="83"/>
      <c r="BP78" s="83"/>
      <c r="BQ78" s="83"/>
      <c r="BR78" s="83"/>
      <c r="BS78" s="83"/>
      <c r="BT78" s="83"/>
      <c r="BU78" s="83"/>
      <c r="BV78" s="83"/>
      <c r="BW78" s="83"/>
      <c r="BX78" s="83"/>
      <c r="BY78" s="83"/>
      <c r="BZ78" s="84"/>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5"/>
      <c r="BM79" s="83"/>
      <c r="BN79" s="83"/>
      <c r="BO79" s="83"/>
      <c r="BP79" s="83"/>
      <c r="BQ79" s="83"/>
      <c r="BR79" s="83"/>
      <c r="BS79" s="83"/>
      <c r="BT79" s="83"/>
      <c r="BU79" s="83"/>
      <c r="BV79" s="83"/>
      <c r="BW79" s="83"/>
      <c r="BX79" s="83"/>
      <c r="BY79" s="83"/>
      <c r="BZ79" s="84"/>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5"/>
      <c r="BM80" s="83"/>
      <c r="BN80" s="83"/>
      <c r="BO80" s="83"/>
      <c r="BP80" s="83"/>
      <c r="BQ80" s="83"/>
      <c r="BR80" s="83"/>
      <c r="BS80" s="83"/>
      <c r="BT80" s="83"/>
      <c r="BU80" s="83"/>
      <c r="BV80" s="83"/>
      <c r="BW80" s="83"/>
      <c r="BX80" s="83"/>
      <c r="BY80" s="83"/>
      <c r="BZ80" s="84"/>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5"/>
      <c r="BM81" s="83"/>
      <c r="BN81" s="83"/>
      <c r="BO81" s="83"/>
      <c r="BP81" s="83"/>
      <c r="BQ81" s="83"/>
      <c r="BR81" s="83"/>
      <c r="BS81" s="83"/>
      <c r="BT81" s="83"/>
      <c r="BU81" s="83"/>
      <c r="BV81" s="83"/>
      <c r="BW81" s="83"/>
      <c r="BX81" s="83"/>
      <c r="BY81" s="83"/>
      <c r="BZ81" s="84"/>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442097</v>
      </c>
      <c r="D6" s="31">
        <f t="shared" si="3"/>
        <v>47</v>
      </c>
      <c r="E6" s="31">
        <f t="shared" si="3"/>
        <v>17</v>
      </c>
      <c r="F6" s="31">
        <f t="shared" si="3"/>
        <v>5</v>
      </c>
      <c r="G6" s="31">
        <f t="shared" si="3"/>
        <v>0</v>
      </c>
      <c r="H6" s="31" t="str">
        <f t="shared" si="3"/>
        <v>大分県　豊後高田市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3.37</v>
      </c>
      <c r="P6" s="32">
        <f t="shared" si="3"/>
        <v>82.29</v>
      </c>
      <c r="Q6" s="32">
        <f t="shared" si="3"/>
        <v>2880</v>
      </c>
      <c r="R6" s="32">
        <f t="shared" si="3"/>
        <v>23342</v>
      </c>
      <c r="S6" s="32">
        <f t="shared" si="3"/>
        <v>206.24</v>
      </c>
      <c r="T6" s="32">
        <f t="shared" si="3"/>
        <v>113.18</v>
      </c>
      <c r="U6" s="32">
        <f t="shared" si="3"/>
        <v>785</v>
      </c>
      <c r="V6" s="32">
        <f t="shared" si="3"/>
        <v>0.43</v>
      </c>
      <c r="W6" s="32">
        <f t="shared" si="3"/>
        <v>1825.58</v>
      </c>
      <c r="X6" s="33">
        <f>IF(X7="",NA(),X7)</f>
        <v>94.55</v>
      </c>
      <c r="Y6" s="33">
        <f t="shared" ref="Y6:AG6" si="4">IF(Y7="",NA(),Y7)</f>
        <v>94.58</v>
      </c>
      <c r="Z6" s="33">
        <f t="shared" si="4"/>
        <v>94</v>
      </c>
      <c r="AA6" s="33">
        <f t="shared" si="4"/>
        <v>94.15</v>
      </c>
      <c r="AB6" s="33">
        <f t="shared" si="4"/>
        <v>93.36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3494.18</v>
      </c>
      <c r="BF6" s="33">
        <f t="shared" ref="BF6:BN6" si="7">IF(BF7="",NA(),BF7)</f>
        <v>2644.11</v>
      </c>
      <c r="BG6" s="33">
        <f t="shared" si="7"/>
        <v>2000.14</v>
      </c>
      <c r="BH6" s="33">
        <f t="shared" si="7"/>
        <v>1657.31</v>
      </c>
      <c r="BI6" s="33">
        <f t="shared" si="7"/>
        <v>465.6</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35.909999999999997</v>
      </c>
      <c r="BQ6" s="33">
        <f t="shared" ref="BQ6:BY6" si="8">IF(BQ7="",NA(),BQ7)</f>
        <v>38.26</v>
      </c>
      <c r="BR6" s="33">
        <f t="shared" si="8"/>
        <v>44.76</v>
      </c>
      <c r="BS6" s="33">
        <f t="shared" si="8"/>
        <v>40.72</v>
      </c>
      <c r="BT6" s="33">
        <f t="shared" si="8"/>
        <v>38.97</v>
      </c>
      <c r="BU6" s="33">
        <f t="shared" si="8"/>
        <v>42.13</v>
      </c>
      <c r="BV6" s="33">
        <f t="shared" si="8"/>
        <v>42.48</v>
      </c>
      <c r="BW6" s="33">
        <f t="shared" si="8"/>
        <v>41.04</v>
      </c>
      <c r="BX6" s="33">
        <f t="shared" si="8"/>
        <v>41.08</v>
      </c>
      <c r="BY6" s="33">
        <f t="shared" si="8"/>
        <v>41.34</v>
      </c>
      <c r="BZ6" s="32" t="str">
        <f>IF(BZ7="","",IF(BZ7="-","【-】","【"&amp;SUBSTITUTE(TEXT(BZ7,"#,##0.00"),"-","△")&amp;"】"))</f>
        <v>【52.78】</v>
      </c>
      <c r="CA6" s="33">
        <f>IF(CA7="",NA(),CA7)</f>
        <v>418.19</v>
      </c>
      <c r="CB6" s="33">
        <f t="shared" ref="CB6:CJ6" si="9">IF(CB7="",NA(),CB7)</f>
        <v>400.84</v>
      </c>
      <c r="CC6" s="33">
        <f t="shared" si="9"/>
        <v>348.71</v>
      </c>
      <c r="CD6" s="33">
        <f t="shared" si="9"/>
        <v>393.07</v>
      </c>
      <c r="CE6" s="33">
        <f t="shared" si="9"/>
        <v>413.82</v>
      </c>
      <c r="CF6" s="33">
        <f t="shared" si="9"/>
        <v>348.41</v>
      </c>
      <c r="CG6" s="33">
        <f t="shared" si="9"/>
        <v>343.8</v>
      </c>
      <c r="CH6" s="33">
        <f t="shared" si="9"/>
        <v>357.08</v>
      </c>
      <c r="CI6" s="33">
        <f t="shared" si="9"/>
        <v>378.08</v>
      </c>
      <c r="CJ6" s="33">
        <f t="shared" si="9"/>
        <v>357.49</v>
      </c>
      <c r="CK6" s="32" t="str">
        <f>IF(CK7="","",IF(CK7="-","【-】","【"&amp;SUBSTITUTE(TEXT(CK7,"#,##0.00"),"-","△")&amp;"】"))</f>
        <v>【289.81】</v>
      </c>
      <c r="CL6" s="33">
        <f>IF(CL7="",NA(),CL7)</f>
        <v>53.63</v>
      </c>
      <c r="CM6" s="33">
        <f t="shared" ref="CM6:CU6" si="10">IF(CM7="",NA(),CM7)</f>
        <v>59.52</v>
      </c>
      <c r="CN6" s="33">
        <f t="shared" si="10"/>
        <v>62.98</v>
      </c>
      <c r="CO6" s="33">
        <f t="shared" si="10"/>
        <v>63.32</v>
      </c>
      <c r="CP6" s="33">
        <f t="shared" si="10"/>
        <v>62.98</v>
      </c>
      <c r="CQ6" s="33">
        <f t="shared" si="10"/>
        <v>46.85</v>
      </c>
      <c r="CR6" s="33">
        <f t="shared" si="10"/>
        <v>46.06</v>
      </c>
      <c r="CS6" s="33">
        <f t="shared" si="10"/>
        <v>45.95</v>
      </c>
      <c r="CT6" s="33">
        <f t="shared" si="10"/>
        <v>44.69</v>
      </c>
      <c r="CU6" s="33">
        <f t="shared" si="10"/>
        <v>44.69</v>
      </c>
      <c r="CV6" s="32" t="str">
        <f>IF(CV7="","",IF(CV7="-","【-】","【"&amp;SUBSTITUTE(TEXT(CV7,"#,##0.00"),"-","△")&amp;"】"))</f>
        <v>【52.74】</v>
      </c>
      <c r="CW6" s="33">
        <f>IF(CW7="",NA(),CW7)</f>
        <v>64.040000000000006</v>
      </c>
      <c r="CX6" s="33">
        <f t="shared" ref="CX6:DF6" si="11">IF(CX7="",NA(),CX7)</f>
        <v>70.56</v>
      </c>
      <c r="CY6" s="33">
        <f t="shared" si="11"/>
        <v>73.010000000000005</v>
      </c>
      <c r="CZ6" s="33">
        <f t="shared" si="11"/>
        <v>72.959999999999994</v>
      </c>
      <c r="DA6" s="33">
        <f t="shared" si="11"/>
        <v>72.87</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x14ac:dyDescent="0.15">
      <c r="A7" s="26"/>
      <c r="B7" s="35">
        <v>2015</v>
      </c>
      <c r="C7" s="35">
        <v>442097</v>
      </c>
      <c r="D7" s="35">
        <v>47</v>
      </c>
      <c r="E7" s="35">
        <v>17</v>
      </c>
      <c r="F7" s="35">
        <v>5</v>
      </c>
      <c r="G7" s="35">
        <v>0</v>
      </c>
      <c r="H7" s="35" t="s">
        <v>96</v>
      </c>
      <c r="I7" s="35" t="s">
        <v>97</v>
      </c>
      <c r="J7" s="35" t="s">
        <v>98</v>
      </c>
      <c r="K7" s="35" t="s">
        <v>99</v>
      </c>
      <c r="L7" s="35" t="s">
        <v>100</v>
      </c>
      <c r="M7" s="36" t="s">
        <v>101</v>
      </c>
      <c r="N7" s="36" t="s">
        <v>102</v>
      </c>
      <c r="O7" s="36">
        <v>3.37</v>
      </c>
      <c r="P7" s="36">
        <v>82.29</v>
      </c>
      <c r="Q7" s="36">
        <v>2880</v>
      </c>
      <c r="R7" s="36">
        <v>23342</v>
      </c>
      <c r="S7" s="36">
        <v>206.24</v>
      </c>
      <c r="T7" s="36">
        <v>113.18</v>
      </c>
      <c r="U7" s="36">
        <v>785</v>
      </c>
      <c r="V7" s="36">
        <v>0.43</v>
      </c>
      <c r="W7" s="36">
        <v>1825.58</v>
      </c>
      <c r="X7" s="36">
        <v>94.55</v>
      </c>
      <c r="Y7" s="36">
        <v>94.58</v>
      </c>
      <c r="Z7" s="36">
        <v>94</v>
      </c>
      <c r="AA7" s="36">
        <v>94.15</v>
      </c>
      <c r="AB7" s="36">
        <v>93.36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3494.18</v>
      </c>
      <c r="BF7" s="36">
        <v>2644.11</v>
      </c>
      <c r="BG7" s="36">
        <v>2000.14</v>
      </c>
      <c r="BH7" s="36">
        <v>1657.31</v>
      </c>
      <c r="BI7" s="36">
        <v>465.6</v>
      </c>
      <c r="BJ7" s="36">
        <v>1224.75</v>
      </c>
      <c r="BK7" s="36">
        <v>1144.05</v>
      </c>
      <c r="BL7" s="36">
        <v>1117.1099999999999</v>
      </c>
      <c r="BM7" s="36">
        <v>1161.05</v>
      </c>
      <c r="BN7" s="36">
        <v>979.89</v>
      </c>
      <c r="BO7" s="36">
        <v>1015.77</v>
      </c>
      <c r="BP7" s="36">
        <v>35.909999999999997</v>
      </c>
      <c r="BQ7" s="36">
        <v>38.26</v>
      </c>
      <c r="BR7" s="36">
        <v>44.76</v>
      </c>
      <c r="BS7" s="36">
        <v>40.72</v>
      </c>
      <c r="BT7" s="36">
        <v>38.97</v>
      </c>
      <c r="BU7" s="36">
        <v>42.13</v>
      </c>
      <c r="BV7" s="36">
        <v>42.48</v>
      </c>
      <c r="BW7" s="36">
        <v>41.04</v>
      </c>
      <c r="BX7" s="36">
        <v>41.08</v>
      </c>
      <c r="BY7" s="36">
        <v>41.34</v>
      </c>
      <c r="BZ7" s="36">
        <v>52.78</v>
      </c>
      <c r="CA7" s="36">
        <v>418.19</v>
      </c>
      <c r="CB7" s="36">
        <v>400.84</v>
      </c>
      <c r="CC7" s="36">
        <v>348.71</v>
      </c>
      <c r="CD7" s="36">
        <v>393.07</v>
      </c>
      <c r="CE7" s="36">
        <v>413.82</v>
      </c>
      <c r="CF7" s="36">
        <v>348.41</v>
      </c>
      <c r="CG7" s="36">
        <v>343.8</v>
      </c>
      <c r="CH7" s="36">
        <v>357.08</v>
      </c>
      <c r="CI7" s="36">
        <v>378.08</v>
      </c>
      <c r="CJ7" s="36">
        <v>357.49</v>
      </c>
      <c r="CK7" s="36">
        <v>289.81</v>
      </c>
      <c r="CL7" s="36">
        <v>53.63</v>
      </c>
      <c r="CM7" s="36">
        <v>59.52</v>
      </c>
      <c r="CN7" s="36">
        <v>62.98</v>
      </c>
      <c r="CO7" s="36">
        <v>63.32</v>
      </c>
      <c r="CP7" s="36">
        <v>62.98</v>
      </c>
      <c r="CQ7" s="36">
        <v>46.85</v>
      </c>
      <c r="CR7" s="36">
        <v>46.06</v>
      </c>
      <c r="CS7" s="36">
        <v>45.95</v>
      </c>
      <c r="CT7" s="36">
        <v>44.69</v>
      </c>
      <c r="CU7" s="36">
        <v>44.69</v>
      </c>
      <c r="CV7" s="36">
        <v>52.74</v>
      </c>
      <c r="CW7" s="36">
        <v>64.040000000000006</v>
      </c>
      <c r="CX7" s="36">
        <v>70.56</v>
      </c>
      <c r="CY7" s="36">
        <v>73.010000000000005</v>
      </c>
      <c r="CZ7" s="36">
        <v>72.959999999999994</v>
      </c>
      <c r="DA7" s="36">
        <v>72.87</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山本麻美</cp:lastModifiedBy>
  <dcterms:created xsi:type="dcterms:W3CDTF">2017-02-08T03:16:20Z</dcterms:created>
  <dcterms:modified xsi:type="dcterms:W3CDTF">2017-02-20T05:53:16Z</dcterms:modified>
  <cp:category/>
</cp:coreProperties>
</file>