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<sst xmlns="http://schemas.openxmlformats.org/spreadsheetml/2006/main" count="221" uniqueCount="111">
  <si>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</si>
  <si>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</si>
  <si>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</si>
  <si>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</si>
  <si>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</si>
  <si>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</si>
  <si>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</si>
  <si>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</si>
  <si>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</si>
  <si>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</si>
  <si>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</si>
  <si>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</si>
  <si>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</si>
  <si>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</si>
  <si>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</si>
  <si>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</si>
  <si>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</si>
  <si>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</si>
  <si>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</si>
  <si>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</si>
  <si>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</si>
  <si>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</si>
  <si>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</si>
  <si>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</si>
  <si>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</si>
  <si>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</si>
  <si>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</si>
  <si>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</si>
  <si>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</si>
  <si>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</si>
  <si>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</si>
  <si>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</si>
  <si>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</si>
  <si>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</si>
  <si>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</si>
  <si>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</si>
  <si>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</si>
  <si>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</si>
  <si>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</si>
  <si>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</si>
  <si>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</si>
  <si>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</si>
  <si>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</si>
  <si>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</si>
  <si>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</si>
  <si>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</si>
  <si>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</si>
  <si>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</si>
  <si>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</si>
  <si>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</si>
  <si>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</si>
  <si>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</si>
  <si>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</si>
  <si>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</si>
  <si>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</si>
  <si>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</si>
  <si>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</si>
  <si>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</si>
  <si>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</si>
  <si>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</si>
  <si>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</si>
  <si>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</si>
  <si>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</si>
  <si>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</si>
  <si>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</si>
  <si>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</si>
  <si>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</si>
  <si>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</si>
  <si>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</si>
  <si>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</si>
  <si>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</si>
  <si>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</si>
  <si>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</si>
  <si>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</si>
  <si>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</si>
  <si>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</si>
  <si>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</si>
  <si>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</si>
  <si>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</si>
  <si>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</si>
  <si>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</si>
  <si>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</si>
  <si>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</si>
  <si>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</si>
  <si>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</si>
  <si>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</si>
  <si>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</si>
  <si>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</si>
  <si>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</si>
  <si>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</si>
  <si>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</si>
  <si>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</si>
  <si>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</si>
  <si>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</si>
  <si>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</si>
  <si>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</si>
  <si>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</si>
  <si>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</si>
  <si>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</si>
  <si>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</si>
  <si>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</si>
  <si>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</si>
  <si>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</si>
  <si>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</si>
  <si>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</si>
  <si>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</si>
  <si>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</si>
  <si>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</si>
  <si>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は、施設機能を保全するために必要な対策方法や対策時期等を検討する最適整備構想を策定しています。今後はこの構想を受け、事業を計画的に実施していくことにより、既存施設の有効利用や長寿命化対策を行っていきます。</t>
    <rPh sb="0" eb="2">
      <t>ヘイセイ</t>
    </rPh>
    <rPh sb="4" eb="6">
      <t>ネンド</t>
    </rPh>
    <rPh sb="8" eb="10">
      <t>シセツ</t>
    </rPh>
    <rPh sb="10" eb="12">
      <t>キノウ</t>
    </rPh>
    <rPh sb="13" eb="15">
      <t>ホゼン</t>
    </rPh>
    <rPh sb="20" eb="22">
      <t>ヒツヨウ</t>
    </rPh>
    <rPh sb="23" eb="25">
      <t>タイサク</t>
    </rPh>
    <rPh sb="25" eb="27">
      <t>ホウホウ</t>
    </rPh>
    <rPh sb="28" eb="30">
      <t>タイサク</t>
    </rPh>
    <rPh sb="30" eb="33">
      <t>ジキトウ</t>
    </rPh>
    <rPh sb="34" eb="36">
      <t>ケントウ</t>
    </rPh>
    <rPh sb="53" eb="55">
      <t>コンゴ</t>
    </rPh>
    <rPh sb="61" eb="62">
      <t>ウ</t>
    </rPh>
    <rPh sb="97" eb="99">
      <t>タイサク</t>
    </rPh>
    <rPh sb="100" eb="101">
      <t>オコナ</t>
    </rPh>
    <phoneticPr fontId="4"/>
  </si>
  <si>
    <t>現在、接続率の向上を目指し財源確保に努めており、また、平成27年度には下水道事業の地方公営企業法適用に向けて基本計画を策定しました。法的化した場合、資産等を正確に把握すること、また最適整備構想の策定等により、更新コストの平準化・縮減を図ること等により経営の健全化が図られると考えられます。現在、処理区域内人口は減少傾向にありますが、引き続き料金徴収事務において努力し、また積極的な接続推進活動を行うことにより、経営の健全化および水洗化率の向上に繋がるように努めます。</t>
    <rPh sb="27" eb="29">
      <t>ヘイセイ</t>
    </rPh>
    <rPh sb="31" eb="32">
      <t>ネン</t>
    </rPh>
    <rPh sb="32" eb="33">
      <t>ド</t>
    </rPh>
    <phoneticPr fontId="4"/>
  </si>
  <si>
    <t>①収益的収支比率
平成26年度は78.53％に落ち込んだものの、平成27年度には80％台まで回復し、改善傾向にあります。今後も料金収入増加に向けて接続推進等を行う必要があります。
④企業債残高は微減傾向、料金収入は微増傾向にあることから、企業債残高対事業規模比率は減少傾向となっています。
⑤経費回収率
平成23年度以降、右肩下がりとなっており、また常に類似団体平均値を下回っている状況です。今後は、接続率の向上による料金収入増加や維持管理費の削減に努めることが必要です。
⑥汚水処理原価
平成23年度以降、水洗化率は微増傾向にあるものの、汚水処理原価は右肩上がりとなっており、また常に類似団体平均値を上回っている状況です。これは処理費の増加によるものであるため、今後は維持管理費の削減に努める必要があります。
⑦施設利用率
平成26年度と比較して4.76％の減となっています。施設の能力を十分に活用するためにも水洗化率の向上が必要です。
⑧水洗化率
平成23年度以降、右肩上がりとなっていますが、類似団体平均値を大きく下回っている状況です。料金収入を確保し安定した経営のためにも、水洗化率向上に努めていきます。</t>
    <rPh sb="1" eb="4">
      <t>シュウエキテキ</t>
    </rPh>
    <rPh sb="4" eb="6">
      <t>シュウシ</t>
    </rPh>
    <rPh sb="6" eb="8">
      <t>ヒリツ</t>
    </rPh>
    <rPh sb="9" eb="11">
      <t>ヘイセイ</t>
    </rPh>
    <rPh sb="13" eb="15">
      <t>ネンド</t>
    </rPh>
    <rPh sb="23" eb="24">
      <t>オ</t>
    </rPh>
    <rPh sb="25" eb="26">
      <t>コ</t>
    </rPh>
    <rPh sb="32" eb="34">
      <t>ヘイセイ</t>
    </rPh>
    <rPh sb="36" eb="37">
      <t>ネン</t>
    </rPh>
    <rPh sb="37" eb="38">
      <t>ド</t>
    </rPh>
    <rPh sb="43" eb="44">
      <t>ダイ</t>
    </rPh>
    <rPh sb="46" eb="48">
      <t>カイフク</t>
    </rPh>
    <rPh sb="50" eb="52">
      <t>カイゼン</t>
    </rPh>
    <rPh sb="52" eb="54">
      <t>ケイコウ</t>
    </rPh>
    <rPh sb="60" eb="62">
      <t>コンゴ</t>
    </rPh>
    <rPh sb="63" eb="65">
      <t>リョウキン</t>
    </rPh>
    <rPh sb="65" eb="67">
      <t>シュウニュウ</t>
    </rPh>
    <rPh sb="67" eb="69">
      <t>ゾウカ</t>
    </rPh>
    <rPh sb="70" eb="71">
      <t>ム</t>
    </rPh>
    <rPh sb="73" eb="75">
      <t>セツゾク</t>
    </rPh>
    <rPh sb="75" eb="77">
      <t>スイシン</t>
    </rPh>
    <rPh sb="77" eb="78">
      <t>トウ</t>
    </rPh>
    <rPh sb="79" eb="80">
      <t>オコナ</t>
    </rPh>
    <rPh sb="81" eb="83">
      <t>ヒツヨウ</t>
    </rPh>
    <rPh sb="98" eb="100">
      <t>ビゲン</t>
    </rPh>
    <rPh sb="100" eb="102">
      <t>ケイコウ</t>
    </rPh>
    <rPh sb="103" eb="105">
      <t>リョウキン</t>
    </rPh>
    <rPh sb="105" eb="107">
      <t>シュウニュウ</t>
    </rPh>
    <rPh sb="108" eb="110">
      <t>ビゾウ</t>
    </rPh>
    <rPh sb="110" eb="112">
      <t>ケイコウ</t>
    </rPh>
    <rPh sb="120" eb="122">
      <t>キギョウ</t>
    </rPh>
    <rPh sb="122" eb="123">
      <t>サイ</t>
    </rPh>
    <rPh sb="123" eb="125">
      <t>ザンダカ</t>
    </rPh>
    <rPh sb="125" eb="126">
      <t>タイ</t>
    </rPh>
    <rPh sb="126" eb="128">
      <t>ジギョウ</t>
    </rPh>
    <rPh sb="128" eb="130">
      <t>キボ</t>
    </rPh>
    <rPh sb="130" eb="132">
      <t>ヒリツ</t>
    </rPh>
    <rPh sb="133" eb="135">
      <t>ゲンショウ</t>
    </rPh>
    <rPh sb="135" eb="137">
      <t>ケイコウ</t>
    </rPh>
    <rPh sb="148" eb="150">
      <t>ケイヒ</t>
    </rPh>
    <rPh sb="150" eb="152">
      <t>カイシュウ</t>
    </rPh>
    <rPh sb="152" eb="153">
      <t>リツ</t>
    </rPh>
    <rPh sb="154" eb="156">
      <t>ヘイセイ</t>
    </rPh>
    <rPh sb="158" eb="160">
      <t>ネンド</t>
    </rPh>
    <rPh sb="160" eb="162">
      <t>イコウ</t>
    </rPh>
    <rPh sb="163" eb="165">
      <t>ミギカタ</t>
    </rPh>
    <rPh sb="165" eb="166">
      <t>サ</t>
    </rPh>
    <rPh sb="193" eb="195">
      <t>ジョウキョウ</t>
    </rPh>
    <rPh sb="198" eb="200">
      <t>コンゴ</t>
    </rPh>
    <rPh sb="211" eb="213">
      <t>リョウキン</t>
    </rPh>
    <rPh sb="213" eb="215">
      <t>シュウニュウ</t>
    </rPh>
    <rPh sb="215" eb="217">
      <t>ゾウカ</t>
    </rPh>
    <rPh sb="218" eb="220">
      <t>イジ</t>
    </rPh>
    <rPh sb="220" eb="223">
      <t>カンリヒ</t>
    </rPh>
    <rPh sb="224" eb="226">
      <t>サクゲン</t>
    </rPh>
    <rPh sb="227" eb="228">
      <t>ツト</t>
    </rPh>
    <rPh sb="233" eb="235">
      <t>ヒツヨウ</t>
    </rPh>
    <rPh sb="241" eb="243">
      <t>オスイ</t>
    </rPh>
    <rPh sb="243" eb="245">
      <t>ショリ</t>
    </rPh>
    <rPh sb="245" eb="247">
      <t>ゲンカ</t>
    </rPh>
    <rPh sb="248" eb="250">
      <t>ヘイセイ</t>
    </rPh>
    <rPh sb="252" eb="256">
      <t>ネンドイコウ</t>
    </rPh>
    <rPh sb="257" eb="260">
      <t>スイセンカ</t>
    </rPh>
    <rPh sb="260" eb="261">
      <t>リツ</t>
    </rPh>
    <rPh sb="262" eb="264">
      <t>ビゾウ</t>
    </rPh>
    <rPh sb="264" eb="266">
      <t>ケイコウ</t>
    </rPh>
    <rPh sb="273" eb="275">
      <t>オスイ</t>
    </rPh>
    <rPh sb="275" eb="277">
      <t>ショリ</t>
    </rPh>
    <rPh sb="277" eb="279">
      <t>ゲンカ</t>
    </rPh>
    <rPh sb="280" eb="282">
      <t>ミギカタ</t>
    </rPh>
    <rPh sb="282" eb="283">
      <t>ア</t>
    </rPh>
    <rPh sb="294" eb="295">
      <t>ツネ</t>
    </rPh>
    <rPh sb="296" eb="298">
      <t>ルイジ</t>
    </rPh>
    <rPh sb="298" eb="300">
      <t>ダンタイ</t>
    </rPh>
    <rPh sb="300" eb="303">
      <t>ヘイキンチ</t>
    </rPh>
    <rPh sb="304" eb="306">
      <t>ウワマワ</t>
    </rPh>
    <rPh sb="310" eb="312">
      <t>ジョウキョウ</t>
    </rPh>
    <rPh sb="318" eb="320">
      <t>ショリ</t>
    </rPh>
    <rPh sb="320" eb="321">
      <t>ヒ</t>
    </rPh>
    <rPh sb="322" eb="324">
      <t>ゾウカ</t>
    </rPh>
    <rPh sb="335" eb="337">
      <t>コンゴ</t>
    </rPh>
    <rPh sb="338" eb="340">
      <t>イジ</t>
    </rPh>
    <rPh sb="340" eb="343">
      <t>カンリヒ</t>
    </rPh>
    <rPh sb="344" eb="346">
      <t>サクゲン</t>
    </rPh>
    <rPh sb="347" eb="348">
      <t>ツト</t>
    </rPh>
    <rPh sb="350" eb="352">
      <t>ヒツヨウ</t>
    </rPh>
    <rPh sb="361" eb="363">
      <t>シセツ</t>
    </rPh>
    <rPh sb="363" eb="366">
      <t>リヨウリツ</t>
    </rPh>
    <rPh sb="367" eb="369">
      <t>ヘイセイ</t>
    </rPh>
    <rPh sb="371" eb="372">
      <t>ネン</t>
    </rPh>
    <rPh sb="372" eb="373">
      <t>ド</t>
    </rPh>
    <rPh sb="374" eb="376">
      <t>ヒカク</t>
    </rPh>
    <rPh sb="384" eb="385">
      <t>ゲン</t>
    </rPh>
    <rPh sb="393" eb="395">
      <t>シセツ</t>
    </rPh>
    <rPh sb="396" eb="398">
      <t>ノウリョク</t>
    </rPh>
    <rPh sb="399" eb="401">
      <t>ジュウブン</t>
    </rPh>
    <rPh sb="402" eb="404">
      <t>カツヨウ</t>
    </rPh>
    <rPh sb="410" eb="413">
      <t>スイセンカ</t>
    </rPh>
    <rPh sb="413" eb="414">
      <t>リツ</t>
    </rPh>
    <rPh sb="415" eb="417">
      <t>コウジョウ</t>
    </rPh>
    <rPh sb="418" eb="420">
      <t>ヒツヨウ</t>
    </rPh>
    <rPh sb="426" eb="429">
      <t>スイセンカ</t>
    </rPh>
    <rPh sb="429" eb="430">
      <t>リツ</t>
    </rPh>
    <rPh sb="431" eb="433">
      <t>ヘイセイ</t>
    </rPh>
    <rPh sb="435" eb="439">
      <t>ネンドイコウ</t>
    </rPh>
    <rPh sb="440" eb="442">
      <t>ミギカタ</t>
    </rPh>
    <rPh sb="442" eb="443">
      <t>ア</t>
    </rPh>
    <rPh sb="454" eb="456">
      <t>ルイジ</t>
    </rPh>
    <rPh sb="456" eb="458">
      <t>ダンタイ</t>
    </rPh>
    <rPh sb="458" eb="461">
      <t>ヘイキンチ</t>
    </rPh>
    <rPh sb="462" eb="463">
      <t>オオ</t>
    </rPh>
    <rPh sb="465" eb="467">
      <t>シタマワ</t>
    </rPh>
    <rPh sb="471" eb="473">
      <t>ジョウキョウ</t>
    </rPh>
    <rPh sb="476" eb="478">
      <t>リョウキン</t>
    </rPh>
    <rPh sb="478" eb="480">
      <t>シュウニュウ</t>
    </rPh>
    <rPh sb="481" eb="483">
      <t>カクホ</t>
    </rPh>
    <rPh sb="484" eb="486">
      <t>アンテイ</t>
    </rPh>
    <rPh sb="488" eb="490">
      <t>ケイエイ</t>
    </rPh>
    <rPh sb="496" eb="499">
      <t>スイセンカ</t>
    </rPh>
    <rPh sb="499" eb="500">
      <t>リツ</t>
    </rPh>
    <rPh sb="500" eb="502">
      <t>コウジョウ</t>
    </rPh>
    <rPh sb="503" eb="5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</si>
</sst>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146624"/>
        <c:axId val="1491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49146624"/>
        <c:axId val="149148800"/>
      </c:lineChart>
      <c:dateAx>
        <c:axId val="149146624"/>
        <c:scaling>
          <c:orientation val="minMax"/>
        </c:scaling>
        <c:delete val="1"/>
        <c:axPos val="b"/>
        <c:numFmt formatCode="ge" sourceLinked="1"/>
        <c:majorTickMark val="none"/>
        <c:minorTickMark val="none"/>
        <c:tickLblPos val="none"/>
        <c:crossAx val="149148800"/>
        <c:crosses val="autoZero"/>
        <c:auto val="1"/>
        <c:lblOffset val="100"/>
        <c:baseTimeUnit val="years"/>
      </c:dateAx>
      <c:valAx>
        <c:axId val="149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29.98</c:v>
                </c:pt>
                <c:pt idx="1">
                  <c:v>27.32</c:v>
                </c:pt>
                <c:pt idx="2">
                  <c:v>29.09</c:v>
                </c:pt>
                <c:pt idx="3">
                  <c:v>29.98</c:v>
                </c:pt>
                <c:pt idx="4">
                  <c:v>25.22</c:v>
                </c:pt>
              </c:numCache>
            </c:numRef>
          </c:val>
        </c:ser>
        <c:dLbls>
          <c:showLegendKey val="0"/>
          <c:showVal val="0"/>
          <c:showCatName val="0"/>
          <c:showSerName val="0"/>
          <c:showPercent val="0"/>
          <c:showBubbleSize val="0"/>
        </c:dLbls>
        <c:gapWidth val="150"/>
        <c:axId val="205143424"/>
        <c:axId val="2051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205143424"/>
        <c:axId val="205166080"/>
      </c:lineChart>
      <c:dateAx>
        <c:axId val="205143424"/>
        <c:scaling>
          <c:orientation val="minMax"/>
        </c:scaling>
        <c:delete val="1"/>
        <c:axPos val="b"/>
        <c:numFmt formatCode="ge" sourceLinked="1"/>
        <c:majorTickMark val="none"/>
        <c:minorTickMark val="none"/>
        <c:tickLblPos val="none"/>
        <c:crossAx val="205166080"/>
        <c:crosses val="autoZero"/>
        <c:auto val="1"/>
        <c:lblOffset val="100"/>
        <c:baseTimeUnit val="years"/>
      </c:dateAx>
      <c:valAx>
        <c:axId val="2051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48.3</c:v>
                </c:pt>
                <c:pt idx="1">
                  <c:v>50.96</c:v>
                </c:pt>
                <c:pt idx="2">
                  <c:v>52.17</c:v>
                </c:pt>
                <c:pt idx="3">
                  <c:v>55.06</c:v>
                </c:pt>
                <c:pt idx="4">
                  <c:v>55.79</c:v>
                </c:pt>
              </c:numCache>
            </c:numRef>
          </c:val>
        </c:ser>
        <c:dLbls>
          <c:showLegendKey val="0"/>
          <c:showVal val="0"/>
          <c:showCatName val="0"/>
          <c:showSerName val="0"/>
          <c:showPercent val="0"/>
          <c:showBubbleSize val="0"/>
        </c:dLbls>
        <c:gapWidth val="150"/>
        <c:axId val="205179904"/>
        <c:axId val="205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205179904"/>
        <c:axId val="205206656"/>
      </c:lineChart>
      <c:dateAx>
        <c:axId val="205179904"/>
        <c:scaling>
          <c:orientation val="minMax"/>
        </c:scaling>
        <c:delete val="1"/>
        <c:axPos val="b"/>
        <c:numFmt formatCode="ge" sourceLinked="1"/>
        <c:majorTickMark val="none"/>
        <c:minorTickMark val="none"/>
        <c:tickLblPos val="none"/>
        <c:crossAx val="205206656"/>
        <c:crosses val="autoZero"/>
        <c:auto val="1"/>
        <c:lblOffset val="100"/>
        <c:baseTimeUnit val="years"/>
      </c:dateAx>
      <c:valAx>
        <c:axId val="205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86.53</c:v>
                </c:pt>
                <c:pt idx="1">
                  <c:v>89.5</c:v>
                </c:pt>
                <c:pt idx="2">
                  <c:v>80.12</c:v>
                </c:pt>
                <c:pt idx="3">
                  <c:v>78.53</c:v>
                </c:pt>
                <c:pt idx="4">
                  <c:v>80.06</c:v>
                </c:pt>
              </c:numCache>
            </c:numRef>
          </c:val>
        </c:ser>
        <c:dLbls>
          <c:showLegendKey val="0"/>
          <c:showVal val="0"/>
          <c:showCatName val="0"/>
          <c:showSerName val="0"/>
          <c:showPercent val="0"/>
          <c:showBubbleSize val="0"/>
        </c:dLbls>
        <c:gapWidth val="150"/>
        <c:axId val="149162624"/>
        <c:axId val="1491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62624"/>
        <c:axId val="149177088"/>
      </c:lineChart>
      <c:dateAx>
        <c:axId val="149162624"/>
        <c:scaling>
          <c:orientation val="minMax"/>
        </c:scaling>
        <c:delete val="1"/>
        <c:axPos val="b"/>
        <c:numFmt formatCode="ge" sourceLinked="1"/>
        <c:majorTickMark val="none"/>
        <c:minorTickMark val="none"/>
        <c:tickLblPos val="none"/>
        <c:crossAx val="149177088"/>
        <c:crosses val="autoZero"/>
        <c:auto val="1"/>
        <c:lblOffset val="100"/>
        <c:baseTimeUnit val="years"/>
      </c:dateAx>
      <c:valAx>
        <c:axId val="149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186816"/>
        <c:axId val="1492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186816"/>
        <c:axId val="149213568"/>
      </c:lineChart>
      <c:dateAx>
        <c:axId val="149186816"/>
        <c:scaling>
          <c:orientation val="minMax"/>
        </c:scaling>
        <c:delete val="1"/>
        <c:axPos val="b"/>
        <c:numFmt formatCode="ge" sourceLinked="1"/>
        <c:majorTickMark val="none"/>
        <c:minorTickMark val="none"/>
        <c:tickLblPos val="none"/>
        <c:crossAx val="149213568"/>
        <c:crosses val="autoZero"/>
        <c:auto val="1"/>
        <c:lblOffset val="100"/>
        <c:baseTimeUnit val="years"/>
      </c:dateAx>
      <c:valAx>
        <c:axId val="1492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63968"/>
        <c:axId val="149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63968"/>
        <c:axId val="149774336"/>
      </c:lineChart>
      <c:dateAx>
        <c:axId val="149763968"/>
        <c:scaling>
          <c:orientation val="minMax"/>
        </c:scaling>
        <c:delete val="1"/>
        <c:axPos val="b"/>
        <c:numFmt formatCode="ge" sourceLinked="1"/>
        <c:majorTickMark val="none"/>
        <c:minorTickMark val="none"/>
        <c:tickLblPos val="none"/>
        <c:crossAx val="149774336"/>
        <c:crosses val="autoZero"/>
        <c:auto val="1"/>
        <c:lblOffset val="100"/>
        <c:baseTimeUnit val="years"/>
      </c:dateAx>
      <c:valAx>
        <c:axId val="149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944896"/>
        <c:axId val="204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944896"/>
        <c:axId val="204946816"/>
      </c:lineChart>
      <c:dateAx>
        <c:axId val="204944896"/>
        <c:scaling>
          <c:orientation val="minMax"/>
        </c:scaling>
        <c:delete val="1"/>
        <c:axPos val="b"/>
        <c:numFmt formatCode="ge" sourceLinked="1"/>
        <c:majorTickMark val="none"/>
        <c:minorTickMark val="none"/>
        <c:tickLblPos val="none"/>
        <c:crossAx val="204946816"/>
        <c:crosses val="autoZero"/>
        <c:auto val="1"/>
        <c:lblOffset val="100"/>
        <c:baseTimeUnit val="years"/>
      </c:dateAx>
      <c:valAx>
        <c:axId val="204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973184"/>
        <c:axId val="2049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973184"/>
        <c:axId val="204975104"/>
      </c:lineChart>
      <c:dateAx>
        <c:axId val="204973184"/>
        <c:scaling>
          <c:orientation val="minMax"/>
        </c:scaling>
        <c:delete val="1"/>
        <c:axPos val="b"/>
        <c:numFmt formatCode="ge" sourceLinked="1"/>
        <c:majorTickMark val="none"/>
        <c:minorTickMark val="none"/>
        <c:tickLblPos val="none"/>
        <c:crossAx val="204975104"/>
        <c:crosses val="autoZero"/>
        <c:auto val="1"/>
        <c:lblOffset val="100"/>
        <c:baseTimeUnit val="years"/>
      </c:dateAx>
      <c:valAx>
        <c:axId val="2049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174.68</c:v>
                </c:pt>
                <c:pt idx="1">
                  <c:v>85.22</c:v>
                </c:pt>
                <c:pt idx="2">
                  <c:v>2113.41</c:v>
                </c:pt>
                <c:pt idx="3">
                  <c:v>1727.02</c:v>
                </c:pt>
                <c:pt idx="4">
                  <c:v>1314.89</c:v>
                </c:pt>
              </c:numCache>
            </c:numRef>
          </c:val>
        </c:ser>
        <c:dLbls>
          <c:showLegendKey val="0"/>
          <c:showVal val="0"/>
          <c:showCatName val="0"/>
          <c:showSerName val="0"/>
          <c:showPercent val="0"/>
          <c:showBubbleSize val="0"/>
        </c:dLbls>
        <c:gapWidth val="150"/>
        <c:axId val="205001472"/>
        <c:axId val="2050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205001472"/>
        <c:axId val="205003392"/>
      </c:lineChart>
      <c:dateAx>
        <c:axId val="205001472"/>
        <c:scaling>
          <c:orientation val="minMax"/>
        </c:scaling>
        <c:delete val="1"/>
        <c:axPos val="b"/>
        <c:numFmt formatCode="ge" sourceLinked="1"/>
        <c:majorTickMark val="none"/>
        <c:minorTickMark val="none"/>
        <c:tickLblPos val="none"/>
        <c:crossAx val="205003392"/>
        <c:crosses val="autoZero"/>
        <c:auto val="1"/>
        <c:lblOffset val="100"/>
        <c:baseTimeUnit val="years"/>
      </c:dateAx>
      <c:valAx>
        <c:axId val="2050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37.39</c:v>
                </c:pt>
                <c:pt idx="1">
                  <c:v>33.090000000000003</c:v>
                </c:pt>
                <c:pt idx="2">
                  <c:v>28.86</c:v>
                </c:pt>
                <c:pt idx="3">
                  <c:v>28.66</c:v>
                </c:pt>
                <c:pt idx="4">
                  <c:v>28.16</c:v>
                </c:pt>
              </c:numCache>
            </c:numRef>
          </c:val>
        </c:ser>
        <c:dLbls>
          <c:showLegendKey val="0"/>
          <c:showVal val="0"/>
          <c:showCatName val="0"/>
          <c:showSerName val="0"/>
          <c:showPercent val="0"/>
          <c:showBubbleSize val="0"/>
        </c:dLbls>
        <c:gapWidth val="150"/>
        <c:axId val="205083008"/>
        <c:axId val="2050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205083008"/>
        <c:axId val="205084928"/>
      </c:lineChart>
      <c:dateAx>
        <c:axId val="205083008"/>
        <c:scaling>
          <c:orientation val="minMax"/>
        </c:scaling>
        <c:delete val="1"/>
        <c:axPos val="b"/>
        <c:numFmt formatCode="ge" sourceLinked="1"/>
        <c:majorTickMark val="none"/>
        <c:minorTickMark val="none"/>
        <c:tickLblPos val="none"/>
        <c:crossAx val="205084928"/>
        <c:crosses val="autoZero"/>
        <c:auto val="1"/>
        <c:lblOffset val="100"/>
        <c:baseTimeUnit val="years"/>
      </c:dateAx>
      <c:valAx>
        <c:axId val="2050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461.64</c:v>
                </c:pt>
                <c:pt idx="1">
                  <c:v>527.88</c:v>
                </c:pt>
                <c:pt idx="2">
                  <c:v>602.47</c:v>
                </c:pt>
                <c:pt idx="3">
                  <c:v>629.07000000000005</c:v>
                </c:pt>
                <c:pt idx="4">
                  <c:v>635.75</c:v>
                </c:pt>
              </c:numCache>
            </c:numRef>
          </c:val>
        </c:ser>
        <c:dLbls>
          <c:showLegendKey val="0"/>
          <c:showVal val="0"/>
          <c:showCatName val="0"/>
          <c:showSerName val="0"/>
          <c:showPercent val="0"/>
          <c:showBubbleSize val="0"/>
        </c:dLbls>
        <c:gapWidth val="150"/>
        <c:axId val="205123584"/>
        <c:axId val="2051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205123584"/>
        <c:axId val="205125504"/>
      </c:lineChart>
      <c:dateAx>
        <c:axId val="205123584"/>
        <c:scaling>
          <c:orientation val="minMax"/>
        </c:scaling>
        <c:delete val="1"/>
        <c:axPos val="b"/>
        <c:numFmt formatCode="ge" sourceLinked="1"/>
        <c:majorTickMark val="none"/>
        <c:minorTickMark val="none"/>
        <c:tickLblPos val="none"/>
        <c:crossAx val="205125504"/>
        <c:crosses val="autoZero"/>
        <c:auto val="1"/>
        <c:lblOffset val="100"/>
        <c:baseTimeUnit val="years"/>
      </c:dateAx>
      <c:valAx>
        <c:axId val="2051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臼杵市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40443</v>
      </c>
      <c r="AM8" s="64"/>
      <c r="AN8" s="64"/>
      <c r="AO8" s="64"/>
      <c r="AP8" s="64"/>
      <c r="AQ8" s="64"/>
      <c r="AR8" s="64"/>
      <c r="AS8" s="64"/>
      <c r="AT8" s="63">
        <f>データ!S6</f>
        <v>291.2</v>
      </c>
      <c r="AU8" s="63"/>
      <c r="AV8" s="63"/>
      <c r="AW8" s="63"/>
      <c r="AX8" s="63"/>
      <c r="AY8" s="63"/>
      <c r="AZ8" s="63"/>
      <c r="BA8" s="63"/>
      <c r="BB8" s="63">
        <f>データ!T6</f>
        <v>138.88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3.58</v>
      </c>
      <c r="Q10" s="63"/>
      <c r="R10" s="63"/>
      <c r="S10" s="63"/>
      <c r="T10" s="63"/>
      <c r="U10" s="63"/>
      <c r="V10" s="63"/>
      <c r="W10" s="63">
        <f>データ!P6</f>
        <v>92.38</v>
      </c>
      <c r="X10" s="63"/>
      <c r="Y10" s="63"/>
      <c r="Z10" s="63"/>
      <c r="AA10" s="63"/>
      <c r="AB10" s="63"/>
      <c r="AC10" s="63"/>
      <c r="AD10" s="64">
        <f>データ!Q6</f>
        <v>2860</v>
      </c>
      <c r="AE10" s="64"/>
      <c r="AF10" s="64"/>
      <c r="AG10" s="64"/>
      <c r="AH10" s="64"/>
      <c r="AI10" s="64"/>
      <c r="AJ10" s="64"/>
      <c r="AK10" s="2"/>
      <c r="AL10" s="64">
        <f>データ!U6</f>
        <v>1443</v>
      </c>
      <c r="AM10" s="64"/>
      <c r="AN10" s="64"/>
      <c r="AO10" s="64"/>
      <c r="AP10" s="64"/>
      <c r="AQ10" s="64"/>
      <c r="AR10" s="64"/>
      <c r="AS10" s="64"/>
      <c r="AT10" s="63">
        <f>データ!V6</f>
        <v>0.68</v>
      </c>
      <c r="AU10" s="63"/>
      <c r="AV10" s="63"/>
      <c r="AW10" s="63"/>
      <c r="AX10" s="63"/>
      <c r="AY10" s="63"/>
      <c r="AZ10" s="63"/>
      <c r="BA10" s="63"/>
      <c r="BB10" s="63">
        <f>データ!W6</f>
        <v>2122.06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442062</v>
      </c>
      <c r="D6" s="31">
        <f t="shared" si="3"/>
        <v>47</v>
      </c>
      <c r="E6" s="31">
        <f t="shared" si="3"/>
        <v>17</v>
      </c>
      <c r="F6" s="31">
        <f t="shared" si="3"/>
        <v>5</v>
      </c>
      <c r="G6" s="31">
        <f t="shared" si="3"/>
        <v>0</v>
      </c>
      <c r="H6" s="31" t="str">
        <f t="shared" si="3"/>
        <v>大分県　臼杵市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3.58</v>
      </c>
      <c r="P6" s="32">
        <f t="shared" si="3"/>
        <v>92.38</v>
      </c>
      <c r="Q6" s="32">
        <f t="shared" si="3"/>
        <v>2860</v>
      </c>
      <c r="R6" s="32">
        <f t="shared" si="3"/>
        <v>40443</v>
      </c>
      <c r="S6" s="32">
        <f t="shared" si="3"/>
        <v>291.2</v>
      </c>
      <c r="T6" s="32">
        <f t="shared" si="3"/>
        <v>138.88</v>
      </c>
      <c r="U6" s="32">
        <f t="shared" si="3"/>
        <v>1443</v>
      </c>
      <c r="V6" s="32">
        <f t="shared" si="3"/>
        <v>0.68</v>
      </c>
      <c r="W6" s="32">
        <f t="shared" si="3"/>
        <v>2122.06</v>
      </c>
      <c r="X6" s="33">
        <f>IF(X7="",NA(),X7)</f>
        <v>86.53</v>
      </c>
      <c r="Y6" s="33">
        <f t="shared" ref="Y6:AG6" si="4">IF(Y7="",NA(),Y7)</f>
        <v>89.5</v>
      </c>
      <c r="Z6" s="33">
        <f t="shared" si="4"/>
        <v>80.12</v>
      </c>
      <c r="AA6" s="33">
        <f t="shared" si="4"/>
        <v>78.53</v>
      </c>
      <c r="AB6" s="33">
        <f t="shared" si="4"/>
        <v>80.06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174.68</v>
      </c>
      <c r="BF6" s="33">
        <f t="shared" ref="BF6:BN6" si="7">IF(BF7="",NA(),BF7)</f>
        <v>85.22</v>
      </c>
      <c r="BG6" s="33">
        <f t="shared" si="7"/>
        <v>2113.41</v>
      </c>
      <c r="BH6" s="33">
        <f t="shared" si="7"/>
        <v>1727.02</v>
      </c>
      <c r="BI6" s="33">
        <f t="shared" si="7"/>
        <v>1314.89</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37.39</v>
      </c>
      <c r="BQ6" s="33">
        <f t="shared" ref="BQ6:BY6" si="8">IF(BQ7="",NA(),BQ7)</f>
        <v>33.090000000000003</v>
      </c>
      <c r="BR6" s="33">
        <f t="shared" si="8"/>
        <v>28.86</v>
      </c>
      <c r="BS6" s="33">
        <f t="shared" si="8"/>
        <v>28.66</v>
      </c>
      <c r="BT6" s="33">
        <f t="shared" si="8"/>
        <v>28.16</v>
      </c>
      <c r="BU6" s="33">
        <f t="shared" si="8"/>
        <v>42.13</v>
      </c>
      <c r="BV6" s="33">
        <f t="shared" si="8"/>
        <v>42.48</v>
      </c>
      <c r="BW6" s="33">
        <f t="shared" si="8"/>
        <v>41.04</v>
      </c>
      <c r="BX6" s="33">
        <f t="shared" si="8"/>
        <v>50.82</v>
      </c>
      <c r="BY6" s="33">
        <f t="shared" si="8"/>
        <v>52.19</v>
      </c>
      <c r="BZ6" s="32" t="str">
        <f>IF(BZ7="","",IF(BZ7="-","【-】","【"&amp;SUBSTITUTE(TEXT(BZ7,"#,##0.00"),"-","△")&amp;"】"))</f>
        <v>【52.78】</v>
      </c>
      <c r="CA6" s="33">
        <f>IF(CA7="",NA(),CA7)</f>
        <v>461.64</v>
      </c>
      <c r="CB6" s="33">
        <f t="shared" ref="CB6:CJ6" si="9">IF(CB7="",NA(),CB7)</f>
        <v>527.88</v>
      </c>
      <c r="CC6" s="33">
        <f t="shared" si="9"/>
        <v>602.47</v>
      </c>
      <c r="CD6" s="33">
        <f t="shared" si="9"/>
        <v>629.07000000000005</v>
      </c>
      <c r="CE6" s="33">
        <f t="shared" si="9"/>
        <v>635.75</v>
      </c>
      <c r="CF6" s="33">
        <f t="shared" si="9"/>
        <v>348.41</v>
      </c>
      <c r="CG6" s="33">
        <f t="shared" si="9"/>
        <v>343.8</v>
      </c>
      <c r="CH6" s="33">
        <f t="shared" si="9"/>
        <v>357.08</v>
      </c>
      <c r="CI6" s="33">
        <f t="shared" si="9"/>
        <v>300.52</v>
      </c>
      <c r="CJ6" s="33">
        <f t="shared" si="9"/>
        <v>296.14</v>
      </c>
      <c r="CK6" s="32" t="str">
        <f>IF(CK7="","",IF(CK7="-","【-】","【"&amp;SUBSTITUTE(TEXT(CK7,"#,##0.00"),"-","△")&amp;"】"))</f>
        <v>【289.81】</v>
      </c>
      <c r="CL6" s="33">
        <f>IF(CL7="",NA(),CL7)</f>
        <v>29.98</v>
      </c>
      <c r="CM6" s="33">
        <f t="shared" ref="CM6:CU6" si="10">IF(CM7="",NA(),CM7)</f>
        <v>27.32</v>
      </c>
      <c r="CN6" s="33">
        <f t="shared" si="10"/>
        <v>29.09</v>
      </c>
      <c r="CO6" s="33">
        <f t="shared" si="10"/>
        <v>29.98</v>
      </c>
      <c r="CP6" s="33">
        <f t="shared" si="10"/>
        <v>25.22</v>
      </c>
      <c r="CQ6" s="33">
        <f t="shared" si="10"/>
        <v>46.85</v>
      </c>
      <c r="CR6" s="33">
        <f t="shared" si="10"/>
        <v>46.06</v>
      </c>
      <c r="CS6" s="33">
        <f t="shared" si="10"/>
        <v>45.95</v>
      </c>
      <c r="CT6" s="33">
        <f t="shared" si="10"/>
        <v>53.24</v>
      </c>
      <c r="CU6" s="33">
        <f t="shared" si="10"/>
        <v>52.31</v>
      </c>
      <c r="CV6" s="32" t="str">
        <f>IF(CV7="","",IF(CV7="-","【-】","【"&amp;SUBSTITUTE(TEXT(CV7,"#,##0.00"),"-","△")&amp;"】"))</f>
        <v>【52.74】</v>
      </c>
      <c r="CW6" s="33">
        <f>IF(CW7="",NA(),CW7)</f>
        <v>48.3</v>
      </c>
      <c r="CX6" s="33">
        <f t="shared" ref="CX6:DF6" si="11">IF(CX7="",NA(),CX7)</f>
        <v>50.96</v>
      </c>
      <c r="CY6" s="33">
        <f t="shared" si="11"/>
        <v>52.17</v>
      </c>
      <c r="CZ6" s="33">
        <f t="shared" si="11"/>
        <v>55.06</v>
      </c>
      <c r="DA6" s="33">
        <f t="shared" si="11"/>
        <v>55.79</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442062</v>
      </c>
      <c r="D7" s="35">
        <v>47</v>
      </c>
      <c r="E7" s="35">
        <v>17</v>
      </c>
      <c r="F7" s="35">
        <v>5</v>
      </c>
      <c r="G7" s="35">
        <v>0</v>
      </c>
      <c r="H7" s="35" t="s">
        <v>96</v>
      </c>
      <c r="I7" s="35" t="s">
        <v>97</v>
      </c>
      <c r="J7" s="35" t="s">
        <v>98</v>
      </c>
      <c r="K7" s="35" t="s">
        <v>99</v>
      </c>
      <c r="L7" s="35" t="s">
        <v>100</v>
      </c>
      <c r="M7" s="36" t="s">
        <v>101</v>
      </c>
      <c r="N7" s="36" t="s">
        <v>102</v>
      </c>
      <c r="O7" s="36">
        <v>3.58</v>
      </c>
      <c r="P7" s="36">
        <v>92.38</v>
      </c>
      <c r="Q7" s="36">
        <v>2860</v>
      </c>
      <c r="R7" s="36">
        <v>40443</v>
      </c>
      <c r="S7" s="36">
        <v>291.2</v>
      </c>
      <c r="T7" s="36">
        <v>138.88</v>
      </c>
      <c r="U7" s="36">
        <v>1443</v>
      </c>
      <c r="V7" s="36">
        <v>0.68</v>
      </c>
      <c r="W7" s="36">
        <v>2122.06</v>
      </c>
      <c r="X7" s="36">
        <v>86.53</v>
      </c>
      <c r="Y7" s="36">
        <v>89.5</v>
      </c>
      <c r="Z7" s="36">
        <v>80.12</v>
      </c>
      <c r="AA7" s="36">
        <v>78.53</v>
      </c>
      <c r="AB7" s="36">
        <v>80.06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174.68</v>
      </c>
      <c r="BF7" s="36">
        <v>85.22</v>
      </c>
      <c r="BG7" s="36">
        <v>2113.41</v>
      </c>
      <c r="BH7" s="36">
        <v>1727.02</v>
      </c>
      <c r="BI7" s="36">
        <v>1314.89</v>
      </c>
      <c r="BJ7" s="36">
        <v>1224.75</v>
      </c>
      <c r="BK7" s="36">
        <v>1144.05</v>
      </c>
      <c r="BL7" s="36">
        <v>1117.1099999999999</v>
      </c>
      <c r="BM7" s="36">
        <v>1044.8</v>
      </c>
      <c r="BN7" s="36">
        <v>1081.8</v>
      </c>
      <c r="BO7" s="36">
        <v>1015.77</v>
      </c>
      <c r="BP7" s="36">
        <v>37.39</v>
      </c>
      <c r="BQ7" s="36">
        <v>33.090000000000003</v>
      </c>
      <c r="BR7" s="36">
        <v>28.86</v>
      </c>
      <c r="BS7" s="36">
        <v>28.66</v>
      </c>
      <c r="BT7" s="36">
        <v>28.16</v>
      </c>
      <c r="BU7" s="36">
        <v>42.13</v>
      </c>
      <c r="BV7" s="36">
        <v>42.48</v>
      </c>
      <c r="BW7" s="36">
        <v>41.04</v>
      </c>
      <c r="BX7" s="36">
        <v>50.82</v>
      </c>
      <c r="BY7" s="36">
        <v>52.19</v>
      </c>
      <c r="BZ7" s="36">
        <v>52.78</v>
      </c>
      <c r="CA7" s="36">
        <v>461.64</v>
      </c>
      <c r="CB7" s="36">
        <v>527.88</v>
      </c>
      <c r="CC7" s="36">
        <v>602.47</v>
      </c>
      <c r="CD7" s="36">
        <v>629.07000000000005</v>
      </c>
      <c r="CE7" s="36">
        <v>635.75</v>
      </c>
      <c r="CF7" s="36">
        <v>348.41</v>
      </c>
      <c r="CG7" s="36">
        <v>343.8</v>
      </c>
      <c r="CH7" s="36">
        <v>357.08</v>
      </c>
      <c r="CI7" s="36">
        <v>300.52</v>
      </c>
      <c r="CJ7" s="36">
        <v>296.14</v>
      </c>
      <c r="CK7" s="36">
        <v>289.81</v>
      </c>
      <c r="CL7" s="36">
        <v>29.98</v>
      </c>
      <c r="CM7" s="36">
        <v>27.32</v>
      </c>
      <c r="CN7" s="36">
        <v>29.09</v>
      </c>
      <c r="CO7" s="36">
        <v>29.98</v>
      </c>
      <c r="CP7" s="36">
        <v>25.22</v>
      </c>
      <c r="CQ7" s="36">
        <v>46.85</v>
      </c>
      <c r="CR7" s="36">
        <v>46.06</v>
      </c>
      <c r="CS7" s="36">
        <v>45.95</v>
      </c>
      <c r="CT7" s="36">
        <v>53.24</v>
      </c>
      <c r="CU7" s="36">
        <v>52.31</v>
      </c>
      <c r="CV7" s="36">
        <v>52.74</v>
      </c>
      <c r="CW7" s="36">
        <v>48.3</v>
      </c>
      <c r="CX7" s="36">
        <v>50.96</v>
      </c>
      <c r="CY7" s="36">
        <v>52.17</v>
      </c>
      <c r="CZ7" s="36">
        <v>55.06</v>
      </c>
      <c r="DA7" s="36">
        <v>55.79</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2017-02-08T03:16:19Z</dcterms:created>
  <dcterms:modified xsi:type="dcterms:W3CDTF">2017-02-15T00:25:46Z</dcterms:modified>
  <cp:category/>
</cp:coreProperties>
</file>