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<sst xmlns="http://schemas.openxmlformats.org/spreadsheetml/2006/main" count="221" uniqueCount="111">
  <si>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</si>
  <si>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</si>
  <si>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</si>
  <si>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</si>
  <si>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</si>
  <si>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</si>
  <si>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</si>
  <si>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</si>
  <si>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</si>
  <si>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</si>
  <si>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</si>
  <si>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</si>
  <si>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</si>
  <si>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</si>
  <si>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</si>
  <si>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</si>
  <si>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</si>
  <si>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</si>
  <si>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</si>
  <si>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</si>
  <si>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</si>
  <si>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</si>
  <si>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</si>
  <si>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</si>
  <si>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</si>
  <si>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</si>
  <si>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</si>
  <si>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</si>
  <si>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</si>
  <si>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</si>
  <si>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</si>
  <si>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</si>
  <si>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</si>
  <si>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</si>
  <si>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</si>
  <si>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</si>
  <si>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</si>
  <si>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</si>
  <si>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</si>
  <si>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</si>
  <si>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</si>
  <si>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</si>
  <si>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</si>
  <si>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</si>
  <si>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</si>
  <si>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</si>
  <si>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</si>
  <si>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</si>
  <si>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</si>
  <si>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</si>
  <si>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</si>
  <si>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</si>
  <si>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</si>
  <si>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</si>
  <si>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</si>
  <si>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</si>
  <si>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</si>
  <si>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</si>
  <si>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</si>
  <si>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</si>
  <si>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</si>
  <si>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</si>
  <si>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</si>
  <si>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</si>
  <si>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</si>
  <si>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</si>
  <si>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</si>
  <si>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</si>
  <si>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</si>
  <si>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</si>
  <si>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</si>
  <si>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</si>
  <si>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</si>
  <si>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</si>
  <si>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</si>
  <si>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</si>
  <si>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</si>
  <si>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</si>
  <si>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</si>
  <si>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</si>
  <si>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</si>
  <si>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</si>
  <si>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</si>
  <si>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</si>
  <si>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</si>
  <si>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</si>
  <si>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</si>
  <si>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</si>
  <si>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</si>
  <si>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</si>
  <si>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</si>
  <si>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</si>
  <si>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</si>
  <si>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</si>
  <si>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</si>
  <si>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</si>
  <si>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中津市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</si>
  <si>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</si>
  <si>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</si>
  <si>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</si>
  <si>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</si>
  <si>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</si>
  <si>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</si>
  <si>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</si>
  <si>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</si>
  <si>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</si>
  <si>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</si>
  <si>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</si>
  <si>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当該年度に更新した管渠延長の割合を表した指標。更新した管渠はないため0％となっている。しかし、8地区中7地区が供用開始から数十年経過しており、老朽化が進んでいるため、今後経営に与える影響等を検討し、計画的に更新等を進めていく必要がある。</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1" eb="33">
      <t>シヒョウ</t>
    </rPh>
    <rPh sb="34" eb="36">
      <t>コウシン</t>
    </rPh>
    <rPh sb="38" eb="40">
      <t>カンキョ</t>
    </rPh>
    <rPh sb="59" eb="61">
      <t>チク</t>
    </rPh>
    <rPh sb="61" eb="62">
      <t>チュウ</t>
    </rPh>
    <rPh sb="63" eb="65">
      <t>チク</t>
    </rPh>
    <rPh sb="66" eb="68">
      <t>キョウヨウ</t>
    </rPh>
    <rPh sb="68" eb="70">
      <t>カイシ</t>
    </rPh>
    <rPh sb="72" eb="75">
      <t>スウジュウネン</t>
    </rPh>
    <rPh sb="75" eb="77">
      <t>ケイカ</t>
    </rPh>
    <rPh sb="82" eb="85">
      <t>ロウキュウカ</t>
    </rPh>
    <rPh sb="86" eb="87">
      <t>スス</t>
    </rPh>
    <rPh sb="94" eb="96">
      <t>コンゴ</t>
    </rPh>
    <rPh sb="96" eb="98">
      <t>ケイエイ</t>
    </rPh>
    <rPh sb="99" eb="100">
      <t>アタ</t>
    </rPh>
    <rPh sb="102" eb="104">
      <t>エイキョウ</t>
    </rPh>
    <rPh sb="104" eb="105">
      <t>トウ</t>
    </rPh>
    <rPh sb="106" eb="108">
      <t>ケントウ</t>
    </rPh>
    <rPh sb="110" eb="113">
      <t>ケイカクテキ</t>
    </rPh>
    <rPh sb="114" eb="116">
      <t>コウシン</t>
    </rPh>
    <rPh sb="116" eb="117">
      <t>トウ</t>
    </rPh>
    <rPh sb="118" eb="119">
      <t>スス</t>
    </rPh>
    <rPh sb="123" eb="125">
      <t>ヒツヨウ</t>
    </rPh>
    <phoneticPr fontId="4"/>
  </si>
  <si>
    <t>経営改善のためには、今後も戸別訪問など水洗化人口の増加に尽力し、「経営の効率性」の向上をはかる。また、平成19年度に整備が完了し、施設によっては20年を経過する施設もあることから改築・更新が必要となる箇所も存在する。改築・更新においては将来世代の負担を考慮しながら計画的に行っていく必要がある。</t>
    <rPh sb="0" eb="2">
      <t>ケイエイ</t>
    </rPh>
    <rPh sb="2" eb="4">
      <t>カイゼン</t>
    </rPh>
    <rPh sb="10" eb="12">
      <t>コンゴ</t>
    </rPh>
    <rPh sb="13" eb="15">
      <t>コベツ</t>
    </rPh>
    <rPh sb="15" eb="17">
      <t>ホウモン</t>
    </rPh>
    <rPh sb="19" eb="22">
      <t>スイセンカ</t>
    </rPh>
    <rPh sb="22" eb="24">
      <t>ジンコウ</t>
    </rPh>
    <rPh sb="25" eb="27">
      <t>ゾウカ</t>
    </rPh>
    <rPh sb="28" eb="30">
      <t>ジンリョク</t>
    </rPh>
    <rPh sb="33" eb="35">
      <t>ケイエイ</t>
    </rPh>
    <rPh sb="36" eb="39">
      <t>コウリツセイ</t>
    </rPh>
    <rPh sb="41" eb="43">
      <t>コウジョウ</t>
    </rPh>
    <rPh sb="51" eb="53">
      <t>ヘイセイ</t>
    </rPh>
    <rPh sb="55" eb="57">
      <t>ネンド</t>
    </rPh>
    <rPh sb="58" eb="60">
      <t>セイビ</t>
    </rPh>
    <rPh sb="61" eb="63">
      <t>カンリョウ</t>
    </rPh>
    <rPh sb="65" eb="67">
      <t>シセツ</t>
    </rPh>
    <rPh sb="74" eb="75">
      <t>ネン</t>
    </rPh>
    <rPh sb="76" eb="78">
      <t>ケイカ</t>
    </rPh>
    <rPh sb="80" eb="82">
      <t>シセツ</t>
    </rPh>
    <rPh sb="89" eb="91">
      <t>カイチク</t>
    </rPh>
    <rPh sb="92" eb="94">
      <t>コウシン</t>
    </rPh>
    <rPh sb="95" eb="97">
      <t>ヒツヨウ</t>
    </rPh>
    <rPh sb="100" eb="102">
      <t>カショ</t>
    </rPh>
    <rPh sb="103" eb="105">
      <t>ソンザイ</t>
    </rPh>
    <rPh sb="108" eb="110">
      <t>カイチク</t>
    </rPh>
    <rPh sb="111" eb="113">
      <t>コウシン</t>
    </rPh>
    <rPh sb="118" eb="120">
      <t>ショウライ</t>
    </rPh>
    <rPh sb="120" eb="122">
      <t>セダイ</t>
    </rPh>
    <rPh sb="123" eb="125">
      <t>フタン</t>
    </rPh>
    <rPh sb="126" eb="128">
      <t>コウリョ</t>
    </rPh>
    <rPh sb="132" eb="135">
      <t>ケイカクテキ</t>
    </rPh>
    <rPh sb="136" eb="137">
      <t>オコナ</t>
    </rPh>
    <rPh sb="141" eb="143">
      <t>ヒツヨウ</t>
    </rPh>
    <phoneticPr fontId="4"/>
  </si>
  <si>
    <t>①『経常収支比率』・・・経常費用が経常収益でどの程度賄われているかを示す指標。増加傾向にはあるが、一般会計からの繰入金に依存している状況である。
④『企業債残高対事業規模比率』・・・料金収入に対する企業債残高の割合であり、企業債残高の規模を表す指標。整備も完了していることから減少傾向にあるが、今後施設の更新等により増加する可能性がある。
⑤『経費回収率』・・・使用料で回収すべき経費を、どの程度使用料で賄えているかを表した指標。100％未満のため使用料以外の収入で賄われていることを意味している。使用料の改定も視野に入れ、引き続き水洗化率の向上、費用削減に取り組む必要がある。
⑥『汚水処理原価』・・・有収水量1㎥あたりの汚水処理に要した費用であり、汚水資本費・汚水維持管理費の両方を含めた汚水処理に係るコストを表した指標。類似団体よりも低い数値ではあるが、引き続き有収水量の増加、維持管理費の削減に取り組む必要がある。
⑦『施設利用率』・・・施設・設備が一日に対応可能な処理能力に対する、一日平均処理水量の割合であり、施設の利用状況や適正規模を判断する指標。類似団体よりも低い数値のため、引き続き水洗化率向上への取り組みが必要である。
⑧『水洗化率』・・・現在処理区域内人口のうち、実際に水洗便所を設置して汚水処理している人口の割合を表した指標。増加傾向にはあるが類似団体と比較すると低い数値であるため、引き続き水洗化率向上への取り組みが必要である。</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39" eb="41">
      <t>ゾウカ</t>
    </rPh>
    <rPh sb="41" eb="43">
      <t>ケイコウ</t>
    </rPh>
    <rPh sb="49" eb="51">
      <t>イッパン</t>
    </rPh>
    <rPh sb="51" eb="53">
      <t>カイケイ</t>
    </rPh>
    <rPh sb="56" eb="58">
      <t>クリイレ</t>
    </rPh>
    <rPh sb="58" eb="59">
      <t>キン</t>
    </rPh>
    <rPh sb="60" eb="62">
      <t>イゾン</t>
    </rPh>
    <rPh sb="66" eb="68">
      <t>ジョウキョウ</t>
    </rPh>
    <rPh sb="75" eb="77">
      <t>キギョウ</t>
    </rPh>
    <rPh sb="77" eb="78">
      <t>サイ</t>
    </rPh>
    <rPh sb="78" eb="80">
      <t>ザンダカ</t>
    </rPh>
    <rPh sb="80" eb="81">
      <t>タイ</t>
    </rPh>
    <rPh sb="81" eb="83">
      <t>ジギョウ</t>
    </rPh>
    <rPh sb="83" eb="85">
      <t>キボ</t>
    </rPh>
    <rPh sb="85" eb="87">
      <t>ヒリツ</t>
    </rPh>
    <rPh sb="91" eb="93">
      <t>リョウキン</t>
    </rPh>
    <rPh sb="93" eb="95">
      <t>シュウニュウ</t>
    </rPh>
    <rPh sb="96" eb="97">
      <t>タイ</t>
    </rPh>
    <rPh sb="99" eb="101">
      <t>キギョウ</t>
    </rPh>
    <rPh sb="101" eb="102">
      <t>サイ</t>
    </rPh>
    <rPh sb="102" eb="104">
      <t>ザンダカ</t>
    </rPh>
    <rPh sb="105" eb="107">
      <t>ワリアイ</t>
    </rPh>
    <rPh sb="111" eb="113">
      <t>キギョウ</t>
    </rPh>
    <rPh sb="113" eb="114">
      <t>サイ</t>
    </rPh>
    <rPh sb="114" eb="116">
      <t>ザンダカ</t>
    </rPh>
    <rPh sb="117" eb="119">
      <t>キボ</t>
    </rPh>
    <rPh sb="120" eb="121">
      <t>アラワ</t>
    </rPh>
    <rPh sb="122" eb="124">
      <t>シヒョウ</t>
    </rPh>
    <rPh sb="125" eb="127">
      <t>セイビ</t>
    </rPh>
    <rPh sb="128" eb="130">
      <t>カンリョウ</t>
    </rPh>
    <rPh sb="138" eb="140">
      <t>ゲンショウ</t>
    </rPh>
    <rPh sb="140" eb="142">
      <t>ケイコウ</t>
    </rPh>
    <rPh sb="147" eb="149">
      <t>コンゴ</t>
    </rPh>
    <rPh sb="149" eb="151">
      <t>シセツ</t>
    </rPh>
    <rPh sb="152" eb="154">
      <t>コウシン</t>
    </rPh>
    <rPh sb="154" eb="155">
      <t>トウ</t>
    </rPh>
    <rPh sb="158" eb="160">
      <t>ゾウカ</t>
    </rPh>
    <rPh sb="162" eb="165">
      <t>カノウセイ</t>
    </rPh>
    <rPh sb="172" eb="174">
      <t>ケイヒ</t>
    </rPh>
    <rPh sb="174" eb="176">
      <t>カイシュウ</t>
    </rPh>
    <rPh sb="176" eb="177">
      <t>リツ</t>
    </rPh>
    <rPh sb="181" eb="184">
      <t>シヨウリョウ</t>
    </rPh>
    <rPh sb="185" eb="187">
      <t>カイシュウ</t>
    </rPh>
    <rPh sb="190" eb="192">
      <t>ケイヒ</t>
    </rPh>
    <rPh sb="196" eb="198">
      <t>テイド</t>
    </rPh>
    <rPh sb="198" eb="201">
      <t>シヨウリョウ</t>
    </rPh>
    <rPh sb="202" eb="203">
      <t>マカナ</t>
    </rPh>
    <rPh sb="209" eb="210">
      <t>アラワ</t>
    </rPh>
    <rPh sb="212" eb="214">
      <t>シヒョウ</t>
    </rPh>
    <rPh sb="219" eb="221">
      <t>ミマン</t>
    </rPh>
    <rPh sb="224" eb="227">
      <t>シヨウリョウ</t>
    </rPh>
    <rPh sb="227" eb="229">
      <t>イガイ</t>
    </rPh>
    <rPh sb="230" eb="232">
      <t>シュウニュウ</t>
    </rPh>
    <rPh sb="233" eb="234">
      <t>マカナ</t>
    </rPh>
    <rPh sb="242" eb="244">
      <t>イミ</t>
    </rPh>
    <rPh sb="249" eb="252">
      <t>シヨウリョウ</t>
    </rPh>
    <rPh sb="253" eb="255">
      <t>カイテイ</t>
    </rPh>
    <rPh sb="256" eb="258">
      <t>シヤ</t>
    </rPh>
    <rPh sb="259" eb="260">
      <t>イ</t>
    </rPh>
    <rPh sb="266" eb="269">
      <t>スイセンカ</t>
    </rPh>
    <rPh sb="269" eb="270">
      <t>リツ</t>
    </rPh>
    <rPh sb="271" eb="273">
      <t>コウジョウ</t>
    </rPh>
    <rPh sb="274" eb="276">
      <t>ヒヨウ</t>
    </rPh>
    <rPh sb="276" eb="278">
      <t>サクゲン</t>
    </rPh>
    <rPh sb="279" eb="280">
      <t>ト</t>
    </rPh>
    <rPh sb="281" eb="282">
      <t>ク</t>
    </rPh>
    <rPh sb="283" eb="285">
      <t>ヒツヨウ</t>
    </rPh>
    <rPh sb="292" eb="294">
      <t>オスイ</t>
    </rPh>
    <rPh sb="294" eb="296">
      <t>ショリ</t>
    </rPh>
    <rPh sb="296" eb="298">
      <t>ゲンカ</t>
    </rPh>
    <rPh sb="302" eb="303">
      <t>ユウ</t>
    </rPh>
    <rPh sb="303" eb="304">
      <t>シュウ</t>
    </rPh>
    <rPh sb="304" eb="306">
      <t>スイリョウ</t>
    </rPh>
    <rPh sb="312" eb="314">
      <t>オスイ</t>
    </rPh>
    <rPh sb="314" eb="316">
      <t>ショリ</t>
    </rPh>
    <rPh sb="317" eb="318">
      <t>ヨウ</t>
    </rPh>
    <rPh sb="320" eb="322">
      <t>ヒヨウ</t>
    </rPh>
    <rPh sb="326" eb="328">
      <t>オスイ</t>
    </rPh>
    <rPh sb="328" eb="330">
      <t>シホン</t>
    </rPh>
    <rPh sb="330" eb="331">
      <t>ヒ</t>
    </rPh>
    <rPh sb="332" eb="334">
      <t>オスイ</t>
    </rPh>
    <rPh sb="334" eb="336">
      <t>イジ</t>
    </rPh>
    <rPh sb="336" eb="338">
      <t>カンリ</t>
    </rPh>
    <rPh sb="338" eb="339">
      <t>ヒ</t>
    </rPh>
    <rPh sb="340" eb="342">
      <t>リョウホウ</t>
    </rPh>
    <rPh sb="343" eb="344">
      <t>フク</t>
    </rPh>
    <rPh sb="346" eb="348">
      <t>オスイ</t>
    </rPh>
    <rPh sb="348" eb="350">
      <t>ショリ</t>
    </rPh>
    <rPh sb="351" eb="352">
      <t>カカ</t>
    </rPh>
    <rPh sb="357" eb="358">
      <t>アラワ</t>
    </rPh>
    <rPh sb="360" eb="362">
      <t>シヒョウ</t>
    </rPh>
    <rPh sb="363" eb="365">
      <t>ルイジ</t>
    </rPh>
    <rPh sb="365" eb="367">
      <t>ダンタイ</t>
    </rPh>
    <rPh sb="370" eb="371">
      <t>ヒク</t>
    </rPh>
    <rPh sb="372" eb="374">
      <t>スウチ</t>
    </rPh>
    <rPh sb="380" eb="381">
      <t>ヒ</t>
    </rPh>
    <rPh sb="382" eb="383">
      <t>ツヅ</t>
    </rPh>
    <rPh sb="384" eb="385">
      <t>ユウ</t>
    </rPh>
    <rPh sb="385" eb="386">
      <t>シュウ</t>
    </rPh>
    <rPh sb="386" eb="388">
      <t>スイリョウ</t>
    </rPh>
    <rPh sb="389" eb="391">
      <t>ゾウカ</t>
    </rPh>
    <rPh sb="392" eb="394">
      <t>イジ</t>
    </rPh>
    <rPh sb="394" eb="397">
      <t>カンリヒ</t>
    </rPh>
    <rPh sb="398" eb="400">
      <t>サクゲン</t>
    </rPh>
    <rPh sb="401" eb="402">
      <t>ト</t>
    </rPh>
    <rPh sb="403" eb="404">
      <t>ク</t>
    </rPh>
    <rPh sb="405" eb="407">
      <t>ヒツヨウ</t>
    </rPh>
    <rPh sb="414" eb="416">
      <t>シセツ</t>
    </rPh>
    <rPh sb="416" eb="419">
      <t>リヨウリツ</t>
    </rPh>
    <rPh sb="423" eb="425">
      <t>シセツ</t>
    </rPh>
    <rPh sb="426" eb="428">
      <t>セツビ</t>
    </rPh>
    <rPh sb="429" eb="431">
      <t>イチニチ</t>
    </rPh>
    <rPh sb="432" eb="434">
      <t>タイオウ</t>
    </rPh>
    <rPh sb="434" eb="436">
      <t>カノウ</t>
    </rPh>
    <rPh sb="437" eb="439">
      <t>ショリ</t>
    </rPh>
    <rPh sb="439" eb="441">
      <t>ノウリョク</t>
    </rPh>
    <rPh sb="442" eb="443">
      <t>タイ</t>
    </rPh>
    <rPh sb="446" eb="448">
      <t>イチニチ</t>
    </rPh>
    <rPh sb="448" eb="450">
      <t>ヘイキン</t>
    </rPh>
    <rPh sb="450" eb="452">
      <t>ショリ</t>
    </rPh>
    <rPh sb="452" eb="454">
      <t>スイリョウ</t>
    </rPh>
    <rPh sb="455" eb="457">
      <t>ワリアイ</t>
    </rPh>
    <rPh sb="461" eb="463">
      <t>シセツ</t>
    </rPh>
    <rPh sb="464" eb="466">
      <t>リヨウ</t>
    </rPh>
    <rPh sb="466" eb="468">
      <t>ジョウキョウ</t>
    </rPh>
    <rPh sb="469" eb="471">
      <t>テキセイ</t>
    </rPh>
    <rPh sb="471" eb="473">
      <t>キボ</t>
    </rPh>
    <rPh sb="474" eb="476">
      <t>ハンダン</t>
    </rPh>
    <rPh sb="478" eb="480">
      <t>シヒョウ</t>
    </rPh>
    <rPh sb="481" eb="483">
      <t>ルイジ</t>
    </rPh>
    <rPh sb="483" eb="485">
      <t>ダンタイ</t>
    </rPh>
    <rPh sb="488" eb="489">
      <t>ヒク</t>
    </rPh>
    <rPh sb="490" eb="492">
      <t>スウチ</t>
    </rPh>
    <rPh sb="496" eb="497">
      <t>ヒ</t>
    </rPh>
    <rPh sb="498" eb="499">
      <t>ツヅ</t>
    </rPh>
    <rPh sb="500" eb="503">
      <t>スイセンカ</t>
    </rPh>
    <rPh sb="503" eb="504">
      <t>リツ</t>
    </rPh>
    <rPh sb="504" eb="506">
      <t>コウジョウ</t>
    </rPh>
    <rPh sb="508" eb="509">
      <t>ト</t>
    </rPh>
    <rPh sb="510" eb="511">
      <t>ク</t>
    </rPh>
    <rPh sb="513" eb="515">
      <t>ヒツヨウ</t>
    </rPh>
    <rPh sb="522" eb="525">
      <t>スイセンカ</t>
    </rPh>
    <rPh sb="525" eb="526">
      <t>リツ</t>
    </rPh>
    <rPh sb="530" eb="532">
      <t>ゲンザイ</t>
    </rPh>
    <rPh sb="532" eb="534">
      <t>ショリ</t>
    </rPh>
    <rPh sb="534" eb="537">
      <t>クイキナイ</t>
    </rPh>
    <rPh sb="537" eb="539">
      <t>ジンコウ</t>
    </rPh>
    <rPh sb="543" eb="545">
      <t>ジッサイ</t>
    </rPh>
    <rPh sb="546" eb="548">
      <t>スイセン</t>
    </rPh>
    <rPh sb="548" eb="550">
      <t>ベンジョ</t>
    </rPh>
    <rPh sb="551" eb="553">
      <t>セッチ</t>
    </rPh>
    <rPh sb="555" eb="557">
      <t>オスイ</t>
    </rPh>
    <rPh sb="557" eb="559">
      <t>ショリ</t>
    </rPh>
    <rPh sb="563" eb="565">
      <t>ジンコウ</t>
    </rPh>
    <rPh sb="566" eb="568">
      <t>ワリアイ</t>
    </rPh>
    <rPh sb="569" eb="570">
      <t>アラワ</t>
    </rPh>
    <rPh sb="572" eb="574">
      <t>シヒョウ</t>
    </rPh>
    <rPh sb="575" eb="577">
      <t>ゾウカ</t>
    </rPh>
    <rPh sb="577" eb="579">
      <t>ケイコウ</t>
    </rPh>
    <rPh sb="584" eb="586">
      <t>ルイジ</t>
    </rPh>
    <rPh sb="586" eb="588">
      <t>ダンタイ</t>
    </rPh>
    <rPh sb="589" eb="591">
      <t>ヒカク</t>
    </rPh>
    <rPh sb="594" eb="595">
      <t>ヒク</t>
    </rPh>
    <rPh sb="596" eb="598">
      <t>スウチ</t>
    </rPh>
    <rPh sb="604" eb="605">
      <t>ヒ</t>
    </rPh>
    <rPh sb="606" eb="607">
      <t>ツヅ</t>
    </rPh>
    <rPh sb="608" eb="611">
      <t>スイセンカ</t>
    </rPh>
    <rPh sb="611" eb="612">
      <t>リツ</t>
    </rPh>
    <rPh sb="612" eb="614">
      <t>コウジョウ</t>
    </rPh>
    <rPh sb="616" eb="617">
      <t>ト</t>
    </rPh>
    <rPh sb="618" eb="619">
      <t>ク</t>
    </rPh>
    <rPh sb="621" eb="6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</si>
</sst>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345216"/>
        <c:axId val="643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64345216"/>
        <c:axId val="64347136"/>
      </c:lineChart>
      <c:dateAx>
        <c:axId val="64345216"/>
        <c:scaling>
          <c:orientation val="minMax"/>
        </c:scaling>
        <c:delete val="1"/>
        <c:axPos val="b"/>
        <c:numFmt formatCode="ge" sourceLinked="1"/>
        <c:majorTickMark val="none"/>
        <c:minorTickMark val="none"/>
        <c:tickLblPos val="none"/>
        <c:crossAx val="64347136"/>
        <c:crosses val="autoZero"/>
        <c:auto val="1"/>
        <c:lblOffset val="100"/>
        <c:baseTimeUnit val="years"/>
      </c:dateAx>
      <c:valAx>
        <c:axId val="643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452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43.07</c:v>
                </c:pt>
                <c:pt idx="1">
                  <c:v>43.27</c:v>
                </c:pt>
                <c:pt idx="2">
                  <c:v>47.23</c:v>
                </c:pt>
                <c:pt idx="3">
                  <c:v>30.97</c:v>
                </c:pt>
                <c:pt idx="4">
                  <c:v>48.85</c:v>
                </c:pt>
              </c:numCache>
            </c:numRef>
          </c:val>
        </c:ser>
        <c:dLbls>
          <c:showLegendKey val="0"/>
          <c:showVal val="0"/>
          <c:showCatName val="0"/>
          <c:showSerName val="0"/>
          <c:showPercent val="0"/>
          <c:showBubbleSize val="0"/>
        </c:dLbls>
        <c:gapWidth val="150"/>
        <c:axId val="73082368"/>
        <c:axId val="730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73082368"/>
        <c:axId val="73084288"/>
      </c:lineChart>
      <c:dateAx>
        <c:axId val="73082368"/>
        <c:scaling>
          <c:orientation val="minMax"/>
        </c:scaling>
        <c:delete val="1"/>
        <c:axPos val="b"/>
        <c:numFmt formatCode="ge" sourceLinked="1"/>
        <c:majorTickMark val="none"/>
        <c:minorTickMark val="none"/>
        <c:tickLblPos val="none"/>
        <c:crossAx val="73084288"/>
        <c:crosses val="autoZero"/>
        <c:auto val="1"/>
        <c:lblOffset val="100"/>
        <c:baseTimeUnit val="years"/>
      </c:dateAx>
      <c:valAx>
        <c:axId val="730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64.010000000000005</c:v>
                </c:pt>
                <c:pt idx="1">
                  <c:v>69.849999999999994</c:v>
                </c:pt>
                <c:pt idx="2">
                  <c:v>70.25</c:v>
                </c:pt>
                <c:pt idx="3">
                  <c:v>74.69</c:v>
                </c:pt>
                <c:pt idx="4">
                  <c:v>75.489999999999995</c:v>
                </c:pt>
              </c:numCache>
            </c:numRef>
          </c:val>
        </c:ser>
        <c:dLbls>
          <c:showLegendKey val="0"/>
          <c:showVal val="0"/>
          <c:showCatName val="0"/>
          <c:showSerName val="0"/>
          <c:showPercent val="0"/>
          <c:showBubbleSize val="0"/>
        </c:dLbls>
        <c:gapWidth val="150"/>
        <c:axId val="73127040"/>
        <c:axId val="731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73127040"/>
        <c:axId val="73128960"/>
      </c:lineChart>
      <c:dateAx>
        <c:axId val="73127040"/>
        <c:scaling>
          <c:orientation val="minMax"/>
        </c:scaling>
        <c:delete val="1"/>
        <c:axPos val="b"/>
        <c:numFmt formatCode="ge" sourceLinked="1"/>
        <c:majorTickMark val="none"/>
        <c:minorTickMark val="none"/>
        <c:tickLblPos val="none"/>
        <c:crossAx val="73128960"/>
        <c:crosses val="autoZero"/>
        <c:auto val="1"/>
        <c:lblOffset val="100"/>
        <c:baseTimeUnit val="years"/>
      </c:dateAx>
      <c:valAx>
        <c:axId val="731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c:v>
                </c:pt>
                <c:pt idx="1">
                  <c:v>80.819999999999993</c:v>
                </c:pt>
                <c:pt idx="2">
                  <c:v>83.37</c:v>
                </c:pt>
                <c:pt idx="3">
                  <c:v>86.01</c:v>
                </c:pt>
                <c:pt idx="4">
                  <c:v>86.35</c:v>
                </c:pt>
              </c:numCache>
            </c:numRef>
          </c:val>
        </c:ser>
        <c:dLbls>
          <c:showLegendKey val="0"/>
          <c:showVal val="0"/>
          <c:showCatName val="0"/>
          <c:showSerName val="0"/>
          <c:showPercent val="0"/>
          <c:showBubbleSize val="0"/>
        </c:dLbls>
        <c:gapWidth val="150"/>
        <c:axId val="64652032"/>
        <c:axId val="646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652032"/>
        <c:axId val="64653952"/>
      </c:lineChart>
      <c:dateAx>
        <c:axId val="64652032"/>
        <c:scaling>
          <c:orientation val="minMax"/>
        </c:scaling>
        <c:delete val="1"/>
        <c:axPos val="b"/>
        <c:numFmt formatCode="ge" sourceLinked="1"/>
        <c:majorTickMark val="none"/>
        <c:minorTickMark val="none"/>
        <c:tickLblPos val="none"/>
        <c:crossAx val="64653952"/>
        <c:crosses val="autoZero"/>
        <c:auto val="1"/>
        <c:lblOffset val="100"/>
        <c:baseTimeUnit val="years"/>
      </c:dateAx>
      <c:valAx>
        <c:axId val="646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377280"/>
        <c:axId val="713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377280"/>
        <c:axId val="71379200"/>
      </c:lineChart>
      <c:dateAx>
        <c:axId val="71377280"/>
        <c:scaling>
          <c:orientation val="minMax"/>
        </c:scaling>
        <c:delete val="1"/>
        <c:axPos val="b"/>
        <c:numFmt formatCode="ge" sourceLinked="1"/>
        <c:majorTickMark val="none"/>
        <c:minorTickMark val="none"/>
        <c:tickLblPos val="none"/>
        <c:crossAx val="71379200"/>
        <c:crosses val="autoZero"/>
        <c:auto val="1"/>
        <c:lblOffset val="100"/>
        <c:baseTimeUnit val="years"/>
      </c:dateAx>
      <c:valAx>
        <c:axId val="713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430144"/>
        <c:axId val="714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430144"/>
        <c:axId val="71432064"/>
      </c:lineChart>
      <c:dateAx>
        <c:axId val="71430144"/>
        <c:scaling>
          <c:orientation val="minMax"/>
        </c:scaling>
        <c:delete val="1"/>
        <c:axPos val="b"/>
        <c:numFmt formatCode="ge" sourceLinked="1"/>
        <c:majorTickMark val="none"/>
        <c:minorTickMark val="none"/>
        <c:tickLblPos val="none"/>
        <c:crossAx val="71432064"/>
        <c:crosses val="autoZero"/>
        <c:auto val="1"/>
        <c:lblOffset val="100"/>
        <c:baseTimeUnit val="years"/>
      </c:dateAx>
      <c:valAx>
        <c:axId val="714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528448"/>
        <c:axId val="715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28448"/>
        <c:axId val="71530368"/>
      </c:lineChart>
      <c:dateAx>
        <c:axId val="71528448"/>
        <c:scaling>
          <c:orientation val="minMax"/>
        </c:scaling>
        <c:delete val="1"/>
        <c:axPos val="b"/>
        <c:numFmt formatCode="ge" sourceLinked="1"/>
        <c:majorTickMark val="none"/>
        <c:minorTickMark val="none"/>
        <c:tickLblPos val="none"/>
        <c:crossAx val="71530368"/>
        <c:crosses val="autoZero"/>
        <c:auto val="1"/>
        <c:lblOffset val="100"/>
        <c:baseTimeUnit val="years"/>
      </c:dateAx>
      <c:valAx>
        <c:axId val="715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1548288"/>
        <c:axId val="718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1548288"/>
        <c:axId val="71828992"/>
      </c:lineChart>
      <c:dateAx>
        <c:axId val="71548288"/>
        <c:scaling>
          <c:orientation val="minMax"/>
        </c:scaling>
        <c:delete val="1"/>
        <c:axPos val="b"/>
        <c:numFmt formatCode="ge" sourceLinked="1"/>
        <c:majorTickMark val="none"/>
        <c:minorTickMark val="none"/>
        <c:tickLblPos val="none"/>
        <c:crossAx val="71828992"/>
        <c:crosses val="autoZero"/>
        <c:auto val="1"/>
        <c:lblOffset val="100"/>
        <c:baseTimeUnit val="years"/>
      </c:dateAx>
      <c:valAx>
        <c:axId val="718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1211.1199999999999</c:v>
                </c:pt>
                <c:pt idx="1">
                  <c:v>972.87</c:v>
                </c:pt>
                <c:pt idx="2">
                  <c:v>755.97</c:v>
                </c:pt>
                <c:pt idx="3">
                  <c:v>480.66</c:v>
                </c:pt>
                <c:pt idx="4">
                  <c:v>697.79</c:v>
                </c:pt>
              </c:numCache>
            </c:numRef>
          </c:val>
        </c:ser>
        <c:dLbls>
          <c:showLegendKey val="0"/>
          <c:showVal val="0"/>
          <c:showCatName val="0"/>
          <c:showSerName val="0"/>
          <c:showPercent val="0"/>
          <c:showBubbleSize val="0"/>
        </c:dLbls>
        <c:gapWidth val="150"/>
        <c:axId val="71851008"/>
        <c:axId val="718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71851008"/>
        <c:axId val="71877760"/>
      </c:lineChart>
      <c:dateAx>
        <c:axId val="71851008"/>
        <c:scaling>
          <c:orientation val="minMax"/>
        </c:scaling>
        <c:delete val="1"/>
        <c:axPos val="b"/>
        <c:numFmt formatCode="ge" sourceLinked="1"/>
        <c:majorTickMark val="none"/>
        <c:minorTickMark val="none"/>
        <c:tickLblPos val="none"/>
        <c:crossAx val="71877760"/>
        <c:crosses val="autoZero"/>
        <c:auto val="1"/>
        <c:lblOffset val="100"/>
        <c:baseTimeUnit val="years"/>
      </c:dateAx>
      <c:valAx>
        <c:axId val="718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46.39</c:v>
                </c:pt>
                <c:pt idx="1">
                  <c:v>50.84</c:v>
                </c:pt>
                <c:pt idx="2">
                  <c:v>47.65</c:v>
                </c:pt>
                <c:pt idx="3">
                  <c:v>54.77</c:v>
                </c:pt>
                <c:pt idx="4">
                  <c:v>54.47</c:v>
                </c:pt>
              </c:numCache>
            </c:numRef>
          </c:val>
        </c:ser>
        <c:dLbls>
          <c:showLegendKey val="0"/>
          <c:showVal val="0"/>
          <c:showCatName val="0"/>
          <c:showSerName val="0"/>
          <c:showPercent val="0"/>
          <c:showBubbleSize val="0"/>
        </c:dLbls>
        <c:gapWidth val="150"/>
        <c:axId val="71969408"/>
        <c:axId val="719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71969408"/>
        <c:axId val="71983872"/>
      </c:lineChart>
      <c:dateAx>
        <c:axId val="71969408"/>
        <c:scaling>
          <c:orientation val="minMax"/>
        </c:scaling>
        <c:delete val="1"/>
        <c:axPos val="b"/>
        <c:numFmt formatCode="ge" sourceLinked="1"/>
        <c:majorTickMark val="none"/>
        <c:minorTickMark val="none"/>
        <c:tickLblPos val="none"/>
        <c:crossAx val="71983872"/>
        <c:crosses val="autoZero"/>
        <c:auto val="1"/>
        <c:lblOffset val="100"/>
        <c:baseTimeUnit val="years"/>
      </c:dateAx>
      <c:valAx>
        <c:axId val="719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287.22000000000003</c:v>
                </c:pt>
                <c:pt idx="1">
                  <c:v>271.52</c:v>
                </c:pt>
                <c:pt idx="2">
                  <c:v>280.25</c:v>
                </c:pt>
                <c:pt idx="3">
                  <c:v>265.14</c:v>
                </c:pt>
                <c:pt idx="4">
                  <c:v>270.35000000000002</c:v>
                </c:pt>
              </c:numCache>
            </c:numRef>
          </c:val>
        </c:ser>
        <c:dLbls>
          <c:showLegendKey val="0"/>
          <c:showVal val="0"/>
          <c:showCatName val="0"/>
          <c:showSerName val="0"/>
          <c:showPercent val="0"/>
          <c:showBubbleSize val="0"/>
        </c:dLbls>
        <c:gapWidth val="150"/>
        <c:axId val="72013696"/>
        <c:axId val="720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72013696"/>
        <c:axId val="72015872"/>
      </c:lineChart>
      <c:dateAx>
        <c:axId val="72013696"/>
        <c:scaling>
          <c:orientation val="minMax"/>
        </c:scaling>
        <c:delete val="1"/>
        <c:axPos val="b"/>
        <c:numFmt formatCode="ge" sourceLinked="1"/>
        <c:majorTickMark val="none"/>
        <c:minorTickMark val="none"/>
        <c:tickLblPos val="none"/>
        <c:crossAx val="72015872"/>
        <c:crosses val="autoZero"/>
        <c:auto val="1"/>
        <c:lblOffset val="100"/>
        <c:baseTimeUnit val="years"/>
      </c:dateAx>
      <c:valAx>
        <c:axId val="720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大分県　中津市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85264</v>
      </c>
      <c r="AM8" s="70"/>
      <c r="AN8" s="70"/>
      <c r="AO8" s="70"/>
      <c r="AP8" s="70"/>
      <c r="AQ8" s="70"/>
      <c r="AR8" s="70"/>
      <c r="AS8" s="70"/>
      <c r="AT8" s="69">
        <f>データ!S6</f>
        <v>491.53</v>
      </c>
      <c r="AU8" s="69"/>
      <c r="AV8" s="69"/>
      <c r="AW8" s="69"/>
      <c r="AX8" s="69"/>
      <c r="AY8" s="69"/>
      <c r="AZ8" s="69"/>
      <c r="BA8" s="69"/>
      <c r="BB8" s="69">
        <f>データ!T6</f>
        <v>173.47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5.25</v>
      </c>
      <c r="Q10" s="69"/>
      <c r="R10" s="69"/>
      <c r="S10" s="69"/>
      <c r="T10" s="69"/>
      <c r="U10" s="69"/>
      <c r="V10" s="69"/>
      <c r="W10" s="69">
        <f>データ!P6</f>
        <v>100</v>
      </c>
      <c r="X10" s="69"/>
      <c r="Y10" s="69"/>
      <c r="Z10" s="69"/>
      <c r="AA10" s="69"/>
      <c r="AB10" s="69"/>
      <c r="AC10" s="69"/>
      <c r="AD10" s="70">
        <f>データ!Q6</f>
        <v>3888</v>
      </c>
      <c r="AE10" s="70"/>
      <c r="AF10" s="70"/>
      <c r="AG10" s="70"/>
      <c r="AH10" s="70"/>
      <c r="AI10" s="70"/>
      <c r="AJ10" s="70"/>
      <c r="AK10" s="2"/>
      <c r="AL10" s="70">
        <f>データ!U6</f>
        <v>4455</v>
      </c>
      <c r="AM10" s="70"/>
      <c r="AN10" s="70"/>
      <c r="AO10" s="70"/>
      <c r="AP10" s="70"/>
      <c r="AQ10" s="70"/>
      <c r="AR10" s="70"/>
      <c r="AS10" s="70"/>
      <c r="AT10" s="69">
        <f>データ!V6</f>
        <v>2.57</v>
      </c>
      <c r="AU10" s="69"/>
      <c r="AV10" s="69"/>
      <c r="AW10" s="69"/>
      <c r="AX10" s="69"/>
      <c r="AY10" s="69"/>
      <c r="AZ10" s="69"/>
      <c r="BA10" s="69"/>
      <c r="BB10" s="69">
        <f>データ!W6</f>
        <v>1733.46</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442038</v>
      </c>
      <c r="D6" s="31">
        <f t="shared" si="3"/>
        <v>47</v>
      </c>
      <c r="E6" s="31">
        <f t="shared" si="3"/>
        <v>17</v>
      </c>
      <c r="F6" s="31">
        <f t="shared" si="3"/>
        <v>5</v>
      </c>
      <c r="G6" s="31">
        <f t="shared" si="3"/>
        <v>0</v>
      </c>
      <c r="H6" s="31" t="str">
        <f t="shared" si="3"/>
        <v>大分県　中津市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5.25</v>
      </c>
      <c r="P6" s="32">
        <f t="shared" si="3"/>
        <v>100</v>
      </c>
      <c r="Q6" s="32">
        <f t="shared" si="3"/>
        <v>3888</v>
      </c>
      <c r="R6" s="32">
        <f t="shared" si="3"/>
        <v>85264</v>
      </c>
      <c r="S6" s="32">
        <f t="shared" si="3"/>
        <v>491.53</v>
      </c>
      <c r="T6" s="32">
        <f t="shared" si="3"/>
        <v>173.47</v>
      </c>
      <c r="U6" s="32">
        <f t="shared" si="3"/>
        <v>4455</v>
      </c>
      <c r="V6" s="32">
        <f t="shared" si="3"/>
        <v>2.57</v>
      </c>
      <c r="W6" s="32">
        <f t="shared" si="3"/>
        <v>1733.46</v>
      </c>
      <c r="X6" s="33">
        <f>IF(X7="",NA(),X7)</f>
        <v>80</v>
      </c>
      <c r="Y6" s="33">
        <f t="shared" ref="Y6:AG6" si="4">IF(Y7="",NA(),Y7)</f>
        <v>80.819999999999993</v>
      </c>
      <c r="Z6" s="33">
        <f t="shared" si="4"/>
        <v>83.37</v>
      </c>
      <c r="AA6" s="33">
        <f t="shared" si="4"/>
        <v>86.01</v>
      </c>
      <c r="AB6" s="33">
        <f t="shared" si="4"/>
        <v>86.35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1211.1199999999999</v>
      </c>
      <c r="BF6" s="33">
        <f t="shared" ref="BF6:BN6" si="7">IF(BF7="",NA(),BF7)</f>
        <v>972.87</v>
      </c>
      <c r="BG6" s="33">
        <f t="shared" si="7"/>
        <v>755.97</v>
      </c>
      <c r="BH6" s="33">
        <f t="shared" si="7"/>
        <v>480.66</v>
      </c>
      <c r="BI6" s="33">
        <f t="shared" si="7"/>
        <v>697.79</v>
      </c>
      <c r="BJ6" s="33">
        <f t="shared" si="7"/>
        <v>1239.2</v>
      </c>
      <c r="BK6" s="33">
        <f t="shared" si="7"/>
        <v>1197.82</v>
      </c>
      <c r="BL6" s="33">
        <f t="shared" si="7"/>
        <v>1126.77</v>
      </c>
      <c r="BM6" s="33">
        <f t="shared" si="7"/>
        <v>1044.8</v>
      </c>
      <c r="BN6" s="33">
        <f t="shared" si="7"/>
        <v>1081.8</v>
      </c>
      <c r="BO6" s="32" t="str">
        <f>IF(BO7="","",IF(BO7="-","【-】","【"&amp;SUBSTITUTE(TEXT(BO7,"#,##0.00"),"-","△")&amp;"】"))</f>
        <v>【1,015.77】</v>
      </c>
      <c r="BP6" s="33">
        <f>IF(BP7="",NA(),BP7)</f>
        <v>46.39</v>
      </c>
      <c r="BQ6" s="33">
        <f t="shared" ref="BQ6:BY6" si="8">IF(BQ7="",NA(),BQ7)</f>
        <v>50.84</v>
      </c>
      <c r="BR6" s="33">
        <f t="shared" si="8"/>
        <v>47.65</v>
      </c>
      <c r="BS6" s="33">
        <f t="shared" si="8"/>
        <v>54.77</v>
      </c>
      <c r="BT6" s="33">
        <f t="shared" si="8"/>
        <v>54.47</v>
      </c>
      <c r="BU6" s="33">
        <f t="shared" si="8"/>
        <v>51.56</v>
      </c>
      <c r="BV6" s="33">
        <f t="shared" si="8"/>
        <v>51.03</v>
      </c>
      <c r="BW6" s="33">
        <f t="shared" si="8"/>
        <v>50.9</v>
      </c>
      <c r="BX6" s="33">
        <f t="shared" si="8"/>
        <v>50.82</v>
      </c>
      <c r="BY6" s="33">
        <f t="shared" si="8"/>
        <v>52.19</v>
      </c>
      <c r="BZ6" s="32" t="str">
        <f>IF(BZ7="","",IF(BZ7="-","【-】","【"&amp;SUBSTITUTE(TEXT(BZ7,"#,##0.00"),"-","△")&amp;"】"))</f>
        <v>【52.78】</v>
      </c>
      <c r="CA6" s="33">
        <f>IF(CA7="",NA(),CA7)</f>
        <v>287.22000000000003</v>
      </c>
      <c r="CB6" s="33">
        <f t="shared" ref="CB6:CJ6" si="9">IF(CB7="",NA(),CB7)</f>
        <v>271.52</v>
      </c>
      <c r="CC6" s="33">
        <f t="shared" si="9"/>
        <v>280.25</v>
      </c>
      <c r="CD6" s="33">
        <f t="shared" si="9"/>
        <v>265.14</v>
      </c>
      <c r="CE6" s="33">
        <f t="shared" si="9"/>
        <v>270.35000000000002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43.07</v>
      </c>
      <c r="CM6" s="33">
        <f t="shared" ref="CM6:CU6" si="10">IF(CM7="",NA(),CM7)</f>
        <v>43.27</v>
      </c>
      <c r="CN6" s="33">
        <f t="shared" si="10"/>
        <v>47.23</v>
      </c>
      <c r="CO6" s="33">
        <f t="shared" si="10"/>
        <v>30.97</v>
      </c>
      <c r="CP6" s="33">
        <f t="shared" si="10"/>
        <v>48.85</v>
      </c>
      <c r="CQ6" s="33">
        <f t="shared" si="10"/>
        <v>55.2</v>
      </c>
      <c r="CR6" s="33">
        <f t="shared" si="10"/>
        <v>54.74</v>
      </c>
      <c r="CS6" s="33">
        <f t="shared" si="10"/>
        <v>53.78</v>
      </c>
      <c r="CT6" s="33">
        <f t="shared" si="10"/>
        <v>53.24</v>
      </c>
      <c r="CU6" s="33">
        <f t="shared" si="10"/>
        <v>52.31</v>
      </c>
      <c r="CV6" s="32" t="str">
        <f>IF(CV7="","",IF(CV7="-","【-】","【"&amp;SUBSTITUTE(TEXT(CV7,"#,##0.00"),"-","△")&amp;"】"))</f>
        <v>【52.74】</v>
      </c>
      <c r="CW6" s="33">
        <f>IF(CW7="",NA(),CW7)</f>
        <v>64.010000000000005</v>
      </c>
      <c r="CX6" s="33">
        <f t="shared" ref="CX6:DF6" si="11">IF(CX7="",NA(),CX7)</f>
        <v>69.849999999999994</v>
      </c>
      <c r="CY6" s="33">
        <f t="shared" si="11"/>
        <v>70.25</v>
      </c>
      <c r="CZ6" s="33">
        <f t="shared" si="11"/>
        <v>74.69</v>
      </c>
      <c r="DA6" s="33">
        <f t="shared" si="11"/>
        <v>75.489999999999995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442038</v>
      </c>
      <c r="D7" s="35">
        <v>47</v>
      </c>
      <c r="E7" s="35">
        <v>17</v>
      </c>
      <c r="F7" s="35">
        <v>5</v>
      </c>
      <c r="G7" s="35">
        <v>0</v>
      </c>
      <c r="H7" s="35" t="s">
        <v>96</v>
      </c>
      <c r="I7" s="35" t="s">
        <v>97</v>
      </c>
      <c r="J7" s="35" t="s">
        <v>98</v>
      </c>
      <c r="K7" s="35" t="s">
        <v>99</v>
      </c>
      <c r="L7" s="35" t="s">
        <v>100</v>
      </c>
      <c r="M7" s="36" t="s">
        <v>101</v>
      </c>
      <c r="N7" s="36" t="s">
        <v>102</v>
      </c>
      <c r="O7" s="36">
        <v>5.25</v>
      </c>
      <c r="P7" s="36">
        <v>100</v>
      </c>
      <c r="Q7" s="36">
        <v>3888</v>
      </c>
      <c r="R7" s="36">
        <v>85264</v>
      </c>
      <c r="S7" s="36">
        <v>491.53</v>
      </c>
      <c r="T7" s="36">
        <v>173.47</v>
      </c>
      <c r="U7" s="36">
        <v>4455</v>
      </c>
      <c r="V7" s="36">
        <v>2.57</v>
      </c>
      <c r="W7" s="36">
        <v>1733.46</v>
      </c>
      <c r="X7" s="36">
        <v>80</v>
      </c>
      <c r="Y7" s="36">
        <v>80.819999999999993</v>
      </c>
      <c r="Z7" s="36">
        <v>83.37</v>
      </c>
      <c r="AA7" s="36">
        <v>86.01</v>
      </c>
      <c r="AB7" s="36">
        <v>86.35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1211.1199999999999</v>
      </c>
      <c r="BF7" s="36">
        <v>972.87</v>
      </c>
      <c r="BG7" s="36">
        <v>755.97</v>
      </c>
      <c r="BH7" s="36">
        <v>480.66</v>
      </c>
      <c r="BI7" s="36">
        <v>697.79</v>
      </c>
      <c r="BJ7" s="36">
        <v>1239.2</v>
      </c>
      <c r="BK7" s="36">
        <v>1197.82</v>
      </c>
      <c r="BL7" s="36">
        <v>1126.77</v>
      </c>
      <c r="BM7" s="36">
        <v>1044.8</v>
      </c>
      <c r="BN7" s="36">
        <v>1081.8</v>
      </c>
      <c r="BO7" s="36">
        <v>1015.77</v>
      </c>
      <c r="BP7" s="36">
        <v>46.39</v>
      </c>
      <c r="BQ7" s="36">
        <v>50.84</v>
      </c>
      <c r="BR7" s="36">
        <v>47.65</v>
      </c>
      <c r="BS7" s="36">
        <v>54.77</v>
      </c>
      <c r="BT7" s="36">
        <v>54.47</v>
      </c>
      <c r="BU7" s="36">
        <v>51.56</v>
      </c>
      <c r="BV7" s="36">
        <v>51.03</v>
      </c>
      <c r="BW7" s="36">
        <v>50.9</v>
      </c>
      <c r="BX7" s="36">
        <v>50.82</v>
      </c>
      <c r="BY7" s="36">
        <v>52.19</v>
      </c>
      <c r="BZ7" s="36">
        <v>52.78</v>
      </c>
      <c r="CA7" s="36">
        <v>287.22000000000003</v>
      </c>
      <c r="CB7" s="36">
        <v>271.52</v>
      </c>
      <c r="CC7" s="36">
        <v>280.25</v>
      </c>
      <c r="CD7" s="36">
        <v>265.14</v>
      </c>
      <c r="CE7" s="36">
        <v>270.35000000000002</v>
      </c>
      <c r="CF7" s="36">
        <v>283.26</v>
      </c>
      <c r="CG7" s="36">
        <v>289.60000000000002</v>
      </c>
      <c r="CH7" s="36">
        <v>293.27</v>
      </c>
      <c r="CI7" s="36">
        <v>300.52</v>
      </c>
      <c r="CJ7" s="36">
        <v>296.14</v>
      </c>
      <c r="CK7" s="36">
        <v>289.81</v>
      </c>
      <c r="CL7" s="36">
        <v>43.07</v>
      </c>
      <c r="CM7" s="36">
        <v>43.27</v>
      </c>
      <c r="CN7" s="36">
        <v>47.23</v>
      </c>
      <c r="CO7" s="36">
        <v>30.97</v>
      </c>
      <c r="CP7" s="36">
        <v>48.85</v>
      </c>
      <c r="CQ7" s="36">
        <v>55.2</v>
      </c>
      <c r="CR7" s="36">
        <v>54.74</v>
      </c>
      <c r="CS7" s="36">
        <v>53.78</v>
      </c>
      <c r="CT7" s="36">
        <v>53.24</v>
      </c>
      <c r="CU7" s="36">
        <v>52.31</v>
      </c>
      <c r="CV7" s="36">
        <v>52.74</v>
      </c>
      <c r="CW7" s="36">
        <v>64.010000000000005</v>
      </c>
      <c r="CX7" s="36">
        <v>69.849999999999994</v>
      </c>
      <c r="CY7" s="36">
        <v>70.25</v>
      </c>
      <c r="CZ7" s="36">
        <v>74.69</v>
      </c>
      <c r="DA7" s="36">
        <v>75.489999999999995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2017-02-08T03:16:16Z</dcterms:created>
  <dcterms:modified xsi:type="dcterms:W3CDTF">2017-02-20T07:03:36Z</dcterms:modified>
  <cp:category/>
</cp:coreProperties>
</file>