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<sst xmlns="http://schemas.openxmlformats.org/spreadsheetml/2006/main" count="221" uniqueCount="111">
  <si>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</si>
  <si>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</si>
  <si>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</si>
  <si>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</si>
  <si>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</si>
  <si>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</si>
  <si>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</si>
  <si>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</si>
  <si>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</si>
  <si>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</si>
  <si>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</si>
  <si>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</si>
  <si>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</si>
  <si>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</si>
  <si>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</si>
  <si>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</si>
  <si>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</si>
  <si>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</si>
  <si>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</si>
  <si>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</si>
  <si>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</si>
  <si>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</si>
  <si>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</si>
  <si>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</si>
  <si>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</si>
  <si>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</si>
  <si>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</si>
  <si>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</si>
  <si>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</si>
  <si>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</si>
  <si>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</si>
  <si>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</si>
  <si>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</si>
  <si>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</si>
  <si>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</si>
  <si>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</si>
  <si>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</si>
  <si>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</si>
  <si>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</si>
  <si>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</si>
  <si>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</si>
  <si>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</si>
  <si>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</si>
  <si>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</si>
  <si>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</si>
  <si>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</si>
  <si>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</si>
  <si>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</si>
  <si>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</si>
  <si>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</si>
  <si>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</si>
  <si>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</si>
  <si>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</si>
  <si>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</si>
  <si>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</si>
  <si>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</si>
  <si>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</si>
  <si>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</si>
  <si>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</si>
  <si>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</si>
  <si>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</si>
  <si>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</si>
  <si>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</si>
  <si>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</si>
  <si>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</si>
  <si>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</si>
  <si>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</si>
  <si>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</si>
  <si>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</si>
  <si>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</si>
  <si>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</si>
  <si>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</si>
  <si>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</si>
  <si>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</si>
  <si>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</si>
  <si>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</si>
  <si>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</si>
  <si>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</si>
  <si>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</si>
  <si>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</si>
  <si>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</si>
  <si>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</si>
  <si>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</si>
  <si>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</si>
  <si>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</si>
  <si>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</si>
  <si>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</si>
  <si>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</si>
  <si>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</si>
  <si>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</si>
  <si>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</si>
  <si>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</si>
  <si>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</si>
  <si>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</si>
  <si>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</si>
  <si>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</si>
  <si>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豊後大野市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</si>
  <si>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</si>
  <si>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</si>
  <si>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</si>
  <si>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</si>
  <si>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</si>
  <si>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</si>
  <si>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</si>
  <si>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</si>
  <si>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</si>
  <si>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</si>
  <si>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</si>
  <si>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u/>
        <sz val="10"/>
        <color theme="1"/>
        <rFont val="ＭＳ ゴシック"/>
        <family val="3"/>
        <charset val="128"/>
      </rPr>
      <t xml:space="preserve"> </t>
    </r>
    <r>
      <rPr>
        <sz val="10"/>
        <color theme="1"/>
        <rFont val="ＭＳ ゴシック"/>
        <family val="3"/>
        <charset val="128"/>
      </rPr>
      <t>①</t>
    </r>
    <r>
      <rPr>
        <b/>
        <sz val="11"/>
        <color theme="1"/>
        <rFont val="ＭＳ ゴシック"/>
        <family val="3"/>
        <charset val="128"/>
      </rPr>
      <t>『収益的収支比率』</t>
    </r>
    <r>
      <rPr>
        <sz val="10"/>
        <color theme="1"/>
        <rFont val="ＭＳ ゴシック"/>
        <family val="3"/>
        <charset val="128"/>
      </rPr>
      <t>・・・総費用に地方債償還金を加えた費用を総収益でどの程度賄われているかを示す指標。
　企業債償還の減少に伴い徐々に改善されてますが、今後とも経費削減に努める必要があります。
④</t>
    </r>
    <r>
      <rPr>
        <b/>
        <sz val="11"/>
        <color theme="1"/>
        <rFont val="ＭＳ ゴシック"/>
        <family val="3"/>
        <charset val="128"/>
      </rPr>
      <t>『企業債残高対事業規模比率』</t>
    </r>
    <r>
      <rPr>
        <sz val="10"/>
        <color theme="1"/>
        <rFont val="ＭＳ ゴシック"/>
        <family val="3"/>
        <charset val="128"/>
      </rPr>
      <t>・・・料金収入に対する企業債残高の割合であり、企業債残高の規模を表す指標。
　全国平均や類似団体平均と同様に高い数値となっています。これは、設備投資額が過大であり、料金収入だけでは賄えないと考えられます。
⑤</t>
    </r>
    <r>
      <rPr>
        <b/>
        <sz val="11"/>
        <color theme="1"/>
        <rFont val="ＭＳ ゴシック"/>
        <family val="3"/>
        <charset val="128"/>
      </rPr>
      <t>『経費回収率』</t>
    </r>
    <r>
      <rPr>
        <sz val="10"/>
        <color theme="1"/>
        <rFont val="ＭＳ ゴシック"/>
        <family val="3"/>
        <charset val="128"/>
      </rPr>
      <t>・・・使用料で回収すべき経費を、どの程度使用料で賄えているかを表した指標。
　全国平均、類似団体平均と近い数値ではあるが、必要な経費を料金収入で賄えていない。今後も接続率の向上対策に併せ、更なる費用削減に努めていく必要があります。
⑥</t>
    </r>
    <r>
      <rPr>
        <b/>
        <sz val="11"/>
        <color theme="1"/>
        <rFont val="ＭＳ ゴシック"/>
        <family val="3"/>
        <charset val="128"/>
      </rPr>
      <t>『汚水処理原価』</t>
    </r>
    <r>
      <rPr>
        <sz val="10"/>
        <color theme="1"/>
        <rFont val="ＭＳ ゴシック"/>
        <family val="3"/>
        <charset val="128"/>
      </rPr>
      <t>・・・有収水量1㎥あたりについて、汚水処理に係るコストを表した指標。
　全国平均、類似団体平均を上回っており、今後も更なる費用削減に努めていく必要があります。
⑦</t>
    </r>
    <r>
      <rPr>
        <b/>
        <sz val="11"/>
        <color theme="1"/>
        <rFont val="ＭＳ ゴシック"/>
        <family val="3"/>
        <charset val="128"/>
      </rPr>
      <t>『施設利用率』</t>
    </r>
    <r>
      <rPr>
        <sz val="10"/>
        <color theme="1"/>
        <rFont val="ＭＳ ゴシック"/>
        <family val="3"/>
        <charset val="128"/>
      </rPr>
      <t>・・・処理能力に対する汚水処理量の割合で、施設の利用状況を判断する指標。
　全国平均、類似団体平均と近い数値であるが、低い水準で推移しており、接続率の向上対策に努める必要があります。
⑧</t>
    </r>
    <r>
      <rPr>
        <b/>
        <sz val="11"/>
        <color theme="1"/>
        <rFont val="ＭＳ ゴシック"/>
        <family val="3"/>
        <charset val="128"/>
      </rPr>
      <t>『水洗化率』</t>
    </r>
    <r>
      <rPr>
        <sz val="10"/>
        <color theme="1"/>
        <rFont val="ＭＳ ゴシック"/>
        <family val="3"/>
        <charset val="128"/>
      </rPr>
      <t>・・・実際に水洗便所を設置して汚水処理している人口の割合を表した指標。
　全国平均、類似団体平均より低くなっています。更なる接続率の向上対策に努める必要あります。</t>
    </r>
    <rPh sb="3" eb="6">
      <t>シュウエキテキ</t>
    </rPh>
    <rPh sb="6" eb="8">
      <t>シュウシ</t>
    </rPh>
    <rPh sb="8" eb="10">
      <t>ヒリツ</t>
    </rPh>
    <rPh sb="14" eb="15">
      <t>ソウ</t>
    </rPh>
    <rPh sb="15" eb="17">
      <t>ヒヨウ</t>
    </rPh>
    <rPh sb="18" eb="21">
      <t>チホウサイ</t>
    </rPh>
    <rPh sb="21" eb="23">
      <t>ショウカン</t>
    </rPh>
    <rPh sb="23" eb="24">
      <t>キン</t>
    </rPh>
    <rPh sb="25" eb="26">
      <t>クワ</t>
    </rPh>
    <rPh sb="28" eb="30">
      <t>ヒヨウ</t>
    </rPh>
    <rPh sb="31" eb="34">
      <t>ソウシュウエキ</t>
    </rPh>
    <rPh sb="37" eb="39">
      <t>テイド</t>
    </rPh>
    <rPh sb="39" eb="40">
      <t>マカナ</t>
    </rPh>
    <rPh sb="47" eb="48">
      <t>シメ</t>
    </rPh>
    <rPh sb="49" eb="51">
      <t>シヒョウ</t>
    </rPh>
    <rPh sb="54" eb="56">
      <t>キギョウ</t>
    </rPh>
    <rPh sb="56" eb="57">
      <t>サイ</t>
    </rPh>
    <rPh sb="57" eb="59">
      <t>ショウカン</t>
    </rPh>
    <rPh sb="60" eb="62">
      <t>ゲンショウ</t>
    </rPh>
    <rPh sb="63" eb="64">
      <t>トモナ</t>
    </rPh>
    <rPh sb="65" eb="67">
      <t>ジョジョ</t>
    </rPh>
    <rPh sb="68" eb="70">
      <t>カイゼン</t>
    </rPh>
    <rPh sb="77" eb="79">
      <t>コンゴ</t>
    </rPh>
    <rPh sb="81" eb="83">
      <t>ケイヒ</t>
    </rPh>
    <rPh sb="83" eb="85">
      <t>サクゲン</t>
    </rPh>
    <rPh sb="86" eb="87">
      <t>ツト</t>
    </rPh>
    <rPh sb="89" eb="91">
      <t>ヒツヨウ</t>
    </rPh>
    <rPh sb="100" eb="102">
      <t>キギョウ</t>
    </rPh>
    <rPh sb="102" eb="103">
      <t>サイ</t>
    </rPh>
    <rPh sb="103" eb="105">
      <t>ザンダカ</t>
    </rPh>
    <rPh sb="105" eb="106">
      <t>タイ</t>
    </rPh>
    <rPh sb="106" eb="108">
      <t>ジギョウ</t>
    </rPh>
    <rPh sb="108" eb="110">
      <t>キボ</t>
    </rPh>
    <rPh sb="110" eb="112">
      <t>ヒリツ</t>
    </rPh>
    <rPh sb="116" eb="118">
      <t>リョウキン</t>
    </rPh>
    <rPh sb="118" eb="120">
      <t>シュウニュウ</t>
    </rPh>
    <rPh sb="121" eb="122">
      <t>タイ</t>
    </rPh>
    <rPh sb="124" eb="126">
      <t>キギョウ</t>
    </rPh>
    <rPh sb="126" eb="127">
      <t>サイ</t>
    </rPh>
    <rPh sb="127" eb="129">
      <t>ザンダカ</t>
    </rPh>
    <rPh sb="130" eb="132">
      <t>ワリアイ</t>
    </rPh>
    <rPh sb="136" eb="138">
      <t>キギョウ</t>
    </rPh>
    <rPh sb="138" eb="139">
      <t>サイ</t>
    </rPh>
    <rPh sb="139" eb="141">
      <t>ザンダカ</t>
    </rPh>
    <rPh sb="142" eb="144">
      <t>キボ</t>
    </rPh>
    <rPh sb="145" eb="146">
      <t>アラワ</t>
    </rPh>
    <rPh sb="147" eb="149">
      <t>シヒョウ</t>
    </rPh>
    <rPh sb="152" eb="154">
      <t>ゼンコク</t>
    </rPh>
    <rPh sb="154" eb="156">
      <t>ヘイキン</t>
    </rPh>
    <rPh sb="157" eb="159">
      <t>ルイジ</t>
    </rPh>
    <rPh sb="159" eb="161">
      <t>ダンタイ</t>
    </rPh>
    <rPh sb="161" eb="163">
      <t>ヘイキン</t>
    </rPh>
    <rPh sb="164" eb="166">
      <t>ドウヨウ</t>
    </rPh>
    <rPh sb="167" eb="168">
      <t>タカ</t>
    </rPh>
    <rPh sb="169" eb="171">
      <t>スウチ</t>
    </rPh>
    <rPh sb="183" eb="185">
      <t>セツビ</t>
    </rPh>
    <rPh sb="185" eb="187">
      <t>トウシ</t>
    </rPh>
    <rPh sb="187" eb="188">
      <t>ガク</t>
    </rPh>
    <rPh sb="203" eb="204">
      <t>マカナ</t>
    </rPh>
    <rPh sb="208" eb="209">
      <t>カンガ</t>
    </rPh>
    <rPh sb="218" eb="220">
      <t>ケイヒ</t>
    </rPh>
    <rPh sb="220" eb="222">
      <t>カイシュウ</t>
    </rPh>
    <rPh sb="222" eb="223">
      <t>リツ</t>
    </rPh>
    <rPh sb="227" eb="230">
      <t>シヨウリョウ</t>
    </rPh>
    <rPh sb="231" eb="233">
      <t>カイシュウ</t>
    </rPh>
    <rPh sb="236" eb="238">
      <t>ケイヒ</t>
    </rPh>
    <rPh sb="242" eb="244">
      <t>テイド</t>
    </rPh>
    <rPh sb="244" eb="247">
      <t>シヨウリョウ</t>
    </rPh>
    <rPh sb="248" eb="249">
      <t>マカナ</t>
    </rPh>
    <rPh sb="255" eb="256">
      <t>アラワ</t>
    </rPh>
    <rPh sb="258" eb="260">
      <t>シヒョウ</t>
    </rPh>
    <rPh sb="263" eb="265">
      <t>ゼンコク</t>
    </rPh>
    <rPh sb="265" eb="267">
      <t>ヘイキン</t>
    </rPh>
    <rPh sb="268" eb="270">
      <t>ルイジ</t>
    </rPh>
    <rPh sb="270" eb="272">
      <t>ダンタイ</t>
    </rPh>
    <rPh sb="272" eb="274">
      <t>ヘイキン</t>
    </rPh>
    <rPh sb="275" eb="276">
      <t>チカ</t>
    </rPh>
    <rPh sb="277" eb="279">
      <t>スウチ</t>
    </rPh>
    <rPh sb="285" eb="287">
      <t>ヒツヨウ</t>
    </rPh>
    <rPh sb="288" eb="290">
      <t>ケイヒ</t>
    </rPh>
    <rPh sb="291" eb="295">
      <t>リョウキンシュウニュウ</t>
    </rPh>
    <rPh sb="296" eb="297">
      <t>マカナ</t>
    </rPh>
    <rPh sb="306" eb="308">
      <t>セツゾク</t>
    </rPh>
    <rPh sb="308" eb="309">
      <t>リツ</t>
    </rPh>
    <rPh sb="310" eb="312">
      <t>コウジョウ</t>
    </rPh>
    <rPh sb="312" eb="314">
      <t>タイサク</t>
    </rPh>
    <rPh sb="315" eb="316">
      <t>アワ</t>
    </rPh>
    <rPh sb="318" eb="319">
      <t>サラ</t>
    </rPh>
    <rPh sb="321" eb="323">
      <t>ヒヨウ</t>
    </rPh>
    <rPh sb="323" eb="325">
      <t>サクゲン</t>
    </rPh>
    <rPh sb="326" eb="327">
      <t>ツト</t>
    </rPh>
    <rPh sb="342" eb="344">
      <t>オスイ</t>
    </rPh>
    <rPh sb="344" eb="346">
      <t>ショリ</t>
    </rPh>
    <rPh sb="346" eb="348">
      <t>ゲンカ</t>
    </rPh>
    <rPh sb="352" eb="354">
      <t>ユウシュウ</t>
    </rPh>
    <rPh sb="354" eb="356">
      <t>スイリョウ</t>
    </rPh>
    <rPh sb="366" eb="368">
      <t>オスイ</t>
    </rPh>
    <rPh sb="368" eb="370">
      <t>ショリ</t>
    </rPh>
    <rPh sb="371" eb="372">
      <t>カカ</t>
    </rPh>
    <rPh sb="377" eb="378">
      <t>アラワ</t>
    </rPh>
    <rPh sb="380" eb="382">
      <t>シヒョウ</t>
    </rPh>
    <rPh sb="385" eb="387">
      <t>ゼンコク</t>
    </rPh>
    <rPh sb="387" eb="389">
      <t>ヘイキン</t>
    </rPh>
    <rPh sb="390" eb="392">
      <t>ルイジ</t>
    </rPh>
    <rPh sb="392" eb="394">
      <t>ダンタイ</t>
    </rPh>
    <rPh sb="394" eb="396">
      <t>ヘイキン</t>
    </rPh>
    <rPh sb="397" eb="399">
      <t>ウワマワ</t>
    </rPh>
    <rPh sb="404" eb="406">
      <t>コンゴ</t>
    </rPh>
    <rPh sb="407" eb="408">
      <t>サラ</t>
    </rPh>
    <rPh sb="410" eb="412">
      <t>ヒヨウ</t>
    </rPh>
    <rPh sb="412" eb="414">
      <t>サクゲン</t>
    </rPh>
    <rPh sb="415" eb="416">
      <t>ツト</t>
    </rPh>
    <rPh sb="420" eb="422">
      <t>ヒツヨウ</t>
    </rPh>
    <rPh sb="431" eb="433">
      <t>シセツ</t>
    </rPh>
    <rPh sb="433" eb="436">
      <t>リヨウリツ</t>
    </rPh>
    <rPh sb="440" eb="442">
      <t>ショリ</t>
    </rPh>
    <rPh sb="442" eb="444">
      <t>ノウリョク</t>
    </rPh>
    <rPh sb="445" eb="446">
      <t>タイ</t>
    </rPh>
    <rPh sb="448" eb="450">
      <t>オスイ</t>
    </rPh>
    <rPh sb="450" eb="452">
      <t>ショリ</t>
    </rPh>
    <rPh sb="452" eb="453">
      <t>リョウ</t>
    </rPh>
    <rPh sb="454" eb="456">
      <t>ワリアイ</t>
    </rPh>
    <rPh sb="458" eb="460">
      <t>シセツ</t>
    </rPh>
    <rPh sb="461" eb="463">
      <t>リヨウ</t>
    </rPh>
    <rPh sb="463" eb="465">
      <t>ジョウキョウ</t>
    </rPh>
    <rPh sb="466" eb="468">
      <t>ハンダン</t>
    </rPh>
    <rPh sb="470" eb="472">
      <t>シヒョウ</t>
    </rPh>
    <rPh sb="475" eb="477">
      <t>ゼンコク</t>
    </rPh>
    <rPh sb="477" eb="479">
      <t>ヘイキン</t>
    </rPh>
    <rPh sb="480" eb="482">
      <t>ルイジ</t>
    </rPh>
    <rPh sb="482" eb="484">
      <t>ダンタイ</t>
    </rPh>
    <rPh sb="484" eb="486">
      <t>ヘイキン</t>
    </rPh>
    <rPh sb="487" eb="488">
      <t>チカ</t>
    </rPh>
    <rPh sb="489" eb="491">
      <t>スウチ</t>
    </rPh>
    <rPh sb="496" eb="497">
      <t>ヒク</t>
    </rPh>
    <rPh sb="498" eb="500">
      <t>スイジュン</t>
    </rPh>
    <rPh sb="501" eb="503">
      <t>スイイ</t>
    </rPh>
    <rPh sb="508" eb="510">
      <t>セツゾク</t>
    </rPh>
    <rPh sb="510" eb="511">
      <t>リツ</t>
    </rPh>
    <rPh sb="512" eb="514">
      <t>コウジョウ</t>
    </rPh>
    <rPh sb="514" eb="516">
      <t>タイサク</t>
    </rPh>
    <rPh sb="517" eb="518">
      <t>ツト</t>
    </rPh>
    <rPh sb="520" eb="522">
      <t>ヒツヨウ</t>
    </rPh>
    <rPh sb="531" eb="534">
      <t>スイセンカ</t>
    </rPh>
    <rPh sb="534" eb="535">
      <t>リツ</t>
    </rPh>
    <rPh sb="539" eb="541">
      <t>ジッサイ</t>
    </rPh>
    <rPh sb="542" eb="544">
      <t>スイセン</t>
    </rPh>
    <rPh sb="544" eb="546">
      <t>ベンジョ</t>
    </rPh>
    <rPh sb="547" eb="549">
      <t>セッチ</t>
    </rPh>
    <rPh sb="551" eb="553">
      <t>オスイ</t>
    </rPh>
    <rPh sb="553" eb="555">
      <t>ショリ</t>
    </rPh>
    <rPh sb="559" eb="561">
      <t>ジンコウ</t>
    </rPh>
    <rPh sb="562" eb="564">
      <t>ワリアイ</t>
    </rPh>
    <rPh sb="565" eb="566">
      <t>アラワ</t>
    </rPh>
    <rPh sb="568" eb="570">
      <t>シヒョウ</t>
    </rPh>
    <rPh sb="573" eb="577">
      <t>ゼンコクヘイキン</t>
    </rPh>
    <rPh sb="578" eb="584">
      <t>ルイジダンタイヘイキン</t>
    </rPh>
    <rPh sb="586" eb="587">
      <t>ヒク</t>
    </rPh>
    <rPh sb="595" eb="596">
      <t>サラ</t>
    </rPh>
    <rPh sb="598" eb="600">
      <t>セツゾク</t>
    </rPh>
    <rPh sb="600" eb="601">
      <t>リツ</t>
    </rPh>
    <rPh sb="602" eb="604">
      <t>コウジョウ</t>
    </rPh>
    <rPh sb="604" eb="606">
      <t>タイサク</t>
    </rPh>
    <rPh sb="607" eb="608">
      <t>ツト</t>
    </rPh>
    <rPh sb="610" eb="612">
      <t>ヒツヨウ</t>
    </rPh>
    <phoneticPr fontId="4"/>
  </si>
  <si>
    <r>
      <t>③</t>
    </r>
    <r>
      <rPr>
        <b/>
        <sz val="11"/>
        <color theme="1"/>
        <rFont val="ＭＳ ゴシック"/>
        <family val="3"/>
        <charset val="128"/>
      </rPr>
      <t>『管渠改善率』</t>
    </r>
    <r>
      <rPr>
        <sz val="10"/>
        <color theme="1"/>
        <rFont val="ＭＳ ゴシック"/>
        <family val="3"/>
        <charset val="128"/>
      </rPr>
      <t>・・・当該年度に更新した管路延長の割合を表す指標。
　供用開始後１５年しか経過しておらず、管渠の更新は行っていない。今後も計画的に管路清掃等を行い、維持管理に努めていく。</t>
    </r>
    <rPh sb="6" eb="7">
      <t>リツ</t>
    </rPh>
    <rPh sb="11" eb="13">
      <t>トウガイ</t>
    </rPh>
    <rPh sb="13" eb="15">
      <t>ネンド</t>
    </rPh>
    <rPh sb="16" eb="18">
      <t>コウシン</t>
    </rPh>
    <rPh sb="20" eb="22">
      <t>カンロ</t>
    </rPh>
    <rPh sb="22" eb="24">
      <t>エンチョウ</t>
    </rPh>
    <rPh sb="25" eb="27">
      <t>ワリアイ</t>
    </rPh>
    <rPh sb="28" eb="29">
      <t>アラワ</t>
    </rPh>
    <rPh sb="30" eb="32">
      <t>シヒョウ</t>
    </rPh>
    <rPh sb="35" eb="37">
      <t>キョウヨウ</t>
    </rPh>
    <rPh sb="37" eb="39">
      <t>カイシ</t>
    </rPh>
    <rPh sb="39" eb="40">
      <t>ゴ</t>
    </rPh>
    <rPh sb="42" eb="43">
      <t>ネン</t>
    </rPh>
    <rPh sb="45" eb="47">
      <t>ケイカ</t>
    </rPh>
    <rPh sb="53" eb="55">
      <t>カンキョ</t>
    </rPh>
    <rPh sb="56" eb="58">
      <t>コウシン</t>
    </rPh>
    <rPh sb="59" eb="60">
      <t>オコナ</t>
    </rPh>
    <rPh sb="66" eb="68">
      <t>コンゴ</t>
    </rPh>
    <rPh sb="69" eb="72">
      <t>ケイカクテキ</t>
    </rPh>
    <rPh sb="73" eb="75">
      <t>カンロ</t>
    </rPh>
    <rPh sb="75" eb="77">
      <t>セイソウ</t>
    </rPh>
    <rPh sb="77" eb="78">
      <t>トウ</t>
    </rPh>
    <rPh sb="79" eb="80">
      <t>オコナ</t>
    </rPh>
    <rPh sb="82" eb="84">
      <t>イジ</t>
    </rPh>
    <rPh sb="84" eb="86">
      <t>カンリ</t>
    </rPh>
    <rPh sb="87" eb="88">
      <t>ツト</t>
    </rPh>
    <phoneticPr fontId="4"/>
  </si>
  <si>
    <t>　平成１６年に整備完了した比較的新しい施設ではあるが、水洗化率が低く効率的な経営ができていない。経営改善のためには、今後も引き続き未接続世帯への普及促進に努め、水洗化人口及び有収水量の増加を目指す必要がある。</t>
    <rPh sb="1" eb="3">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</si>
</sst>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u/>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0.53</c:v>
                </c:pt>
                <c:pt idx="3">
                  <c:v>0</c:v>
                </c:pt>
                <c:pt idx="4">
                  <c:v>0</c:v>
                </c:pt>
              </c:numCache>
            </c:numRef>
          </c:val>
        </c:ser>
        <c:dLbls>
          <c:showLegendKey val="0"/>
          <c:showVal val="0"/>
          <c:showCatName val="0"/>
          <c:showSerName val="0"/>
          <c:showPercent val="0"/>
          <c:showBubbleSize val="0"/>
        </c:dLbls>
        <c:gapWidth val="150"/>
        <c:axId val="83742080"/>
        <c:axId val="839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83742080"/>
        <c:axId val="83936768"/>
      </c:lineChart>
      <c:dateAx>
        <c:axId val="83742080"/>
        <c:scaling>
          <c:orientation val="minMax"/>
        </c:scaling>
        <c:delete val="1"/>
        <c:axPos val="b"/>
        <c:numFmt formatCode="ge" sourceLinked="1"/>
        <c:majorTickMark val="none"/>
        <c:minorTickMark val="none"/>
        <c:tickLblPos val="none"/>
        <c:crossAx val="83936768"/>
        <c:crosses val="autoZero"/>
        <c:auto val="1"/>
        <c:lblOffset val="100"/>
        <c:baseTimeUnit val="years"/>
      </c:dateAx>
      <c:valAx>
        <c:axId val="839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42.57</c:v>
                </c:pt>
                <c:pt idx="1">
                  <c:v>41.86</c:v>
                </c:pt>
                <c:pt idx="2">
                  <c:v>40.86</c:v>
                </c:pt>
                <c:pt idx="3">
                  <c:v>41.29</c:v>
                </c:pt>
                <c:pt idx="4">
                  <c:v>40.43</c:v>
                </c:pt>
              </c:numCache>
            </c:numRef>
          </c:val>
        </c:ser>
        <c:dLbls>
          <c:showLegendKey val="0"/>
          <c:showVal val="0"/>
          <c:showCatName val="0"/>
          <c:showSerName val="0"/>
          <c:showPercent val="0"/>
          <c:showBubbleSize val="0"/>
        </c:dLbls>
        <c:gapWidth val="150"/>
        <c:axId val="98287616"/>
        <c:axId val="982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98287616"/>
        <c:axId val="98289536"/>
      </c:lineChart>
      <c:dateAx>
        <c:axId val="98287616"/>
        <c:scaling>
          <c:orientation val="minMax"/>
        </c:scaling>
        <c:delete val="1"/>
        <c:axPos val="b"/>
        <c:numFmt formatCode="ge" sourceLinked="1"/>
        <c:majorTickMark val="none"/>
        <c:minorTickMark val="none"/>
        <c:tickLblPos val="none"/>
        <c:crossAx val="98289536"/>
        <c:crosses val="autoZero"/>
        <c:auto val="1"/>
        <c:lblOffset val="100"/>
        <c:baseTimeUnit val="years"/>
      </c:dateAx>
      <c:valAx>
        <c:axId val="982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71.31</c:v>
                </c:pt>
                <c:pt idx="1">
                  <c:v>76.92</c:v>
                </c:pt>
                <c:pt idx="2">
                  <c:v>76.19</c:v>
                </c:pt>
                <c:pt idx="3">
                  <c:v>75.510000000000005</c:v>
                </c:pt>
                <c:pt idx="4">
                  <c:v>79.98</c:v>
                </c:pt>
              </c:numCache>
            </c:numRef>
          </c:val>
        </c:ser>
        <c:dLbls>
          <c:showLegendKey val="0"/>
          <c:showVal val="0"/>
          <c:showCatName val="0"/>
          <c:showSerName val="0"/>
          <c:showPercent val="0"/>
          <c:showBubbleSize val="0"/>
        </c:dLbls>
        <c:gapWidth val="150"/>
        <c:axId val="98393472"/>
        <c:axId val="984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98393472"/>
        <c:axId val="98407936"/>
      </c:lineChart>
      <c:dateAx>
        <c:axId val="98393472"/>
        <c:scaling>
          <c:orientation val="minMax"/>
        </c:scaling>
        <c:delete val="1"/>
        <c:axPos val="b"/>
        <c:numFmt formatCode="ge" sourceLinked="1"/>
        <c:majorTickMark val="none"/>
        <c:minorTickMark val="none"/>
        <c:tickLblPos val="none"/>
        <c:crossAx val="98407936"/>
        <c:crosses val="autoZero"/>
        <c:auto val="1"/>
        <c:lblOffset val="100"/>
        <c:baseTimeUnit val="years"/>
      </c:dateAx>
      <c:valAx>
        <c:axId val="984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63.37</c:v>
                </c:pt>
                <c:pt idx="1">
                  <c:v>81.56</c:v>
                </c:pt>
                <c:pt idx="2">
                  <c:v>83.53</c:v>
                </c:pt>
                <c:pt idx="3">
                  <c:v>91.26</c:v>
                </c:pt>
                <c:pt idx="4">
                  <c:v>91.32</c:v>
                </c:pt>
              </c:numCache>
            </c:numRef>
          </c:val>
        </c:ser>
        <c:dLbls>
          <c:showLegendKey val="0"/>
          <c:showVal val="0"/>
          <c:showCatName val="0"/>
          <c:showSerName val="0"/>
          <c:showPercent val="0"/>
          <c:showBubbleSize val="0"/>
        </c:dLbls>
        <c:gapWidth val="150"/>
        <c:axId val="83832832"/>
        <c:axId val="838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32832"/>
        <c:axId val="83833984"/>
      </c:lineChart>
      <c:dateAx>
        <c:axId val="83832832"/>
        <c:scaling>
          <c:orientation val="minMax"/>
        </c:scaling>
        <c:delete val="1"/>
        <c:axPos val="b"/>
        <c:numFmt formatCode="ge" sourceLinked="1"/>
        <c:majorTickMark val="none"/>
        <c:minorTickMark val="none"/>
        <c:tickLblPos val="none"/>
        <c:crossAx val="83833984"/>
        <c:crosses val="autoZero"/>
        <c:auto val="1"/>
        <c:lblOffset val="100"/>
        <c:baseTimeUnit val="years"/>
      </c:dateAx>
      <c:valAx>
        <c:axId val="838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3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868288"/>
        <c:axId val="838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68288"/>
        <c:axId val="83874560"/>
      </c:lineChart>
      <c:dateAx>
        <c:axId val="83868288"/>
        <c:scaling>
          <c:orientation val="minMax"/>
        </c:scaling>
        <c:delete val="1"/>
        <c:axPos val="b"/>
        <c:numFmt formatCode="ge" sourceLinked="1"/>
        <c:majorTickMark val="none"/>
        <c:minorTickMark val="none"/>
        <c:tickLblPos val="none"/>
        <c:crossAx val="83874560"/>
        <c:crosses val="autoZero"/>
        <c:auto val="1"/>
        <c:lblOffset val="100"/>
        <c:baseTimeUnit val="years"/>
      </c:dateAx>
      <c:valAx>
        <c:axId val="838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45568"/>
        <c:axId val="984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45568"/>
        <c:axId val="98451840"/>
      </c:lineChart>
      <c:dateAx>
        <c:axId val="98445568"/>
        <c:scaling>
          <c:orientation val="minMax"/>
        </c:scaling>
        <c:delete val="1"/>
        <c:axPos val="b"/>
        <c:numFmt formatCode="ge" sourceLinked="1"/>
        <c:majorTickMark val="none"/>
        <c:minorTickMark val="none"/>
        <c:tickLblPos val="none"/>
        <c:crossAx val="98451840"/>
        <c:crosses val="autoZero"/>
        <c:auto val="1"/>
        <c:lblOffset val="100"/>
        <c:baseTimeUnit val="years"/>
      </c:dateAx>
      <c:valAx>
        <c:axId val="984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09312"/>
        <c:axId val="981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09312"/>
        <c:axId val="98115584"/>
      </c:lineChart>
      <c:dateAx>
        <c:axId val="98109312"/>
        <c:scaling>
          <c:orientation val="minMax"/>
        </c:scaling>
        <c:delete val="1"/>
        <c:axPos val="b"/>
        <c:numFmt formatCode="ge" sourceLinked="1"/>
        <c:majorTickMark val="none"/>
        <c:minorTickMark val="none"/>
        <c:tickLblPos val="none"/>
        <c:crossAx val="98115584"/>
        <c:crosses val="autoZero"/>
        <c:auto val="1"/>
        <c:lblOffset val="100"/>
        <c:baseTimeUnit val="years"/>
      </c:dateAx>
      <c:valAx>
        <c:axId val="981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37600"/>
        <c:axId val="9813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37600"/>
        <c:axId val="98139520"/>
      </c:lineChart>
      <c:dateAx>
        <c:axId val="98137600"/>
        <c:scaling>
          <c:orientation val="minMax"/>
        </c:scaling>
        <c:delete val="1"/>
        <c:axPos val="b"/>
        <c:numFmt formatCode="ge" sourceLinked="1"/>
        <c:majorTickMark val="none"/>
        <c:minorTickMark val="none"/>
        <c:tickLblPos val="none"/>
        <c:crossAx val="98139520"/>
        <c:crosses val="autoZero"/>
        <c:auto val="1"/>
        <c:lblOffset val="100"/>
        <c:baseTimeUnit val="years"/>
      </c:dateAx>
      <c:valAx>
        <c:axId val="9813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681.55</c:v>
                </c:pt>
                <c:pt idx="1">
                  <c:v>611.79999999999995</c:v>
                </c:pt>
                <c:pt idx="2">
                  <c:v>213.97</c:v>
                </c:pt>
                <c:pt idx="3">
                  <c:v>62.04</c:v>
                </c:pt>
                <c:pt idx="4">
                  <c:v>60.2</c:v>
                </c:pt>
              </c:numCache>
            </c:numRef>
          </c:val>
        </c:ser>
        <c:dLbls>
          <c:showLegendKey val="0"/>
          <c:showVal val="0"/>
          <c:showCatName val="0"/>
          <c:showSerName val="0"/>
          <c:showPercent val="0"/>
          <c:showBubbleSize val="0"/>
        </c:dLbls>
        <c:gapWidth val="150"/>
        <c:axId val="98317440"/>
        <c:axId val="983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98317440"/>
        <c:axId val="98319360"/>
      </c:lineChart>
      <c:dateAx>
        <c:axId val="98317440"/>
        <c:scaling>
          <c:orientation val="minMax"/>
        </c:scaling>
        <c:delete val="1"/>
        <c:axPos val="b"/>
        <c:numFmt formatCode="ge" sourceLinked="1"/>
        <c:majorTickMark val="none"/>
        <c:minorTickMark val="none"/>
        <c:tickLblPos val="none"/>
        <c:crossAx val="98319360"/>
        <c:crosses val="autoZero"/>
        <c:auto val="1"/>
        <c:lblOffset val="100"/>
        <c:baseTimeUnit val="years"/>
      </c:dateAx>
      <c:valAx>
        <c:axId val="983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45.71</c:v>
                </c:pt>
                <c:pt idx="1">
                  <c:v>62.84</c:v>
                </c:pt>
                <c:pt idx="2">
                  <c:v>68.010000000000005</c:v>
                </c:pt>
                <c:pt idx="3">
                  <c:v>63.1</c:v>
                </c:pt>
                <c:pt idx="4">
                  <c:v>66.05</c:v>
                </c:pt>
              </c:numCache>
            </c:numRef>
          </c:val>
        </c:ser>
        <c:dLbls>
          <c:showLegendKey val="0"/>
          <c:showVal val="0"/>
          <c:showCatName val="0"/>
          <c:showSerName val="0"/>
          <c:showPercent val="0"/>
          <c:showBubbleSize val="0"/>
        </c:dLbls>
        <c:gapWidth val="150"/>
        <c:axId val="98345728"/>
        <c:axId val="9834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98345728"/>
        <c:axId val="98347648"/>
      </c:lineChart>
      <c:dateAx>
        <c:axId val="98345728"/>
        <c:scaling>
          <c:orientation val="minMax"/>
        </c:scaling>
        <c:delete val="1"/>
        <c:axPos val="b"/>
        <c:numFmt formatCode="ge" sourceLinked="1"/>
        <c:majorTickMark val="none"/>
        <c:minorTickMark val="none"/>
        <c:tickLblPos val="none"/>
        <c:crossAx val="98347648"/>
        <c:crosses val="autoZero"/>
        <c:auto val="1"/>
        <c:lblOffset val="100"/>
        <c:baseTimeUnit val="years"/>
      </c:dateAx>
      <c:valAx>
        <c:axId val="983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420.16</c:v>
                </c:pt>
                <c:pt idx="1">
                  <c:v>306.19</c:v>
                </c:pt>
                <c:pt idx="2">
                  <c:v>280.04000000000002</c:v>
                </c:pt>
                <c:pt idx="3">
                  <c:v>307.66000000000003</c:v>
                </c:pt>
                <c:pt idx="4">
                  <c:v>292.29000000000002</c:v>
                </c:pt>
              </c:numCache>
            </c:numRef>
          </c:val>
        </c:ser>
        <c:dLbls>
          <c:showLegendKey val="0"/>
          <c:showVal val="0"/>
          <c:showCatName val="0"/>
          <c:showSerName val="0"/>
          <c:showPercent val="0"/>
          <c:showBubbleSize val="0"/>
        </c:dLbls>
        <c:gapWidth val="150"/>
        <c:axId val="98263424"/>
        <c:axId val="98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98263424"/>
        <c:axId val="98265344"/>
      </c:lineChart>
      <c:dateAx>
        <c:axId val="98263424"/>
        <c:scaling>
          <c:orientation val="minMax"/>
        </c:scaling>
        <c:delete val="1"/>
        <c:axPos val="b"/>
        <c:numFmt formatCode="ge" sourceLinked="1"/>
        <c:majorTickMark val="none"/>
        <c:minorTickMark val="none"/>
        <c:tickLblPos val="none"/>
        <c:crossAx val="98265344"/>
        <c:crosses val="autoZero"/>
        <c:auto val="1"/>
        <c:lblOffset val="100"/>
        <c:baseTimeUnit val="years"/>
      </c:dateAx>
      <c:valAx>
        <c:axId val="98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大分県　豊後大野市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3"/>
      <c r="AE8" s="3"/>
      <c r="AF8" s="3"/>
      <c r="AG8" s="3"/>
      <c r="AH8" s="3"/>
      <c r="AI8" s="3"/>
      <c r="AJ8" s="3"/>
      <c r="AK8" s="3"/>
      <c r="AL8" s="58">
        <f>データ!R6</f>
        <v>38078</v>
      </c>
      <c r="AM8" s="58"/>
      <c r="AN8" s="58"/>
      <c r="AO8" s="58"/>
      <c r="AP8" s="58"/>
      <c r="AQ8" s="58"/>
      <c r="AR8" s="58"/>
      <c r="AS8" s="58"/>
      <c r="AT8" s="57">
        <f>データ!S6</f>
        <v>603.14</v>
      </c>
      <c r="AU8" s="57"/>
      <c r="AV8" s="57"/>
      <c r="AW8" s="57"/>
      <c r="AX8" s="57"/>
      <c r="AY8" s="57"/>
      <c r="AZ8" s="57"/>
      <c r="BA8" s="57"/>
      <c r="BB8" s="57">
        <f>データ!T6</f>
        <v>63.13</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3.16</v>
      </c>
      <c r="Q10" s="57"/>
      <c r="R10" s="57"/>
      <c r="S10" s="57"/>
      <c r="T10" s="57"/>
      <c r="U10" s="57"/>
      <c r="V10" s="57"/>
      <c r="W10" s="57">
        <f>データ!P6</f>
        <v>92.08</v>
      </c>
      <c r="X10" s="57"/>
      <c r="Y10" s="57"/>
      <c r="Z10" s="57"/>
      <c r="AA10" s="57"/>
      <c r="AB10" s="57"/>
      <c r="AC10" s="57"/>
      <c r="AD10" s="58">
        <f>データ!Q6</f>
        <v>3606</v>
      </c>
      <c r="AE10" s="58"/>
      <c r="AF10" s="58"/>
      <c r="AG10" s="58"/>
      <c r="AH10" s="58"/>
      <c r="AI10" s="58"/>
      <c r="AJ10" s="58"/>
      <c r="AK10" s="2"/>
      <c r="AL10" s="58">
        <f>データ!U6</f>
        <v>1194</v>
      </c>
      <c r="AM10" s="58"/>
      <c r="AN10" s="58"/>
      <c r="AO10" s="58"/>
      <c r="AP10" s="58"/>
      <c r="AQ10" s="58"/>
      <c r="AR10" s="58"/>
      <c r="AS10" s="58"/>
      <c r="AT10" s="57">
        <f>データ!V6</f>
        <v>0.77</v>
      </c>
      <c r="AU10" s="57"/>
      <c r="AV10" s="57"/>
      <c r="AW10" s="57"/>
      <c r="AX10" s="57"/>
      <c r="AY10" s="57"/>
      <c r="AZ10" s="57"/>
      <c r="BA10" s="57"/>
      <c r="BB10" s="57">
        <f>データ!W6</f>
        <v>1550.65</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5"/>
      <c r="BM44" s="76"/>
      <c r="BN44" s="76"/>
      <c r="BO44" s="76"/>
      <c r="BP44" s="76"/>
      <c r="BQ44" s="76"/>
      <c r="BR44" s="76"/>
      <c r="BS44" s="76"/>
      <c r="BT44" s="76"/>
      <c r="BU44" s="76"/>
      <c r="BV44" s="76"/>
      <c r="BW44" s="76"/>
      <c r="BX44" s="76"/>
      <c r="BY44" s="76"/>
      <c r="BZ44" s="7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5"/>
      <c r="BM63" s="76"/>
      <c r="BN63" s="76"/>
      <c r="BO63" s="76"/>
      <c r="BP63" s="76"/>
      <c r="BQ63" s="76"/>
      <c r="BR63" s="76"/>
      <c r="BS63" s="76"/>
      <c r="BT63" s="76"/>
      <c r="BU63" s="76"/>
      <c r="BV63" s="76"/>
      <c r="BW63" s="76"/>
      <c r="BX63" s="76"/>
      <c r="BY63" s="76"/>
      <c r="BZ63" s="7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442127</v>
      </c>
      <c r="D6" s="31">
        <f t="shared" si="3"/>
        <v>47</v>
      </c>
      <c r="E6" s="31">
        <f t="shared" si="3"/>
        <v>17</v>
      </c>
      <c r="F6" s="31">
        <f t="shared" si="3"/>
        <v>4</v>
      </c>
      <c r="G6" s="31">
        <f t="shared" si="3"/>
        <v>0</v>
      </c>
      <c r="H6" s="31" t="str">
        <f t="shared" si="3"/>
        <v>大分県　豊後大野市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3.16</v>
      </c>
      <c r="P6" s="32">
        <f t="shared" si="3"/>
        <v>92.08</v>
      </c>
      <c r="Q6" s="32">
        <f t="shared" si="3"/>
        <v>3606</v>
      </c>
      <c r="R6" s="32">
        <f t="shared" si="3"/>
        <v>38078</v>
      </c>
      <c r="S6" s="32">
        <f t="shared" si="3"/>
        <v>603.14</v>
      </c>
      <c r="T6" s="32">
        <f t="shared" si="3"/>
        <v>63.13</v>
      </c>
      <c r="U6" s="32">
        <f t="shared" si="3"/>
        <v>1194</v>
      </c>
      <c r="V6" s="32">
        <f t="shared" si="3"/>
        <v>0.77</v>
      </c>
      <c r="W6" s="32">
        <f t="shared" si="3"/>
        <v>1550.65</v>
      </c>
      <c r="X6" s="33">
        <f>IF(X7="",NA(),X7)</f>
        <v>63.37</v>
      </c>
      <c r="Y6" s="33">
        <f t="shared" ref="Y6:AG6" si="4">IF(Y7="",NA(),Y7)</f>
        <v>81.56</v>
      </c>
      <c r="Z6" s="33">
        <f t="shared" si="4"/>
        <v>83.53</v>
      </c>
      <c r="AA6" s="33">
        <f t="shared" si="4"/>
        <v>91.26</v>
      </c>
      <c r="AB6" s="33">
        <f t="shared" si="4"/>
        <v>91.32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681.55</v>
      </c>
      <c r="BF6" s="33">
        <f t="shared" ref="BF6:BN6" si="7">IF(BF7="",NA(),BF7)</f>
        <v>611.79999999999995</v>
      </c>
      <c r="BG6" s="33">
        <f t="shared" si="7"/>
        <v>213.97</v>
      </c>
      <c r="BH6" s="33">
        <f t="shared" si="7"/>
        <v>62.04</v>
      </c>
      <c r="BI6" s="33">
        <f t="shared" si="7"/>
        <v>60.2</v>
      </c>
      <c r="BJ6" s="33">
        <f t="shared" si="7"/>
        <v>1835.56</v>
      </c>
      <c r="BK6" s="33">
        <f t="shared" si="7"/>
        <v>1716.82</v>
      </c>
      <c r="BL6" s="33">
        <f t="shared" si="7"/>
        <v>1554.05</v>
      </c>
      <c r="BM6" s="33">
        <f t="shared" si="7"/>
        <v>1436</v>
      </c>
      <c r="BN6" s="33">
        <f t="shared" si="7"/>
        <v>1434.89</v>
      </c>
      <c r="BO6" s="32" t="str">
        <f>IF(BO7="","",IF(BO7="-","【-】","【"&amp;SUBSTITUTE(TEXT(BO7,"#,##0.00"),"-","△")&amp;"】"))</f>
        <v>【1,457.06】</v>
      </c>
      <c r="BP6" s="33">
        <f>IF(BP7="",NA(),BP7)</f>
        <v>45.71</v>
      </c>
      <c r="BQ6" s="33">
        <f t="shared" ref="BQ6:BY6" si="8">IF(BQ7="",NA(),BQ7)</f>
        <v>62.84</v>
      </c>
      <c r="BR6" s="33">
        <f t="shared" si="8"/>
        <v>68.010000000000005</v>
      </c>
      <c r="BS6" s="33">
        <f t="shared" si="8"/>
        <v>63.1</v>
      </c>
      <c r="BT6" s="33">
        <f t="shared" si="8"/>
        <v>66.05</v>
      </c>
      <c r="BU6" s="33">
        <f t="shared" si="8"/>
        <v>52.89</v>
      </c>
      <c r="BV6" s="33">
        <f t="shared" si="8"/>
        <v>51.73</v>
      </c>
      <c r="BW6" s="33">
        <f t="shared" si="8"/>
        <v>53.01</v>
      </c>
      <c r="BX6" s="33">
        <f t="shared" si="8"/>
        <v>66.56</v>
      </c>
      <c r="BY6" s="33">
        <f t="shared" si="8"/>
        <v>66.22</v>
      </c>
      <c r="BZ6" s="32" t="str">
        <f>IF(BZ7="","",IF(BZ7="-","【-】","【"&amp;SUBSTITUTE(TEXT(BZ7,"#,##0.00"),"-","△")&amp;"】"))</f>
        <v>【64.73】</v>
      </c>
      <c r="CA6" s="33">
        <f>IF(CA7="",NA(),CA7)</f>
        <v>420.16</v>
      </c>
      <c r="CB6" s="33">
        <f t="shared" ref="CB6:CJ6" si="9">IF(CB7="",NA(),CB7)</f>
        <v>306.19</v>
      </c>
      <c r="CC6" s="33">
        <f t="shared" si="9"/>
        <v>280.04000000000002</v>
      </c>
      <c r="CD6" s="33">
        <f t="shared" si="9"/>
        <v>307.66000000000003</v>
      </c>
      <c r="CE6" s="33">
        <f t="shared" si="9"/>
        <v>292.29000000000002</v>
      </c>
      <c r="CF6" s="33">
        <f t="shared" si="9"/>
        <v>300.52</v>
      </c>
      <c r="CG6" s="33">
        <f t="shared" si="9"/>
        <v>310.47000000000003</v>
      </c>
      <c r="CH6" s="33">
        <f t="shared" si="9"/>
        <v>299.39</v>
      </c>
      <c r="CI6" s="33">
        <f t="shared" si="9"/>
        <v>244.29</v>
      </c>
      <c r="CJ6" s="33">
        <f t="shared" si="9"/>
        <v>246.72</v>
      </c>
      <c r="CK6" s="32" t="str">
        <f>IF(CK7="","",IF(CK7="-","【-】","【"&amp;SUBSTITUTE(TEXT(CK7,"#,##0.00"),"-","△")&amp;"】"))</f>
        <v>【250.25】</v>
      </c>
      <c r="CL6" s="33">
        <f>IF(CL7="",NA(),CL7)</f>
        <v>42.57</v>
      </c>
      <c r="CM6" s="33">
        <f t="shared" ref="CM6:CU6" si="10">IF(CM7="",NA(),CM7)</f>
        <v>41.86</v>
      </c>
      <c r="CN6" s="33">
        <f t="shared" si="10"/>
        <v>40.86</v>
      </c>
      <c r="CO6" s="33">
        <f t="shared" si="10"/>
        <v>41.29</v>
      </c>
      <c r="CP6" s="33">
        <f t="shared" si="10"/>
        <v>40.43</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71.31</v>
      </c>
      <c r="CX6" s="33">
        <f t="shared" ref="CX6:DF6" si="11">IF(CX7="",NA(),CX7)</f>
        <v>76.92</v>
      </c>
      <c r="CY6" s="33">
        <f t="shared" si="11"/>
        <v>76.19</v>
      </c>
      <c r="CZ6" s="33">
        <f t="shared" si="11"/>
        <v>75.510000000000005</v>
      </c>
      <c r="DA6" s="33">
        <f t="shared" si="11"/>
        <v>79.98</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0.53</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442127</v>
      </c>
      <c r="D7" s="35">
        <v>47</v>
      </c>
      <c r="E7" s="35">
        <v>17</v>
      </c>
      <c r="F7" s="35">
        <v>4</v>
      </c>
      <c r="G7" s="35">
        <v>0</v>
      </c>
      <c r="H7" s="35" t="s">
        <v>96</v>
      </c>
      <c r="I7" s="35" t="s">
        <v>97</v>
      </c>
      <c r="J7" s="35" t="s">
        <v>98</v>
      </c>
      <c r="K7" s="35" t="s">
        <v>99</v>
      </c>
      <c r="L7" s="35" t="s">
        <v>100</v>
      </c>
      <c r="M7" s="36" t="s">
        <v>101</v>
      </c>
      <c r="N7" s="36" t="s">
        <v>102</v>
      </c>
      <c r="O7" s="36">
        <v>3.16</v>
      </c>
      <c r="P7" s="36">
        <v>92.08</v>
      </c>
      <c r="Q7" s="36">
        <v>3606</v>
      </c>
      <c r="R7" s="36">
        <v>38078</v>
      </c>
      <c r="S7" s="36">
        <v>603.14</v>
      </c>
      <c r="T7" s="36">
        <v>63.13</v>
      </c>
      <c r="U7" s="36">
        <v>1194</v>
      </c>
      <c r="V7" s="36">
        <v>0.77</v>
      </c>
      <c r="W7" s="36">
        <v>1550.65</v>
      </c>
      <c r="X7" s="36">
        <v>63.37</v>
      </c>
      <c r="Y7" s="36">
        <v>81.56</v>
      </c>
      <c r="Z7" s="36">
        <v>83.53</v>
      </c>
      <c r="AA7" s="36">
        <v>91.26</v>
      </c>
      <c r="AB7" s="36">
        <v>91.32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681.55</v>
      </c>
      <c r="BF7" s="36">
        <v>611.79999999999995</v>
      </c>
      <c r="BG7" s="36">
        <v>213.97</v>
      </c>
      <c r="BH7" s="36">
        <v>62.04</v>
      </c>
      <c r="BI7" s="36">
        <v>60.2</v>
      </c>
      <c r="BJ7" s="36">
        <v>1835.56</v>
      </c>
      <c r="BK7" s="36">
        <v>1716.82</v>
      </c>
      <c r="BL7" s="36">
        <v>1554.05</v>
      </c>
      <c r="BM7" s="36">
        <v>1436</v>
      </c>
      <c r="BN7" s="36">
        <v>1434.89</v>
      </c>
      <c r="BO7" s="36">
        <v>1457.06</v>
      </c>
      <c r="BP7" s="36">
        <v>45.71</v>
      </c>
      <c r="BQ7" s="36">
        <v>62.84</v>
      </c>
      <c r="BR7" s="36">
        <v>68.010000000000005</v>
      </c>
      <c r="BS7" s="36">
        <v>63.1</v>
      </c>
      <c r="BT7" s="36">
        <v>66.05</v>
      </c>
      <c r="BU7" s="36">
        <v>52.89</v>
      </c>
      <c r="BV7" s="36">
        <v>51.73</v>
      </c>
      <c r="BW7" s="36">
        <v>53.01</v>
      </c>
      <c r="BX7" s="36">
        <v>66.56</v>
      </c>
      <c r="BY7" s="36">
        <v>66.22</v>
      </c>
      <c r="BZ7" s="36">
        <v>64.73</v>
      </c>
      <c r="CA7" s="36">
        <v>420.16</v>
      </c>
      <c r="CB7" s="36">
        <v>306.19</v>
      </c>
      <c r="CC7" s="36">
        <v>280.04000000000002</v>
      </c>
      <c r="CD7" s="36">
        <v>307.66000000000003</v>
      </c>
      <c r="CE7" s="36">
        <v>292.29000000000002</v>
      </c>
      <c r="CF7" s="36">
        <v>300.52</v>
      </c>
      <c r="CG7" s="36">
        <v>310.47000000000003</v>
      </c>
      <c r="CH7" s="36">
        <v>299.39</v>
      </c>
      <c r="CI7" s="36">
        <v>244.29</v>
      </c>
      <c r="CJ7" s="36">
        <v>246.72</v>
      </c>
      <c r="CK7" s="36">
        <v>250.25</v>
      </c>
      <c r="CL7" s="36">
        <v>42.57</v>
      </c>
      <c r="CM7" s="36">
        <v>41.86</v>
      </c>
      <c r="CN7" s="36">
        <v>40.86</v>
      </c>
      <c r="CO7" s="36">
        <v>41.29</v>
      </c>
      <c r="CP7" s="36">
        <v>40.43</v>
      </c>
      <c r="CQ7" s="36">
        <v>36.799999999999997</v>
      </c>
      <c r="CR7" s="36">
        <v>36.67</v>
      </c>
      <c r="CS7" s="36">
        <v>36.200000000000003</v>
      </c>
      <c r="CT7" s="36">
        <v>43.58</v>
      </c>
      <c r="CU7" s="36">
        <v>41.35</v>
      </c>
      <c r="CV7" s="36">
        <v>40.31</v>
      </c>
      <c r="CW7" s="36">
        <v>71.31</v>
      </c>
      <c r="CX7" s="36">
        <v>76.92</v>
      </c>
      <c r="CY7" s="36">
        <v>76.19</v>
      </c>
      <c r="CZ7" s="36">
        <v>75.510000000000005</v>
      </c>
      <c r="DA7" s="36">
        <v>79.98</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0.53</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user01</cp:lastModifiedBy>
  <dcterms:created xsi:type="dcterms:W3CDTF">2017-02-08T03:05:04Z</dcterms:created>
  <dcterms:modified xsi:type="dcterms:W3CDTF">2017-02-20T01:55:08Z</dcterms:modified>
  <cp:category/>
</cp:coreProperties>
</file>