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19200" windowHeight="753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<sst xmlns="http://schemas.openxmlformats.org/spreadsheetml/2006/main" count="221" uniqueCount="111">
  <si>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</si>
  <si>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</si>
  <si>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</si>
  <si>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</si>
  <si>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</si>
  <si>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</si>
  <si>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</si>
  <si>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</si>
  <si>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</si>
  <si>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</si>
  <si>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</si>
  <si>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</si>
  <si>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</si>
  <si>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</si>
  <si>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</si>
  <si>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</si>
  <si>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</si>
  <si>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</si>
  <si>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</si>
  <si>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</si>
  <si>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</si>
  <si>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</si>
  <si>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</si>
  <si>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</si>
  <si>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</si>
  <si>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</si>
  <si>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</si>
  <si>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</si>
  <si>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</si>
  <si>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</si>
  <si>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</si>
  <si>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</si>
  <si>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</si>
  <si>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</si>
  <si>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</si>
  <si>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</si>
  <si>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</si>
  <si>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</si>
  <si>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</si>
  <si>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</si>
  <si>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</si>
  <si>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</si>
  <si>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</si>
  <si>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</si>
  <si>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</si>
  <si>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</si>
  <si>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</si>
  <si>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</si>
  <si>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</si>
  <si>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</si>
  <si>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</si>
  <si>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</si>
  <si>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</si>
  <si>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</si>
  <si>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</si>
  <si>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</si>
  <si>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</si>
  <si>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</si>
  <si>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</si>
  <si>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</si>
  <si>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</si>
  <si>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</si>
  <si>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</si>
  <si>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</si>
  <si>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</si>
  <si>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</si>
  <si>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</si>
  <si>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</si>
  <si>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</si>
  <si>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</si>
  <si>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</si>
  <si>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</si>
  <si>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</si>
  <si>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</si>
  <si>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</si>
  <si>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</si>
  <si>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</si>
  <si>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</si>
  <si>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</si>
  <si>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</si>
  <si>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</si>
  <si>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</si>
  <si>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</si>
  <si>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</si>
  <si>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</si>
  <si>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</si>
  <si>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</si>
  <si>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</si>
  <si>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</si>
  <si>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</si>
  <si>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</si>
  <si>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</si>
  <si>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</si>
  <si>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</si>
  <si>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</si>
  <si>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</si>
  <si>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宇佐市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</si>
  <si>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</si>
  <si>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</si>
  <si>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</si>
  <si>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</si>
  <si>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</si>
  <si>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</si>
  <si>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</si>
  <si>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</si>
  <si>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</si>
  <si>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</si>
  <si>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</si>
  <si>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管渠延長は平成２１年度に終了しており、当分は改善の必要はなく、類似団体と比較しても同様である。</t>
    <phoneticPr fontId="4"/>
  </si>
  <si>
    <r>
      <rPr>
        <sz val="11"/>
        <rFont val="ＭＳ ゴシック"/>
        <family val="3"/>
        <charset val="128"/>
      </rPr>
      <t>　収益的収支率が経年で高くなっているのは、企業債残高対事業規模比率が低くなっていることが直接影響している。これは、平成２１年度に管渠延長が整い、地方債の借入が終了したためである。また、施設利用率、水洗化率ともに類似団体と同様に全国平均</t>
    </r>
    <r>
      <rPr>
        <sz val="11"/>
        <color theme="1"/>
        <rFont val="ＭＳ ゴシック"/>
        <family val="3"/>
        <charset val="128"/>
      </rPr>
      <t>より低く、ここ数年間横ばい状態が続いている状況である。このことが要因となり経費回収率が改善せず、経営の効率性を低下させる要因となっている。</t>
    </r>
    <rPh sb="1" eb="3">
      <t>シュウエキ</t>
    </rPh>
    <rPh sb="3" eb="4">
      <t>テキ</t>
    </rPh>
    <rPh sb="4" eb="6">
      <t>シュウシ</t>
    </rPh>
    <rPh sb="6" eb="7">
      <t>リツ</t>
    </rPh>
    <rPh sb="8" eb="10">
      <t>ケイネン</t>
    </rPh>
    <rPh sb="11" eb="12">
      <t>タカ</t>
    </rPh>
    <rPh sb="21" eb="23">
      <t>キギョウ</t>
    </rPh>
    <rPh sb="23" eb="24">
      <t>サイ</t>
    </rPh>
    <rPh sb="24" eb="26">
      <t>ザンダカ</t>
    </rPh>
    <rPh sb="26" eb="27">
      <t>タイ</t>
    </rPh>
    <rPh sb="27" eb="29">
      <t>ジギョウ</t>
    </rPh>
    <rPh sb="29" eb="31">
      <t>キボ</t>
    </rPh>
    <rPh sb="31" eb="33">
      <t>ヒリツ</t>
    </rPh>
    <rPh sb="34" eb="35">
      <t>ヒク</t>
    </rPh>
    <rPh sb="44" eb="46">
      <t>チョクセツ</t>
    </rPh>
    <rPh sb="46" eb="48">
      <t>エイキョウ</t>
    </rPh>
    <rPh sb="57" eb="59">
      <t>ヘイセイ</t>
    </rPh>
    <rPh sb="61" eb="62">
      <t>ネン</t>
    </rPh>
    <rPh sb="62" eb="63">
      <t>ド</t>
    </rPh>
    <rPh sb="64" eb="65">
      <t>カン</t>
    </rPh>
    <rPh sb="66" eb="68">
      <t>エンチョウ</t>
    </rPh>
    <rPh sb="69" eb="70">
      <t>トトノ</t>
    </rPh>
    <rPh sb="72" eb="74">
      <t>チホウ</t>
    </rPh>
    <rPh sb="74" eb="75">
      <t>サイ</t>
    </rPh>
    <rPh sb="76" eb="78">
      <t>カリイレ</t>
    </rPh>
    <rPh sb="79" eb="81">
      <t>シュウリョウ</t>
    </rPh>
    <phoneticPr fontId="4"/>
  </si>
  <si>
    <r>
      <t>　水洗化率が６０％前後と低く、使用料による経費の回収が困難な状況が続いている</t>
    </r>
    <r>
      <rPr>
        <sz val="11"/>
        <rFont val="ＭＳ ゴシック"/>
        <family val="3"/>
        <charset val="128"/>
      </rPr>
      <t>。人口も</t>
    </r>
    <r>
      <rPr>
        <sz val="11"/>
        <color theme="1"/>
        <rFont val="ＭＳ ゴシック"/>
        <family val="3"/>
        <charset val="128"/>
      </rPr>
      <t>高齢化や独居世帯の増加により今後も改善は厳しいが、個別訪問等により地道に加入促進を行っていかなければならない。また、類似団体と比べ使用料体系は低く、現状では経費回収率の改善は見込めない。</t>
    </r>
    <r>
      <rPr>
        <sz val="11"/>
        <rFont val="ＭＳ ゴシック"/>
        <family val="3"/>
        <charset val="128"/>
      </rPr>
      <t>今後、市内の他の下水道事業との料金体系統一もいるものの、将来的な水洗化率の推移を考慮しつつ、使用料の抜本的な見直しが必要となっている。</t>
    </r>
    <rPh sb="39" eb="41">
      <t>ジンコウ</t>
    </rPh>
    <rPh sb="138" eb="140">
      <t>シナイ</t>
    </rPh>
    <rPh sb="141" eb="142">
      <t>ホカ</t>
    </rPh>
    <rPh sb="143" eb="146">
      <t>ゲスイドウ</t>
    </rPh>
    <rPh sb="146" eb="148">
      <t>ジギョウ</t>
    </rPh>
    <rPh sb="150" eb="152">
      <t>リョウキン</t>
    </rPh>
    <rPh sb="152" eb="154">
      <t>タイケイ</t>
    </rPh>
    <rPh sb="154" eb="156">
      <t>トウイツ</t>
    </rPh>
    <rPh sb="163" eb="166">
      <t>ショウライテキ</t>
    </rPh>
    <rPh sb="167" eb="170">
      <t>スイセンカ</t>
    </rPh>
    <rPh sb="170" eb="171">
      <t>リツ</t>
    </rPh>
    <rPh sb="172" eb="174">
      <t>スイイ</t>
    </rPh>
    <rPh sb="175" eb="177">
      <t>コウリョ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</si>
</sst>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F19-432B-81BE-D1D3AFE1FE50}"/>
            </c:ext>
          </c:extLst>
        </c:ser>
        <c:dLbls>
          <c:showLegendKey val="0"/>
          <c:showVal val="0"/>
          <c:showCatName val="0"/>
          <c:showSerName val="0"/>
          <c:showPercent val="0"/>
          <c:showBubbleSize val="0"/>
        </c:dLbls>
        <c:gapWidth val="150"/>
        <c:axId val="90941312"/>
        <c:axId val="9094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7.0000000000000007E-2</c:v>
                </c:pt>
              </c:numCache>
            </c:numRef>
          </c:val>
          <c:smooth val="0"/>
          <c:extLst xmlns:c16r2="http://schemas.microsoft.com/office/drawing/2015/06/chart">
            <c:ext xmlns:c16="http://schemas.microsoft.com/office/drawing/2014/chart" uri="{C3380CC4-5D6E-409C-BE32-E72D297353CC}">
              <c16:uniqueId val="{00000001-5F19-432B-81BE-D1D3AFE1FE50}"/>
            </c:ext>
          </c:extLst>
        </c:ser>
        <c:dLbls>
          <c:showLegendKey val="0"/>
          <c:showVal val="0"/>
          <c:showCatName val="0"/>
          <c:showSerName val="0"/>
          <c:showPercent val="0"/>
          <c:showBubbleSize val="0"/>
        </c:dLbls>
        <c:marker val="1"/>
        <c:smooth val="0"/>
        <c:axId val="90941312"/>
        <c:axId val="90943488"/>
      </c:lineChart>
      <c:dateAx>
        <c:axId val="90941312"/>
        <c:scaling>
          <c:orientation val="minMax"/>
        </c:scaling>
        <c:delete val="1"/>
        <c:axPos val="b"/>
        <c:numFmt formatCode="ge" sourceLinked="1"/>
        <c:majorTickMark val="none"/>
        <c:minorTickMark val="none"/>
        <c:tickLblPos val="none"/>
        <c:crossAx val="90943488"/>
        <c:crosses val="autoZero"/>
        <c:auto val="1"/>
        <c:lblOffset val="100"/>
        <c:baseTimeUnit val="years"/>
      </c:dateAx>
      <c:valAx>
        <c:axId val="9094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4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22.47</c:v>
                </c:pt>
                <c:pt idx="1">
                  <c:v>30.27</c:v>
                </c:pt>
                <c:pt idx="2">
                  <c:v>26.2</c:v>
                </c:pt>
                <c:pt idx="3">
                  <c:v>27.13</c:v>
                </c:pt>
                <c:pt idx="4">
                  <c:v>26.2</c:v>
                </c:pt>
              </c:numCache>
            </c:numRef>
          </c:val>
          <c:extLst xmlns:c16r2="http://schemas.microsoft.com/office/drawing/2015/06/chart">
            <c:ext xmlns:c16="http://schemas.microsoft.com/office/drawing/2014/chart" uri="{C3380CC4-5D6E-409C-BE32-E72D297353CC}">
              <c16:uniqueId val="{00000000-7A7C-4113-86B3-CEB1EB08DF22}"/>
            </c:ext>
          </c:extLst>
        </c:ser>
        <c:dLbls>
          <c:showLegendKey val="0"/>
          <c:showVal val="0"/>
          <c:showCatName val="0"/>
          <c:showSerName val="0"/>
          <c:showPercent val="0"/>
          <c:showBubbleSize val="0"/>
        </c:dLbls>
        <c:gapWidth val="150"/>
        <c:axId val="89978752"/>
        <c:axId val="9083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41.35</c:v>
                </c:pt>
              </c:numCache>
            </c:numRef>
          </c:val>
          <c:smooth val="0"/>
          <c:extLst xmlns:c16r2="http://schemas.microsoft.com/office/drawing/2015/06/chart">
            <c:ext xmlns:c16="http://schemas.microsoft.com/office/drawing/2014/chart" uri="{C3380CC4-5D6E-409C-BE32-E72D297353CC}">
              <c16:uniqueId val="{00000001-7A7C-4113-86B3-CEB1EB08DF22}"/>
            </c:ext>
          </c:extLst>
        </c:ser>
        <c:dLbls>
          <c:showLegendKey val="0"/>
          <c:showVal val="0"/>
          <c:showCatName val="0"/>
          <c:showSerName val="0"/>
          <c:showPercent val="0"/>
          <c:showBubbleSize val="0"/>
        </c:dLbls>
        <c:marker val="1"/>
        <c:smooth val="0"/>
        <c:axId val="89978752"/>
        <c:axId val="90836992"/>
      </c:lineChart>
      <c:dateAx>
        <c:axId val="89978752"/>
        <c:scaling>
          <c:orientation val="minMax"/>
        </c:scaling>
        <c:delete val="1"/>
        <c:axPos val="b"/>
        <c:numFmt formatCode="ge" sourceLinked="1"/>
        <c:majorTickMark val="none"/>
        <c:minorTickMark val="none"/>
        <c:tickLblPos val="none"/>
        <c:crossAx val="90836992"/>
        <c:crosses val="autoZero"/>
        <c:auto val="1"/>
        <c:lblOffset val="100"/>
        <c:baseTimeUnit val="years"/>
      </c:dateAx>
      <c:valAx>
        <c:axId val="9083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7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57.63</c:v>
                </c:pt>
                <c:pt idx="1">
                  <c:v>58.88</c:v>
                </c:pt>
                <c:pt idx="2">
                  <c:v>59.43</c:v>
                </c:pt>
                <c:pt idx="3">
                  <c:v>60.81</c:v>
                </c:pt>
                <c:pt idx="4">
                  <c:v>62.58</c:v>
                </c:pt>
              </c:numCache>
            </c:numRef>
          </c:val>
          <c:extLst xmlns:c16r2="http://schemas.microsoft.com/office/drawing/2015/06/chart">
            <c:ext xmlns:c16="http://schemas.microsoft.com/office/drawing/2014/chart" uri="{C3380CC4-5D6E-409C-BE32-E72D297353CC}">
              <c16:uniqueId val="{00000000-EC30-4814-B2C2-793B8526A79C}"/>
            </c:ext>
          </c:extLst>
        </c:ser>
        <c:dLbls>
          <c:showLegendKey val="0"/>
          <c:showVal val="0"/>
          <c:showCatName val="0"/>
          <c:showSerName val="0"/>
          <c:showPercent val="0"/>
          <c:showBubbleSize val="0"/>
        </c:dLbls>
        <c:gapWidth val="150"/>
        <c:axId val="90867968"/>
        <c:axId val="9087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82.9</c:v>
                </c:pt>
              </c:numCache>
            </c:numRef>
          </c:val>
          <c:smooth val="0"/>
          <c:extLst xmlns:c16r2="http://schemas.microsoft.com/office/drawing/2015/06/chart">
            <c:ext xmlns:c16="http://schemas.microsoft.com/office/drawing/2014/chart" uri="{C3380CC4-5D6E-409C-BE32-E72D297353CC}">
              <c16:uniqueId val="{00000001-EC30-4814-B2C2-793B8526A79C}"/>
            </c:ext>
          </c:extLst>
        </c:ser>
        <c:dLbls>
          <c:showLegendKey val="0"/>
          <c:showVal val="0"/>
          <c:showCatName val="0"/>
          <c:showSerName val="0"/>
          <c:showPercent val="0"/>
          <c:showBubbleSize val="0"/>
        </c:dLbls>
        <c:marker val="1"/>
        <c:smooth val="0"/>
        <c:axId val="90867968"/>
        <c:axId val="90870144"/>
      </c:lineChart>
      <c:dateAx>
        <c:axId val="90867968"/>
        <c:scaling>
          <c:orientation val="minMax"/>
        </c:scaling>
        <c:delete val="1"/>
        <c:axPos val="b"/>
        <c:numFmt formatCode="ge" sourceLinked="1"/>
        <c:majorTickMark val="none"/>
        <c:minorTickMark val="none"/>
        <c:tickLblPos val="none"/>
        <c:crossAx val="90870144"/>
        <c:crosses val="autoZero"/>
        <c:auto val="1"/>
        <c:lblOffset val="100"/>
        <c:baseTimeUnit val="years"/>
      </c:dateAx>
      <c:valAx>
        <c:axId val="9087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49.8</c:v>
                </c:pt>
                <c:pt idx="1">
                  <c:v>62.09</c:v>
                </c:pt>
                <c:pt idx="2">
                  <c:v>69.06</c:v>
                </c:pt>
                <c:pt idx="3">
                  <c:v>77.31</c:v>
                </c:pt>
                <c:pt idx="4">
                  <c:v>80.8</c:v>
                </c:pt>
              </c:numCache>
            </c:numRef>
          </c:val>
          <c:extLst xmlns:c16r2="http://schemas.microsoft.com/office/drawing/2015/06/chart">
            <c:ext xmlns:c16="http://schemas.microsoft.com/office/drawing/2014/chart" uri="{C3380CC4-5D6E-409C-BE32-E72D297353CC}">
              <c16:uniqueId val="{00000000-B3C6-47E4-90C9-F0AE3AF43725}"/>
            </c:ext>
          </c:extLst>
        </c:ser>
        <c:dLbls>
          <c:showLegendKey val="0"/>
          <c:showVal val="0"/>
          <c:showCatName val="0"/>
          <c:showSerName val="0"/>
          <c:showPercent val="0"/>
          <c:showBubbleSize val="0"/>
        </c:dLbls>
        <c:gapWidth val="150"/>
        <c:axId val="91088384"/>
        <c:axId val="9127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3C6-47E4-90C9-F0AE3AF43725}"/>
            </c:ext>
          </c:extLst>
        </c:ser>
        <c:dLbls>
          <c:showLegendKey val="0"/>
          <c:showVal val="0"/>
          <c:showCatName val="0"/>
          <c:showSerName val="0"/>
          <c:showPercent val="0"/>
          <c:showBubbleSize val="0"/>
        </c:dLbls>
        <c:marker val="1"/>
        <c:smooth val="0"/>
        <c:axId val="91088384"/>
        <c:axId val="91275648"/>
      </c:lineChart>
      <c:dateAx>
        <c:axId val="91088384"/>
        <c:scaling>
          <c:orientation val="minMax"/>
        </c:scaling>
        <c:delete val="1"/>
        <c:axPos val="b"/>
        <c:numFmt formatCode="ge" sourceLinked="1"/>
        <c:majorTickMark val="none"/>
        <c:minorTickMark val="none"/>
        <c:tickLblPos val="none"/>
        <c:crossAx val="91275648"/>
        <c:crosses val="autoZero"/>
        <c:auto val="1"/>
        <c:lblOffset val="100"/>
        <c:baseTimeUnit val="years"/>
      </c:dateAx>
      <c:valAx>
        <c:axId val="9127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8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D3-4E17-A7DA-83DD491BA356}"/>
            </c:ext>
          </c:extLst>
        </c:ser>
        <c:dLbls>
          <c:showLegendKey val="0"/>
          <c:showVal val="0"/>
          <c:showCatName val="0"/>
          <c:showSerName val="0"/>
          <c:showPercent val="0"/>
          <c:showBubbleSize val="0"/>
        </c:dLbls>
        <c:gapWidth val="150"/>
        <c:axId val="141060352"/>
        <c:axId val="14710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D3-4E17-A7DA-83DD491BA356}"/>
            </c:ext>
          </c:extLst>
        </c:ser>
        <c:dLbls>
          <c:showLegendKey val="0"/>
          <c:showVal val="0"/>
          <c:showCatName val="0"/>
          <c:showSerName val="0"/>
          <c:showPercent val="0"/>
          <c:showBubbleSize val="0"/>
        </c:dLbls>
        <c:marker val="1"/>
        <c:smooth val="0"/>
        <c:axId val="141060352"/>
        <c:axId val="147105664"/>
      </c:lineChart>
      <c:dateAx>
        <c:axId val="141060352"/>
        <c:scaling>
          <c:orientation val="minMax"/>
        </c:scaling>
        <c:delete val="1"/>
        <c:axPos val="b"/>
        <c:numFmt formatCode="ge" sourceLinked="1"/>
        <c:majorTickMark val="none"/>
        <c:minorTickMark val="none"/>
        <c:tickLblPos val="none"/>
        <c:crossAx val="147105664"/>
        <c:crosses val="autoZero"/>
        <c:auto val="1"/>
        <c:lblOffset val="100"/>
        <c:baseTimeUnit val="years"/>
      </c:dateAx>
      <c:valAx>
        <c:axId val="14710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06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041-4E81-8508-3263C1A4B281}"/>
            </c:ext>
          </c:extLst>
        </c:ser>
        <c:dLbls>
          <c:showLegendKey val="0"/>
          <c:showVal val="0"/>
          <c:showCatName val="0"/>
          <c:showSerName val="0"/>
          <c:showPercent val="0"/>
          <c:showBubbleSize val="0"/>
        </c:dLbls>
        <c:gapWidth val="150"/>
        <c:axId val="164562432"/>
        <c:axId val="16456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041-4E81-8508-3263C1A4B281}"/>
            </c:ext>
          </c:extLst>
        </c:ser>
        <c:dLbls>
          <c:showLegendKey val="0"/>
          <c:showVal val="0"/>
          <c:showCatName val="0"/>
          <c:showSerName val="0"/>
          <c:showPercent val="0"/>
          <c:showBubbleSize val="0"/>
        </c:dLbls>
        <c:marker val="1"/>
        <c:smooth val="0"/>
        <c:axId val="164562432"/>
        <c:axId val="164564352"/>
      </c:lineChart>
      <c:dateAx>
        <c:axId val="164562432"/>
        <c:scaling>
          <c:orientation val="minMax"/>
        </c:scaling>
        <c:delete val="1"/>
        <c:axPos val="b"/>
        <c:numFmt formatCode="ge" sourceLinked="1"/>
        <c:majorTickMark val="none"/>
        <c:minorTickMark val="none"/>
        <c:tickLblPos val="none"/>
        <c:crossAx val="164564352"/>
        <c:crosses val="autoZero"/>
        <c:auto val="1"/>
        <c:lblOffset val="100"/>
        <c:baseTimeUnit val="years"/>
      </c:dateAx>
      <c:valAx>
        <c:axId val="1645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6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09-4E13-AFD9-876AC009ABC0}"/>
            </c:ext>
          </c:extLst>
        </c:ser>
        <c:dLbls>
          <c:showLegendKey val="0"/>
          <c:showVal val="0"/>
          <c:showCatName val="0"/>
          <c:showSerName val="0"/>
          <c:showPercent val="0"/>
          <c:showBubbleSize val="0"/>
        </c:dLbls>
        <c:gapWidth val="150"/>
        <c:axId val="164760960"/>
        <c:axId val="16546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09-4E13-AFD9-876AC009ABC0}"/>
            </c:ext>
          </c:extLst>
        </c:ser>
        <c:dLbls>
          <c:showLegendKey val="0"/>
          <c:showVal val="0"/>
          <c:showCatName val="0"/>
          <c:showSerName val="0"/>
          <c:showPercent val="0"/>
          <c:showBubbleSize val="0"/>
        </c:dLbls>
        <c:marker val="1"/>
        <c:smooth val="0"/>
        <c:axId val="164760960"/>
        <c:axId val="165468032"/>
      </c:lineChart>
      <c:dateAx>
        <c:axId val="164760960"/>
        <c:scaling>
          <c:orientation val="minMax"/>
        </c:scaling>
        <c:delete val="1"/>
        <c:axPos val="b"/>
        <c:numFmt formatCode="ge" sourceLinked="1"/>
        <c:majorTickMark val="none"/>
        <c:minorTickMark val="none"/>
        <c:tickLblPos val="none"/>
        <c:crossAx val="165468032"/>
        <c:crosses val="autoZero"/>
        <c:auto val="1"/>
        <c:lblOffset val="100"/>
        <c:baseTimeUnit val="years"/>
      </c:dateAx>
      <c:valAx>
        <c:axId val="1654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76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C4-47EB-9104-323BC5466CA8}"/>
            </c:ext>
          </c:extLst>
        </c:ser>
        <c:dLbls>
          <c:showLegendKey val="0"/>
          <c:showVal val="0"/>
          <c:showCatName val="0"/>
          <c:showSerName val="0"/>
          <c:showPercent val="0"/>
          <c:showBubbleSize val="0"/>
        </c:dLbls>
        <c:gapWidth val="150"/>
        <c:axId val="89743744"/>
        <c:axId val="8974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C4-47EB-9104-323BC5466CA8}"/>
            </c:ext>
          </c:extLst>
        </c:ser>
        <c:dLbls>
          <c:showLegendKey val="0"/>
          <c:showVal val="0"/>
          <c:showCatName val="0"/>
          <c:showSerName val="0"/>
          <c:showPercent val="0"/>
          <c:showBubbleSize val="0"/>
        </c:dLbls>
        <c:marker val="1"/>
        <c:smooth val="0"/>
        <c:axId val="89743744"/>
        <c:axId val="89745664"/>
      </c:lineChart>
      <c:dateAx>
        <c:axId val="89743744"/>
        <c:scaling>
          <c:orientation val="minMax"/>
        </c:scaling>
        <c:delete val="1"/>
        <c:axPos val="b"/>
        <c:numFmt formatCode="ge" sourceLinked="1"/>
        <c:majorTickMark val="none"/>
        <c:minorTickMark val="none"/>
        <c:tickLblPos val="none"/>
        <c:crossAx val="89745664"/>
        <c:crosses val="autoZero"/>
        <c:auto val="1"/>
        <c:lblOffset val="100"/>
        <c:baseTimeUnit val="years"/>
      </c:dateAx>
      <c:valAx>
        <c:axId val="8974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4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5504.94</c:v>
                </c:pt>
                <c:pt idx="1">
                  <c:v>3950.67</c:v>
                </c:pt>
                <c:pt idx="2">
                  <c:v>2436.91</c:v>
                </c:pt>
                <c:pt idx="3">
                  <c:v>1862.54</c:v>
                </c:pt>
                <c:pt idx="4">
                  <c:v>1486.84</c:v>
                </c:pt>
              </c:numCache>
            </c:numRef>
          </c:val>
          <c:extLst xmlns:c16r2="http://schemas.microsoft.com/office/drawing/2015/06/chart">
            <c:ext xmlns:c16="http://schemas.microsoft.com/office/drawing/2014/chart" uri="{C3380CC4-5D6E-409C-BE32-E72D297353CC}">
              <c16:uniqueId val="{00000000-F54E-461F-A601-964326AD599D}"/>
            </c:ext>
          </c:extLst>
        </c:ser>
        <c:dLbls>
          <c:showLegendKey val="0"/>
          <c:showVal val="0"/>
          <c:showCatName val="0"/>
          <c:showSerName val="0"/>
          <c:showPercent val="0"/>
          <c:showBubbleSize val="0"/>
        </c:dLbls>
        <c:gapWidth val="150"/>
        <c:axId val="89760512"/>
        <c:axId val="8976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1434.89</c:v>
                </c:pt>
              </c:numCache>
            </c:numRef>
          </c:val>
          <c:smooth val="0"/>
          <c:extLst xmlns:c16r2="http://schemas.microsoft.com/office/drawing/2015/06/chart">
            <c:ext xmlns:c16="http://schemas.microsoft.com/office/drawing/2014/chart" uri="{C3380CC4-5D6E-409C-BE32-E72D297353CC}">
              <c16:uniqueId val="{00000001-F54E-461F-A601-964326AD599D}"/>
            </c:ext>
          </c:extLst>
        </c:ser>
        <c:dLbls>
          <c:showLegendKey val="0"/>
          <c:showVal val="0"/>
          <c:showCatName val="0"/>
          <c:showSerName val="0"/>
          <c:showPercent val="0"/>
          <c:showBubbleSize val="0"/>
        </c:dLbls>
        <c:marker val="1"/>
        <c:smooth val="0"/>
        <c:axId val="89760512"/>
        <c:axId val="89762432"/>
      </c:lineChart>
      <c:dateAx>
        <c:axId val="89760512"/>
        <c:scaling>
          <c:orientation val="minMax"/>
        </c:scaling>
        <c:delete val="1"/>
        <c:axPos val="b"/>
        <c:numFmt formatCode="ge" sourceLinked="1"/>
        <c:majorTickMark val="none"/>
        <c:minorTickMark val="none"/>
        <c:tickLblPos val="none"/>
        <c:crossAx val="89762432"/>
        <c:crosses val="autoZero"/>
        <c:auto val="1"/>
        <c:lblOffset val="100"/>
        <c:baseTimeUnit val="years"/>
      </c:dateAx>
      <c:valAx>
        <c:axId val="8976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6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25.23</c:v>
                </c:pt>
                <c:pt idx="1">
                  <c:v>29.58</c:v>
                </c:pt>
                <c:pt idx="2">
                  <c:v>37.57</c:v>
                </c:pt>
                <c:pt idx="3">
                  <c:v>35.76</c:v>
                </c:pt>
                <c:pt idx="4">
                  <c:v>35.99</c:v>
                </c:pt>
              </c:numCache>
            </c:numRef>
          </c:val>
          <c:extLst xmlns:c16r2="http://schemas.microsoft.com/office/drawing/2015/06/chart">
            <c:ext xmlns:c16="http://schemas.microsoft.com/office/drawing/2014/chart" uri="{C3380CC4-5D6E-409C-BE32-E72D297353CC}">
              <c16:uniqueId val="{00000000-7810-4B5C-BD03-C28D2AAA12BF}"/>
            </c:ext>
          </c:extLst>
        </c:ser>
        <c:dLbls>
          <c:showLegendKey val="0"/>
          <c:showVal val="0"/>
          <c:showCatName val="0"/>
          <c:showSerName val="0"/>
          <c:showPercent val="0"/>
          <c:showBubbleSize val="0"/>
        </c:dLbls>
        <c:gapWidth val="150"/>
        <c:axId val="89830528"/>
        <c:axId val="8983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66.22</c:v>
                </c:pt>
              </c:numCache>
            </c:numRef>
          </c:val>
          <c:smooth val="0"/>
          <c:extLst xmlns:c16r2="http://schemas.microsoft.com/office/drawing/2015/06/chart">
            <c:ext xmlns:c16="http://schemas.microsoft.com/office/drawing/2014/chart" uri="{C3380CC4-5D6E-409C-BE32-E72D297353CC}">
              <c16:uniqueId val="{00000001-7810-4B5C-BD03-C28D2AAA12BF}"/>
            </c:ext>
          </c:extLst>
        </c:ser>
        <c:dLbls>
          <c:showLegendKey val="0"/>
          <c:showVal val="0"/>
          <c:showCatName val="0"/>
          <c:showSerName val="0"/>
          <c:showPercent val="0"/>
          <c:showBubbleSize val="0"/>
        </c:dLbls>
        <c:marker val="1"/>
        <c:smooth val="0"/>
        <c:axId val="89830528"/>
        <c:axId val="89832448"/>
      </c:lineChart>
      <c:dateAx>
        <c:axId val="89830528"/>
        <c:scaling>
          <c:orientation val="minMax"/>
        </c:scaling>
        <c:delete val="1"/>
        <c:axPos val="b"/>
        <c:numFmt formatCode="ge" sourceLinked="1"/>
        <c:majorTickMark val="none"/>
        <c:minorTickMark val="none"/>
        <c:tickLblPos val="none"/>
        <c:crossAx val="89832448"/>
        <c:crosses val="autoZero"/>
        <c:auto val="1"/>
        <c:lblOffset val="100"/>
        <c:baseTimeUnit val="years"/>
      </c:dateAx>
      <c:valAx>
        <c:axId val="8983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3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495.01</c:v>
                </c:pt>
                <c:pt idx="1">
                  <c:v>450.33</c:v>
                </c:pt>
                <c:pt idx="2">
                  <c:v>356.2</c:v>
                </c:pt>
                <c:pt idx="3">
                  <c:v>377.61</c:v>
                </c:pt>
                <c:pt idx="4">
                  <c:v>372.37</c:v>
                </c:pt>
              </c:numCache>
            </c:numRef>
          </c:val>
          <c:extLst xmlns:c16r2="http://schemas.microsoft.com/office/drawing/2015/06/chart">
            <c:ext xmlns:c16="http://schemas.microsoft.com/office/drawing/2014/chart" uri="{C3380CC4-5D6E-409C-BE32-E72D297353CC}">
              <c16:uniqueId val="{00000000-CBE8-4CFA-B2EF-BDD5E03628DE}"/>
            </c:ext>
          </c:extLst>
        </c:ser>
        <c:dLbls>
          <c:showLegendKey val="0"/>
          <c:showVal val="0"/>
          <c:showCatName val="0"/>
          <c:showSerName val="0"/>
          <c:showPercent val="0"/>
          <c:showBubbleSize val="0"/>
        </c:dLbls>
        <c:gapWidth val="150"/>
        <c:axId val="89933312"/>
        <c:axId val="8993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246.72</c:v>
                </c:pt>
              </c:numCache>
            </c:numRef>
          </c:val>
          <c:smooth val="0"/>
          <c:extLst xmlns:c16r2="http://schemas.microsoft.com/office/drawing/2015/06/chart">
            <c:ext xmlns:c16="http://schemas.microsoft.com/office/drawing/2014/chart" uri="{C3380CC4-5D6E-409C-BE32-E72D297353CC}">
              <c16:uniqueId val="{00000001-CBE8-4CFA-B2EF-BDD5E03628DE}"/>
            </c:ext>
          </c:extLst>
        </c:ser>
        <c:dLbls>
          <c:showLegendKey val="0"/>
          <c:showVal val="0"/>
          <c:showCatName val="0"/>
          <c:showSerName val="0"/>
          <c:showPercent val="0"/>
          <c:showBubbleSize val="0"/>
        </c:dLbls>
        <c:marker val="1"/>
        <c:smooth val="0"/>
        <c:axId val="89933312"/>
        <c:axId val="89935232"/>
      </c:lineChart>
      <c:dateAx>
        <c:axId val="89933312"/>
        <c:scaling>
          <c:orientation val="minMax"/>
        </c:scaling>
        <c:delete val="1"/>
        <c:axPos val="b"/>
        <c:numFmt formatCode="ge" sourceLinked="1"/>
        <c:majorTickMark val="none"/>
        <c:minorTickMark val="none"/>
        <c:tickLblPos val="none"/>
        <c:crossAx val="89935232"/>
        <c:crosses val="autoZero"/>
        <c:auto val="1"/>
        <c:lblOffset val="100"/>
        <c:baseTimeUnit val="years"/>
      </c:dateAx>
      <c:valAx>
        <c:axId val="8993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3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S40" zoomScale="70" zoomScaleNormal="7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大分県　宇佐市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58143</v>
      </c>
      <c r="AM8" s="47"/>
      <c r="AN8" s="47"/>
      <c r="AO8" s="47"/>
      <c r="AP8" s="47"/>
      <c r="AQ8" s="47"/>
      <c r="AR8" s="47"/>
      <c r="AS8" s="47"/>
      <c r="AT8" s="43">
        <f>データ!S6</f>
        <v>439.05</v>
      </c>
      <c r="AU8" s="43"/>
      <c r="AV8" s="43"/>
      <c r="AW8" s="43"/>
      <c r="AX8" s="43"/>
      <c r="AY8" s="43"/>
      <c r="AZ8" s="43"/>
      <c r="BA8" s="43"/>
      <c r="BB8" s="43">
        <f>データ!T6</f>
        <v>132.43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3.5</v>
      </c>
      <c r="Q10" s="43"/>
      <c r="R10" s="43"/>
      <c r="S10" s="43"/>
      <c r="T10" s="43"/>
      <c r="U10" s="43"/>
      <c r="V10" s="43"/>
      <c r="W10" s="43">
        <f>データ!P6</f>
        <v>97.78</v>
      </c>
      <c r="X10" s="43"/>
      <c r="Y10" s="43"/>
      <c r="Z10" s="43"/>
      <c r="AA10" s="43"/>
      <c r="AB10" s="43"/>
      <c r="AC10" s="43"/>
      <c r="AD10" s="47">
        <f>データ!Q6</f>
        <v>2480</v>
      </c>
      <c r="AE10" s="47"/>
      <c r="AF10" s="47"/>
      <c r="AG10" s="47"/>
      <c r="AH10" s="47"/>
      <c r="AI10" s="47"/>
      <c r="AJ10" s="47"/>
      <c r="AK10" s="2"/>
      <c r="AL10" s="47">
        <f>データ!U6</f>
        <v>2023</v>
      </c>
      <c r="AM10" s="47"/>
      <c r="AN10" s="47"/>
      <c r="AO10" s="47"/>
      <c r="AP10" s="47"/>
      <c r="AQ10" s="47"/>
      <c r="AR10" s="47"/>
      <c r="AS10" s="47"/>
      <c r="AT10" s="43">
        <f>データ!V6</f>
        <v>0.99</v>
      </c>
      <c r="AU10" s="43"/>
      <c r="AV10" s="43"/>
      <c r="AW10" s="43"/>
      <c r="AX10" s="43"/>
      <c r="AY10" s="43"/>
      <c r="AZ10" s="43"/>
      <c r="BA10" s="43"/>
      <c r="BB10" s="43">
        <f>データ!W6</f>
        <v>2043.43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442119</v>
      </c>
      <c r="D6" s="31">
        <f t="shared" si="3"/>
        <v>47</v>
      </c>
      <c r="E6" s="31">
        <f t="shared" si="3"/>
        <v>17</v>
      </c>
      <c r="F6" s="31">
        <f t="shared" si="3"/>
        <v>4</v>
      </c>
      <c r="G6" s="31">
        <f t="shared" si="3"/>
        <v>0</v>
      </c>
      <c r="H6" s="31" t="str">
        <f t="shared" si="3"/>
        <v>大分県　宇佐市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3.5</v>
      </c>
      <c r="P6" s="32">
        <f t="shared" si="3"/>
        <v>97.78</v>
      </c>
      <c r="Q6" s="32">
        <f t="shared" si="3"/>
        <v>2480</v>
      </c>
      <c r="R6" s="32">
        <f t="shared" si="3"/>
        <v>58143</v>
      </c>
      <c r="S6" s="32">
        <f t="shared" si="3"/>
        <v>439.05</v>
      </c>
      <c r="T6" s="32">
        <f t="shared" si="3"/>
        <v>132.43</v>
      </c>
      <c r="U6" s="32">
        <f t="shared" si="3"/>
        <v>2023</v>
      </c>
      <c r="V6" s="32">
        <f t="shared" si="3"/>
        <v>0.99</v>
      </c>
      <c r="W6" s="32">
        <f t="shared" si="3"/>
        <v>2043.43</v>
      </c>
      <c r="X6" s="33">
        <f>IF(X7="",NA(),X7)</f>
        <v>49.8</v>
      </c>
      <c r="Y6" s="33">
        <f t="shared" ref="Y6:AG6" si="4">IF(Y7="",NA(),Y7)</f>
        <v>62.09</v>
      </c>
      <c r="Z6" s="33">
        <f t="shared" si="4"/>
        <v>69.06</v>
      </c>
      <c r="AA6" s="33">
        <f t="shared" si="4"/>
        <v>77.31</v>
      </c>
      <c r="AB6" s="33">
        <f t="shared" si="4"/>
        <v>80.8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5504.94</v>
      </c>
      <c r="BF6" s="33">
        <f t="shared" ref="BF6:BN6" si="7">IF(BF7="",NA(),BF7)</f>
        <v>3950.67</v>
      </c>
      <c r="BG6" s="33">
        <f t="shared" si="7"/>
        <v>2436.91</v>
      </c>
      <c r="BH6" s="33">
        <f t="shared" si="7"/>
        <v>1862.54</v>
      </c>
      <c r="BI6" s="33">
        <f t="shared" si="7"/>
        <v>1486.84</v>
      </c>
      <c r="BJ6" s="33">
        <f t="shared" si="7"/>
        <v>1835.56</v>
      </c>
      <c r="BK6" s="33">
        <f t="shared" si="7"/>
        <v>1716.82</v>
      </c>
      <c r="BL6" s="33">
        <f t="shared" si="7"/>
        <v>1554.05</v>
      </c>
      <c r="BM6" s="33">
        <f t="shared" si="7"/>
        <v>1671.86</v>
      </c>
      <c r="BN6" s="33">
        <f t="shared" si="7"/>
        <v>1434.89</v>
      </c>
      <c r="BO6" s="32" t="str">
        <f>IF(BO7="","",IF(BO7="-","【-】","【"&amp;SUBSTITUTE(TEXT(BO7,"#,##0.00"),"-","△")&amp;"】"))</f>
        <v>【1,457.06】</v>
      </c>
      <c r="BP6" s="33">
        <f>IF(BP7="",NA(),BP7)</f>
        <v>25.23</v>
      </c>
      <c r="BQ6" s="33">
        <f t="shared" ref="BQ6:BY6" si="8">IF(BQ7="",NA(),BQ7)</f>
        <v>29.58</v>
      </c>
      <c r="BR6" s="33">
        <f t="shared" si="8"/>
        <v>37.57</v>
      </c>
      <c r="BS6" s="33">
        <f t="shared" si="8"/>
        <v>35.76</v>
      </c>
      <c r="BT6" s="33">
        <f t="shared" si="8"/>
        <v>35.99</v>
      </c>
      <c r="BU6" s="33">
        <f t="shared" si="8"/>
        <v>52.89</v>
      </c>
      <c r="BV6" s="33">
        <f t="shared" si="8"/>
        <v>51.73</v>
      </c>
      <c r="BW6" s="33">
        <f t="shared" si="8"/>
        <v>53.01</v>
      </c>
      <c r="BX6" s="33">
        <f t="shared" si="8"/>
        <v>50.54</v>
      </c>
      <c r="BY6" s="33">
        <f t="shared" si="8"/>
        <v>66.22</v>
      </c>
      <c r="BZ6" s="32" t="str">
        <f>IF(BZ7="","",IF(BZ7="-","【-】","【"&amp;SUBSTITUTE(TEXT(BZ7,"#,##0.00"),"-","△")&amp;"】"))</f>
        <v>【64.73】</v>
      </c>
      <c r="CA6" s="33">
        <f>IF(CA7="",NA(),CA7)</f>
        <v>495.01</v>
      </c>
      <c r="CB6" s="33">
        <f t="shared" ref="CB6:CJ6" si="9">IF(CB7="",NA(),CB7)</f>
        <v>450.33</v>
      </c>
      <c r="CC6" s="33">
        <f t="shared" si="9"/>
        <v>356.2</v>
      </c>
      <c r="CD6" s="33">
        <f t="shared" si="9"/>
        <v>377.61</v>
      </c>
      <c r="CE6" s="33">
        <f t="shared" si="9"/>
        <v>372.37</v>
      </c>
      <c r="CF6" s="33">
        <f t="shared" si="9"/>
        <v>300.52</v>
      </c>
      <c r="CG6" s="33">
        <f t="shared" si="9"/>
        <v>310.47000000000003</v>
      </c>
      <c r="CH6" s="33">
        <f t="shared" si="9"/>
        <v>299.39</v>
      </c>
      <c r="CI6" s="33">
        <f t="shared" si="9"/>
        <v>320.36</v>
      </c>
      <c r="CJ6" s="33">
        <f t="shared" si="9"/>
        <v>246.72</v>
      </c>
      <c r="CK6" s="32" t="str">
        <f>IF(CK7="","",IF(CK7="-","【-】","【"&amp;SUBSTITUTE(TEXT(CK7,"#,##0.00"),"-","△")&amp;"】"))</f>
        <v>【250.25】</v>
      </c>
      <c r="CL6" s="33">
        <f>IF(CL7="",NA(),CL7)</f>
        <v>22.47</v>
      </c>
      <c r="CM6" s="33">
        <f t="shared" ref="CM6:CU6" si="10">IF(CM7="",NA(),CM7)</f>
        <v>30.27</v>
      </c>
      <c r="CN6" s="33">
        <f t="shared" si="10"/>
        <v>26.2</v>
      </c>
      <c r="CO6" s="33">
        <f t="shared" si="10"/>
        <v>27.13</v>
      </c>
      <c r="CP6" s="33">
        <f t="shared" si="10"/>
        <v>26.2</v>
      </c>
      <c r="CQ6" s="33">
        <f t="shared" si="10"/>
        <v>36.799999999999997</v>
      </c>
      <c r="CR6" s="33">
        <f t="shared" si="10"/>
        <v>36.67</v>
      </c>
      <c r="CS6" s="33">
        <f t="shared" si="10"/>
        <v>36.200000000000003</v>
      </c>
      <c r="CT6" s="33">
        <f t="shared" si="10"/>
        <v>34.74</v>
      </c>
      <c r="CU6" s="33">
        <f t="shared" si="10"/>
        <v>41.35</v>
      </c>
      <c r="CV6" s="32" t="str">
        <f>IF(CV7="","",IF(CV7="-","【-】","【"&amp;SUBSTITUTE(TEXT(CV7,"#,##0.00"),"-","△")&amp;"】"))</f>
        <v>【40.31】</v>
      </c>
      <c r="CW6" s="33">
        <f>IF(CW7="",NA(),CW7)</f>
        <v>57.63</v>
      </c>
      <c r="CX6" s="33">
        <f t="shared" ref="CX6:DF6" si="11">IF(CX7="",NA(),CX7)</f>
        <v>58.88</v>
      </c>
      <c r="CY6" s="33">
        <f t="shared" si="11"/>
        <v>59.43</v>
      </c>
      <c r="CZ6" s="33">
        <f t="shared" si="11"/>
        <v>60.81</v>
      </c>
      <c r="DA6" s="33">
        <f t="shared" si="11"/>
        <v>62.58</v>
      </c>
      <c r="DB6" s="33">
        <f t="shared" si="11"/>
        <v>71.62</v>
      </c>
      <c r="DC6" s="33">
        <f t="shared" si="11"/>
        <v>71.239999999999995</v>
      </c>
      <c r="DD6" s="33">
        <f t="shared" si="11"/>
        <v>71.069999999999993</v>
      </c>
      <c r="DE6" s="33">
        <f t="shared" si="11"/>
        <v>70.14</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7.0000000000000007E-2</v>
      </c>
      <c r="EN6" s="32" t="str">
        <f>IF(EN7="","",IF(EN7="-","【-】","【"&amp;SUBSTITUTE(TEXT(EN7,"#,##0.00"),"-","△")&amp;"】"))</f>
        <v>【0.10】</v>
      </c>
    </row>
    <row r="7" spans="1:144" s="34" customFormat="1">
      <c r="A7" s="26"/>
      <c r="B7" s="35">
        <v>2015</v>
      </c>
      <c r="C7" s="35">
        <v>442119</v>
      </c>
      <c r="D7" s="35">
        <v>47</v>
      </c>
      <c r="E7" s="35">
        <v>17</v>
      </c>
      <c r="F7" s="35">
        <v>4</v>
      </c>
      <c r="G7" s="35">
        <v>0</v>
      </c>
      <c r="H7" s="35" t="s">
        <v>96</v>
      </c>
      <c r="I7" s="35" t="s">
        <v>97</v>
      </c>
      <c r="J7" s="35" t="s">
        <v>98</v>
      </c>
      <c r="K7" s="35" t="s">
        <v>99</v>
      </c>
      <c r="L7" s="35" t="s">
        <v>100</v>
      </c>
      <c r="M7" s="36" t="s">
        <v>101</v>
      </c>
      <c r="N7" s="36" t="s">
        <v>102</v>
      </c>
      <c r="O7" s="36">
        <v>3.5</v>
      </c>
      <c r="P7" s="36">
        <v>97.78</v>
      </c>
      <c r="Q7" s="36">
        <v>2480</v>
      </c>
      <c r="R7" s="36">
        <v>58143</v>
      </c>
      <c r="S7" s="36">
        <v>439.05</v>
      </c>
      <c r="T7" s="36">
        <v>132.43</v>
      </c>
      <c r="U7" s="36">
        <v>2023</v>
      </c>
      <c r="V7" s="36">
        <v>0.99</v>
      </c>
      <c r="W7" s="36">
        <v>2043.43</v>
      </c>
      <c r="X7" s="36">
        <v>49.8</v>
      </c>
      <c r="Y7" s="36">
        <v>62.09</v>
      </c>
      <c r="Z7" s="36">
        <v>69.06</v>
      </c>
      <c r="AA7" s="36">
        <v>77.31</v>
      </c>
      <c r="AB7" s="36">
        <v>80.8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5504.94</v>
      </c>
      <c r="BF7" s="36">
        <v>3950.67</v>
      </c>
      <c r="BG7" s="36">
        <v>2436.91</v>
      </c>
      <c r="BH7" s="36">
        <v>1862.54</v>
      </c>
      <c r="BI7" s="36">
        <v>1486.84</v>
      </c>
      <c r="BJ7" s="36">
        <v>1835.56</v>
      </c>
      <c r="BK7" s="36">
        <v>1716.82</v>
      </c>
      <c r="BL7" s="36">
        <v>1554.05</v>
      </c>
      <c r="BM7" s="36">
        <v>1671.86</v>
      </c>
      <c r="BN7" s="36">
        <v>1434.89</v>
      </c>
      <c r="BO7" s="36">
        <v>1457.06</v>
      </c>
      <c r="BP7" s="36">
        <v>25.23</v>
      </c>
      <c r="BQ7" s="36">
        <v>29.58</v>
      </c>
      <c r="BR7" s="36">
        <v>37.57</v>
      </c>
      <c r="BS7" s="36">
        <v>35.76</v>
      </c>
      <c r="BT7" s="36">
        <v>35.99</v>
      </c>
      <c r="BU7" s="36">
        <v>52.89</v>
      </c>
      <c r="BV7" s="36">
        <v>51.73</v>
      </c>
      <c r="BW7" s="36">
        <v>53.01</v>
      </c>
      <c r="BX7" s="36">
        <v>50.54</v>
      </c>
      <c r="BY7" s="36">
        <v>66.22</v>
      </c>
      <c r="BZ7" s="36">
        <v>64.73</v>
      </c>
      <c r="CA7" s="36">
        <v>495.01</v>
      </c>
      <c r="CB7" s="36">
        <v>450.33</v>
      </c>
      <c r="CC7" s="36">
        <v>356.2</v>
      </c>
      <c r="CD7" s="36">
        <v>377.61</v>
      </c>
      <c r="CE7" s="36">
        <v>372.37</v>
      </c>
      <c r="CF7" s="36">
        <v>300.52</v>
      </c>
      <c r="CG7" s="36">
        <v>310.47000000000003</v>
      </c>
      <c r="CH7" s="36">
        <v>299.39</v>
      </c>
      <c r="CI7" s="36">
        <v>320.36</v>
      </c>
      <c r="CJ7" s="36">
        <v>246.72</v>
      </c>
      <c r="CK7" s="36">
        <v>250.25</v>
      </c>
      <c r="CL7" s="36">
        <v>22.47</v>
      </c>
      <c r="CM7" s="36">
        <v>30.27</v>
      </c>
      <c r="CN7" s="36">
        <v>26.2</v>
      </c>
      <c r="CO7" s="36">
        <v>27.13</v>
      </c>
      <c r="CP7" s="36">
        <v>26.2</v>
      </c>
      <c r="CQ7" s="36">
        <v>36.799999999999997</v>
      </c>
      <c r="CR7" s="36">
        <v>36.67</v>
      </c>
      <c r="CS7" s="36">
        <v>36.200000000000003</v>
      </c>
      <c r="CT7" s="36">
        <v>34.74</v>
      </c>
      <c r="CU7" s="36">
        <v>41.35</v>
      </c>
      <c r="CV7" s="36">
        <v>40.31</v>
      </c>
      <c r="CW7" s="36">
        <v>57.63</v>
      </c>
      <c r="CX7" s="36">
        <v>58.88</v>
      </c>
      <c r="CY7" s="36">
        <v>59.43</v>
      </c>
      <c r="CZ7" s="36">
        <v>60.81</v>
      </c>
      <c r="DA7" s="36">
        <v>62.58</v>
      </c>
      <c r="DB7" s="36">
        <v>71.62</v>
      </c>
      <c r="DC7" s="36">
        <v>71.239999999999995</v>
      </c>
      <c r="DD7" s="36">
        <v>71.069999999999993</v>
      </c>
      <c r="DE7" s="36">
        <v>70.14</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2017-02-20T02:01:43Z</cp:lastPrinted>
  <dcterms:created xsi:type="dcterms:W3CDTF">2017-02-08T03:05:03Z</dcterms:created>
  <dcterms:modified xsi:type="dcterms:W3CDTF">2017-02-20T02:19:07Z</dcterms:modified>
</cp:coreProperties>
</file>