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<sst xmlns="http://schemas.openxmlformats.org/spreadsheetml/2006/main" count="221" uniqueCount="110">
  <si>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</si>
  <si>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</si>
  <si>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</si>
  <si>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</si>
  <si>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</si>
  <si>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</si>
  <si>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</si>
  <si>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</si>
  <si>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</si>
  <si>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</si>
  <si>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</si>
  <si>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</si>
  <si>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</si>
  <si>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</si>
  <si>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</si>
  <si>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</si>
  <si>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</si>
  <si>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</si>
  <si>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</si>
  <si>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</si>
  <si>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</si>
  <si>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</si>
  <si>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</si>
  <si>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</si>
  <si>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</si>
  <si>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</si>
  <si>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</si>
  <si>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</si>
  <si>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</si>
  <si>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</si>
  <si>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</si>
  <si>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</si>
  <si>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</si>
  <si>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</si>
  <si>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</si>
  <si>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</si>
  <si>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</si>
  <si>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</si>
  <si>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</si>
  <si>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</si>
  <si>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</si>
  <si>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</si>
  <si>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</si>
  <si>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</si>
  <si>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</si>
  <si>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</si>
  <si>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</si>
  <si>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</si>
  <si>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</si>
  <si>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</si>
  <si>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</si>
  <si>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</si>
  <si>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</si>
  <si>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</si>
  <si>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</si>
  <si>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</si>
  <si>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</si>
  <si>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</si>
  <si>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</si>
  <si>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</si>
  <si>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</si>
  <si>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</si>
  <si>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</si>
  <si>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</si>
  <si>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</si>
  <si>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</si>
  <si>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</si>
  <si>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</si>
  <si>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</si>
  <si>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</si>
  <si>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</si>
  <si>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</si>
  <si>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</si>
  <si>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</si>
  <si>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</si>
  <si>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</si>
  <si>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</si>
  <si>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</si>
  <si>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</si>
  <si>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</si>
  <si>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</si>
  <si>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</si>
  <si>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</si>
  <si>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</si>
  <si>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</si>
  <si>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</si>
  <si>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</si>
  <si>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</si>
  <si>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</si>
  <si>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</si>
  <si>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</si>
  <si>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</si>
  <si>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</si>
  <si>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</si>
  <si>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</si>
  <si>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中津市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</si>
  <si>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</si>
  <si>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</si>
  <si>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</si>
  <si>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</si>
  <si>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</si>
  <si>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</si>
  <si>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</si>
  <si>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</si>
  <si>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</si>
  <si>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</si>
  <si>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</si>
  <si>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t>
    </r>
    <r>
      <rPr>
        <b/>
        <sz val="11"/>
        <color theme="1"/>
        <rFont val="ＭＳ ゴシック"/>
        <family val="3"/>
        <charset val="128"/>
      </rPr>
      <t>『収益的収支比率』</t>
    </r>
    <r>
      <rPr>
        <sz val="11"/>
        <color theme="1"/>
        <rFont val="ＭＳ ゴシック"/>
        <family val="3"/>
        <charset val="128"/>
      </rPr>
      <t>…経常的な費用が使用料等の総収益でどの程度賄われているかを示す指標。100％を下回り単年度収支で赤字が続いているため、今後も使用料収入の向上により健全な経営に努める必要がある。
④</t>
    </r>
    <r>
      <rPr>
        <b/>
        <sz val="11"/>
        <color theme="1"/>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…使用料収入に対する企業債残高の割合であり、企業債残高の規模を表す指標。類似団体と同程度の投資を行ってきていることがわかる。
⑤</t>
    </r>
    <r>
      <rPr>
        <b/>
        <sz val="11"/>
        <color theme="1"/>
        <rFont val="ＭＳ ゴシック"/>
        <family val="3"/>
        <charset val="128"/>
      </rPr>
      <t>『経費回収率』</t>
    </r>
    <r>
      <rPr>
        <sz val="11"/>
        <color theme="1"/>
        <rFont val="ＭＳ ゴシック"/>
        <family val="3"/>
        <charset val="128"/>
      </rPr>
      <t>…汚水処理費用をどの程度使用料で賄えているかを示す指標。類似団体平均値を上回っているが水洗化率が低いため100％未満である。水洗化の促進により使用料収入の確保に努めているところである。
⑥</t>
    </r>
    <r>
      <rPr>
        <b/>
        <sz val="11"/>
        <color theme="1"/>
        <rFont val="ＭＳ ゴシック"/>
        <family val="3"/>
        <charset val="128"/>
      </rPr>
      <t>『汚水処理原価』</t>
    </r>
    <r>
      <rPr>
        <sz val="11"/>
        <color theme="1"/>
        <rFont val="ＭＳ ゴシック"/>
        <family val="3"/>
        <charset val="128"/>
      </rPr>
      <t>…有収水量１㎥あたりについて、どれだけの費用がかかっているかを表す指標。低下傾向ではあるが、当市はまだ整備途中で建設投資額が多く接続率が低いため、今後も全国平均より高水準で推移していく見込みである。
⑦</t>
    </r>
    <r>
      <rPr>
        <b/>
        <sz val="11"/>
        <color theme="1"/>
        <rFont val="ＭＳ ゴシック"/>
        <family val="3"/>
        <charset val="128"/>
      </rPr>
      <t>『施設利用率』</t>
    </r>
    <r>
      <rPr>
        <sz val="11"/>
        <color theme="1"/>
        <rFont val="ＭＳ ゴシック"/>
        <family val="3"/>
        <charset val="128"/>
      </rPr>
      <t>…処理場の処理能力に対する汚水量の割合で、施設の利用状況を判断する指標。前年度と比較して約15％低下しているが、将来の処理区域拡大を見込んだ処理施設増設により、分母の処理能力が大きくなったことが要因である。
⑧</t>
    </r>
    <r>
      <rPr>
        <b/>
        <sz val="11"/>
        <color theme="1"/>
        <rFont val="ＭＳ ゴシック"/>
        <family val="3"/>
        <charset val="128"/>
      </rPr>
      <t>『水洗化率』</t>
    </r>
    <r>
      <rPr>
        <sz val="11"/>
        <color theme="1"/>
        <rFont val="ＭＳ ゴシック"/>
        <family val="3"/>
        <charset val="128"/>
      </rPr>
      <t>…処理区域内で水洗便所を設置して汚水処理している人口の割合を表した指標。年々増加しているものの平均値よりも低く、水質保全や収入増加の観点から、今後も水洗化の促進に取り組む必要がある。</t>
    </r>
    <rPh sb="2" eb="5">
      <t>シュウエキテキ</t>
    </rPh>
    <rPh sb="5" eb="7">
      <t>シュウシ</t>
    </rPh>
    <rPh sb="7" eb="9">
      <t>ヒリツ</t>
    </rPh>
    <rPh sb="11" eb="14">
      <t>ケイジョウテキ</t>
    </rPh>
    <rPh sb="15" eb="17">
      <t>ヒヨウ</t>
    </rPh>
    <rPh sb="18" eb="21">
      <t>シヨウリョウ</t>
    </rPh>
    <rPh sb="21" eb="22">
      <t>トウ</t>
    </rPh>
    <rPh sb="23" eb="26">
      <t>ソウシュウエキ</t>
    </rPh>
    <rPh sb="29" eb="31">
      <t>テイド</t>
    </rPh>
    <rPh sb="31" eb="32">
      <t>マカナ</t>
    </rPh>
    <rPh sb="39" eb="40">
      <t>シメ</t>
    </rPh>
    <rPh sb="41" eb="43">
      <t>シヒョウ</t>
    </rPh>
    <rPh sb="49" eb="51">
      <t>シタマワ</t>
    </rPh>
    <rPh sb="52" eb="55">
      <t>タンネンド</t>
    </rPh>
    <rPh sb="55" eb="57">
      <t>シュウシ</t>
    </rPh>
    <rPh sb="58" eb="60">
      <t>アカジ</t>
    </rPh>
    <rPh sb="61" eb="62">
      <t>ツヅ</t>
    </rPh>
    <rPh sb="69" eb="71">
      <t>コンゴ</t>
    </rPh>
    <rPh sb="72" eb="75">
      <t>シヨウリョウ</t>
    </rPh>
    <rPh sb="75" eb="77">
      <t>シュウニュウ</t>
    </rPh>
    <rPh sb="78" eb="80">
      <t>コウジョウ</t>
    </rPh>
    <rPh sb="83" eb="85">
      <t>ケンゼン</t>
    </rPh>
    <rPh sb="86" eb="88">
      <t>ケイエイ</t>
    </rPh>
    <rPh sb="89" eb="90">
      <t>ツト</t>
    </rPh>
    <rPh sb="92" eb="94">
      <t>ヒツヨウ</t>
    </rPh>
    <rPh sb="101" eb="103">
      <t>キギョウ</t>
    </rPh>
    <rPh sb="103" eb="104">
      <t>サイ</t>
    </rPh>
    <rPh sb="104" eb="106">
      <t>ザンダカ</t>
    </rPh>
    <rPh sb="106" eb="107">
      <t>タイ</t>
    </rPh>
    <rPh sb="107" eb="109">
      <t>ジギョウ</t>
    </rPh>
    <rPh sb="109" eb="111">
      <t>キボ</t>
    </rPh>
    <rPh sb="111" eb="113">
      <t>ヒリツ</t>
    </rPh>
    <rPh sb="115" eb="118">
      <t>シヨウリョウ</t>
    </rPh>
    <rPh sb="118" eb="120">
      <t>シュウニュウ</t>
    </rPh>
    <rPh sb="121" eb="122">
      <t>タイ</t>
    </rPh>
    <rPh sb="124" eb="126">
      <t>キギョウ</t>
    </rPh>
    <rPh sb="126" eb="127">
      <t>サイ</t>
    </rPh>
    <rPh sb="127" eb="129">
      <t>ザンダカ</t>
    </rPh>
    <rPh sb="130" eb="132">
      <t>ワリアイ</t>
    </rPh>
    <rPh sb="136" eb="138">
      <t>キギョウ</t>
    </rPh>
    <rPh sb="138" eb="139">
      <t>サイ</t>
    </rPh>
    <rPh sb="139" eb="141">
      <t>ザンダカ</t>
    </rPh>
    <rPh sb="142" eb="144">
      <t>キボ</t>
    </rPh>
    <rPh sb="145" eb="146">
      <t>アラワ</t>
    </rPh>
    <rPh sb="147" eb="149">
      <t>シヒョウ</t>
    </rPh>
    <rPh sb="150" eb="152">
      <t>ルイジ</t>
    </rPh>
    <rPh sb="152" eb="154">
      <t>ダンタイ</t>
    </rPh>
    <rPh sb="179" eb="181">
      <t>ケイヒ</t>
    </rPh>
    <rPh sb="181" eb="183">
      <t>カイシュウ</t>
    </rPh>
    <rPh sb="183" eb="184">
      <t>リツ</t>
    </rPh>
    <rPh sb="186" eb="188">
      <t>オスイ</t>
    </rPh>
    <rPh sb="188" eb="190">
      <t>ショリ</t>
    </rPh>
    <rPh sb="190" eb="192">
      <t>ヒヨウ</t>
    </rPh>
    <rPh sb="195" eb="197">
      <t>テイド</t>
    </rPh>
    <rPh sb="197" eb="200">
      <t>シヨウリョウ</t>
    </rPh>
    <rPh sb="201" eb="202">
      <t>マカナ</t>
    </rPh>
    <rPh sb="208" eb="209">
      <t>シメ</t>
    </rPh>
    <rPh sb="210" eb="212">
      <t>シヒョウ</t>
    </rPh>
    <rPh sb="213" eb="215">
      <t>ルイジ</t>
    </rPh>
    <rPh sb="215" eb="217">
      <t>ダンタイ</t>
    </rPh>
    <rPh sb="217" eb="220">
      <t>ヘイキンチ</t>
    </rPh>
    <rPh sb="221" eb="223">
      <t>ウワマワ</t>
    </rPh>
    <rPh sb="228" eb="231">
      <t>スイセンカ</t>
    </rPh>
    <rPh sb="231" eb="232">
      <t>リツ</t>
    </rPh>
    <rPh sb="233" eb="234">
      <t>ヒク</t>
    </rPh>
    <rPh sb="241" eb="243">
      <t>ミマン</t>
    </rPh>
    <rPh sb="247" eb="250">
      <t>スイセンカ</t>
    </rPh>
    <rPh sb="251" eb="253">
      <t>ソクシン</t>
    </rPh>
    <rPh sb="256" eb="259">
      <t>シヨウリョウ</t>
    </rPh>
    <rPh sb="259" eb="261">
      <t>シュウニュウ</t>
    </rPh>
    <rPh sb="262" eb="264">
      <t>カクホ</t>
    </rPh>
    <rPh sb="265" eb="266">
      <t>ツト</t>
    </rPh>
    <rPh sb="280" eb="282">
      <t>オスイ</t>
    </rPh>
    <rPh sb="282" eb="284">
      <t>ショリ</t>
    </rPh>
    <rPh sb="284" eb="286">
      <t>ゲンカ</t>
    </rPh>
    <rPh sb="288" eb="289">
      <t>ユウ</t>
    </rPh>
    <rPh sb="289" eb="290">
      <t>シュウ</t>
    </rPh>
    <rPh sb="290" eb="292">
      <t>スイリョウ</t>
    </rPh>
    <rPh sb="307" eb="309">
      <t>ヒヨウ</t>
    </rPh>
    <rPh sb="318" eb="319">
      <t>アラワ</t>
    </rPh>
    <rPh sb="320" eb="322">
      <t>シヒョウ</t>
    </rPh>
    <rPh sb="333" eb="335">
      <t>トウシ</t>
    </rPh>
    <rPh sb="369" eb="370">
      <t>タカ</t>
    </rPh>
    <rPh sb="370" eb="372">
      <t>スイジュン</t>
    </rPh>
    <rPh sb="389" eb="391">
      <t>シセツ</t>
    </rPh>
    <rPh sb="391" eb="393">
      <t>リヨウ</t>
    </rPh>
    <rPh sb="393" eb="394">
      <t>リツ</t>
    </rPh>
    <rPh sb="396" eb="399">
      <t>ショリジョウ</t>
    </rPh>
    <rPh sb="400" eb="402">
      <t>ショリ</t>
    </rPh>
    <rPh sb="402" eb="404">
      <t>ノウリョク</t>
    </rPh>
    <rPh sb="405" eb="406">
      <t>タイ</t>
    </rPh>
    <rPh sb="408" eb="410">
      <t>オスイ</t>
    </rPh>
    <rPh sb="410" eb="411">
      <t>リョウ</t>
    </rPh>
    <rPh sb="412" eb="414">
      <t>ワリアイ</t>
    </rPh>
    <rPh sb="416" eb="418">
      <t>シセツ</t>
    </rPh>
    <rPh sb="419" eb="421">
      <t>リヨウ</t>
    </rPh>
    <rPh sb="421" eb="423">
      <t>ジョウキョウ</t>
    </rPh>
    <rPh sb="424" eb="426">
      <t>ハンダン</t>
    </rPh>
    <rPh sb="428" eb="430">
      <t>シヒョウ</t>
    </rPh>
    <rPh sb="431" eb="434">
      <t>ゼンネンド</t>
    </rPh>
    <rPh sb="435" eb="437">
      <t>ヒカク</t>
    </rPh>
    <rPh sb="439" eb="440">
      <t>ヤク</t>
    </rPh>
    <rPh sb="443" eb="445">
      <t>テイカ</t>
    </rPh>
    <rPh sb="501" eb="504">
      <t>スイセンカ</t>
    </rPh>
    <rPh sb="504" eb="505">
      <t>リツ</t>
    </rPh>
    <rPh sb="507" eb="509">
      <t>ショリ</t>
    </rPh>
    <rPh sb="509" eb="511">
      <t>クイキ</t>
    </rPh>
    <rPh sb="511" eb="512">
      <t>ナイ</t>
    </rPh>
    <rPh sb="513" eb="515">
      <t>スイセン</t>
    </rPh>
    <rPh sb="515" eb="517">
      <t>ベンジョ</t>
    </rPh>
    <rPh sb="518" eb="520">
      <t>セッチ</t>
    </rPh>
    <rPh sb="522" eb="524">
      <t>オスイ</t>
    </rPh>
    <rPh sb="524" eb="526">
      <t>ショリ</t>
    </rPh>
    <rPh sb="530" eb="532">
      <t>ジンコウ</t>
    </rPh>
    <rPh sb="533" eb="535">
      <t>ワリアイ</t>
    </rPh>
    <rPh sb="536" eb="537">
      <t>アラワ</t>
    </rPh>
    <rPh sb="539" eb="541">
      <t>シヒョウ</t>
    </rPh>
    <rPh sb="542" eb="544">
      <t>ネンネン</t>
    </rPh>
    <rPh sb="544" eb="546">
      <t>ゾウカ</t>
    </rPh>
    <rPh sb="553" eb="555">
      <t>ヘイキン</t>
    </rPh>
    <rPh sb="555" eb="556">
      <t>チ</t>
    </rPh>
    <rPh sb="559" eb="560">
      <t>ヒク</t>
    </rPh>
    <rPh sb="562" eb="564">
      <t>スイシツ</t>
    </rPh>
    <rPh sb="564" eb="566">
      <t>ホゼン</t>
    </rPh>
    <rPh sb="567" eb="569">
      <t>シュウニュウ</t>
    </rPh>
    <rPh sb="569" eb="571">
      <t>ゾウカ</t>
    </rPh>
    <rPh sb="572" eb="574">
      <t>カンテン</t>
    </rPh>
    <rPh sb="577" eb="579">
      <t>コンゴ</t>
    </rPh>
    <rPh sb="580" eb="583">
      <t>スイセンカ</t>
    </rPh>
    <rPh sb="584" eb="586">
      <t>ソクシン</t>
    </rPh>
    <rPh sb="587" eb="588">
      <t>ト</t>
    </rPh>
    <rPh sb="589" eb="590">
      <t>ク</t>
    </rPh>
    <rPh sb="591" eb="593">
      <t>ヒツヨウ</t>
    </rPh>
    <phoneticPr fontId="4"/>
  </si>
  <si>
    <r>
      <t>③</t>
    </r>
    <r>
      <rPr>
        <b/>
        <sz val="11"/>
        <color theme="1"/>
        <rFont val="ＭＳ ゴシック"/>
        <family val="3"/>
        <charset val="128"/>
      </rPr>
      <t>『管渠改善率』</t>
    </r>
    <r>
      <rPr>
        <sz val="11"/>
        <color theme="1"/>
        <rFont val="ＭＳ ゴシック"/>
        <family val="3"/>
        <charset val="128"/>
      </rPr>
      <t>…当該年度に更新した管渠延長の割合を表した指標。汚水管渠は事業認可計画に基づき平成42年度整備完了を予定している。供用開始から31年経過しており、耐用年数50年には達していないが、毎年管路の損傷劣化箇所について調査している状況である。今後は将来的な経営に与える影響を考慮しながら老朽化対策について検討する必要がある。</t>
    </r>
    <rPh sb="2" eb="4">
      <t>カンキョ</t>
    </rPh>
    <rPh sb="4" eb="6">
      <t>カイゼン</t>
    </rPh>
    <rPh sb="6" eb="7">
      <t>リツ</t>
    </rPh>
    <rPh sb="9" eb="11">
      <t>トウガイ</t>
    </rPh>
    <rPh sb="11" eb="13">
      <t>ネンド</t>
    </rPh>
    <rPh sb="14" eb="16">
      <t>コウシン</t>
    </rPh>
    <rPh sb="18" eb="20">
      <t>カンキョ</t>
    </rPh>
    <rPh sb="20" eb="22">
      <t>エンチョウ</t>
    </rPh>
    <rPh sb="23" eb="25">
      <t>ワリアイ</t>
    </rPh>
    <rPh sb="26" eb="27">
      <t>アラワ</t>
    </rPh>
    <rPh sb="29" eb="31">
      <t>シヒョウ</t>
    </rPh>
    <rPh sb="32" eb="34">
      <t>オスイ</t>
    </rPh>
    <rPh sb="34" eb="36">
      <t>カンキョ</t>
    </rPh>
    <rPh sb="37" eb="39">
      <t>ジギョウ</t>
    </rPh>
    <rPh sb="39" eb="41">
      <t>ニンカ</t>
    </rPh>
    <rPh sb="41" eb="43">
      <t>ケイカク</t>
    </rPh>
    <rPh sb="44" eb="45">
      <t>モト</t>
    </rPh>
    <rPh sb="47" eb="49">
      <t>ヘイセイ</t>
    </rPh>
    <rPh sb="51" eb="53">
      <t>ネンド</t>
    </rPh>
    <rPh sb="53" eb="55">
      <t>セイビ</t>
    </rPh>
    <rPh sb="55" eb="57">
      <t>カンリョウ</t>
    </rPh>
    <rPh sb="58" eb="60">
      <t>ヨテイ</t>
    </rPh>
    <rPh sb="65" eb="67">
      <t>キョウヨウ</t>
    </rPh>
    <rPh sb="67" eb="69">
      <t>カイシ</t>
    </rPh>
    <rPh sb="73" eb="74">
      <t>ネン</t>
    </rPh>
    <rPh sb="74" eb="76">
      <t>ケイカ</t>
    </rPh>
    <rPh sb="81" eb="83">
      <t>タイヨウ</t>
    </rPh>
    <rPh sb="83" eb="85">
      <t>ネンスウ</t>
    </rPh>
    <rPh sb="87" eb="88">
      <t>ネン</t>
    </rPh>
    <rPh sb="90" eb="91">
      <t>タッ</t>
    </rPh>
    <rPh sb="98" eb="100">
      <t>マイトシ</t>
    </rPh>
    <rPh sb="100" eb="102">
      <t>カンロ</t>
    </rPh>
    <rPh sb="103" eb="105">
      <t>ソンショウ</t>
    </rPh>
    <rPh sb="105" eb="107">
      <t>レッカ</t>
    </rPh>
    <rPh sb="107" eb="109">
      <t>カショ</t>
    </rPh>
    <rPh sb="113" eb="115">
      <t>チョウサ</t>
    </rPh>
    <rPh sb="119" eb="121">
      <t>ジョウキョウ</t>
    </rPh>
    <rPh sb="125" eb="127">
      <t>コンゴ</t>
    </rPh>
    <rPh sb="128" eb="131">
      <t>ショウライテキ</t>
    </rPh>
    <rPh sb="132" eb="134">
      <t>ケイエイ</t>
    </rPh>
    <rPh sb="135" eb="136">
      <t>アタ</t>
    </rPh>
    <rPh sb="138" eb="140">
      <t>エイキョウ</t>
    </rPh>
    <rPh sb="141" eb="143">
      <t>コウリョ</t>
    </rPh>
    <rPh sb="147" eb="150">
      <t>ロウキュウカ</t>
    </rPh>
    <rPh sb="150" eb="152">
      <t>タイサク</t>
    </rPh>
    <rPh sb="156" eb="158">
      <t>ケントウ</t>
    </rPh>
    <rPh sb="160" eb="162">
      <t>ヒツヨウ</t>
    </rPh>
    <phoneticPr fontId="4"/>
  </si>
  <si>
    <t>類似団体と比較すると、水洗化率が平均値を大きく下回っており接続の促進により収入確保につなげる必要がある。また、整備については将来的な経営に与える影響を考慮しながら、効果的な投資を行う必要がある。現在は経営状況を的確に把握し、事業・サービスを将来にわたって持続的に提供していくために、公営企業会計への移行準備を進めているところである。</t>
    <rPh sb="0" eb="2">
      <t>ルイジ</t>
    </rPh>
    <rPh sb="2" eb="4">
      <t>ダンタイ</t>
    </rPh>
    <rPh sb="5" eb="7">
      <t>ヒカク</t>
    </rPh>
    <rPh sb="11" eb="14">
      <t>スイセンカ</t>
    </rPh>
    <rPh sb="14" eb="15">
      <t>リツ</t>
    </rPh>
    <rPh sb="16" eb="18">
      <t>ヘイキン</t>
    </rPh>
    <rPh sb="18" eb="19">
      <t>チ</t>
    </rPh>
    <rPh sb="20" eb="21">
      <t>オオ</t>
    </rPh>
    <rPh sb="23" eb="25">
      <t>シタマワ</t>
    </rPh>
    <rPh sb="29" eb="31">
      <t>セツゾク</t>
    </rPh>
    <rPh sb="32" eb="34">
      <t>ソクシン</t>
    </rPh>
    <rPh sb="37" eb="39">
      <t>シュウニュウ</t>
    </rPh>
    <rPh sb="39" eb="41">
      <t>カクホ</t>
    </rPh>
    <rPh sb="46" eb="48">
      <t>ヒツヨウ</t>
    </rPh>
    <rPh sb="55" eb="57">
      <t>セイビ</t>
    </rPh>
    <rPh sb="62" eb="64">
      <t>ショウライ</t>
    </rPh>
    <rPh sb="64" eb="65">
      <t>テキ</t>
    </rPh>
    <rPh sb="66" eb="68">
      <t>ケイエイ</t>
    </rPh>
    <rPh sb="69" eb="70">
      <t>アタ</t>
    </rPh>
    <rPh sb="72" eb="74">
      <t>エイキョウ</t>
    </rPh>
    <rPh sb="75" eb="77">
      <t>コウリョ</t>
    </rPh>
    <rPh sb="82" eb="85">
      <t>コウカテキ</t>
    </rPh>
    <rPh sb="86" eb="88">
      <t>トウシ</t>
    </rPh>
    <rPh sb="89" eb="90">
      <t>オコナ</t>
    </rPh>
    <rPh sb="91" eb="93">
      <t>ヒツヨウ</t>
    </rPh>
    <rPh sb="97" eb="99">
      <t>ゲンザイ</t>
    </rPh>
    <rPh sb="100" eb="102">
      <t>ケイエイ</t>
    </rPh>
    <rPh sb="102" eb="104">
      <t>ジョウキョウ</t>
    </rPh>
    <rPh sb="105" eb="107">
      <t>テキカク</t>
    </rPh>
    <rPh sb="108" eb="110">
      <t>ハアク</t>
    </rPh>
    <rPh sb="112" eb="114">
      <t>ジギョウ</t>
    </rPh>
    <rPh sb="120" eb="122">
      <t>ショウライ</t>
    </rPh>
    <rPh sb="127" eb="130">
      <t>ジゾクテキ</t>
    </rPh>
    <rPh sb="131" eb="133">
      <t>テイキョウ</t>
    </rPh>
    <rPh sb="141" eb="143">
      <t>コウエイ</t>
    </rPh>
    <rPh sb="143" eb="145">
      <t>キギョウ</t>
    </rPh>
    <rPh sb="145" eb="147">
      <t>カイケイ</t>
    </rPh>
    <rPh sb="149" eb="151">
      <t>イコウ</t>
    </rPh>
    <rPh sb="151" eb="153">
      <t>ジュンビ</t>
    </rPh>
    <rPh sb="154" eb="15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</si>
</sst>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571776"/>
        <c:axId val="765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76571776"/>
        <c:axId val="76573696"/>
      </c:lineChart>
      <c:dateAx>
        <c:axId val="76571776"/>
        <c:scaling>
          <c:orientation val="minMax"/>
        </c:scaling>
        <c:delete val="1"/>
        <c:axPos val="b"/>
        <c:numFmt formatCode="ge" sourceLinked="1"/>
        <c:majorTickMark val="none"/>
        <c:minorTickMark val="none"/>
        <c:tickLblPos val="none"/>
        <c:crossAx val="76573696"/>
        <c:crosses val="autoZero"/>
        <c:auto val="1"/>
        <c:lblOffset val="100"/>
        <c:baseTimeUnit val="years"/>
      </c:dateAx>
      <c:valAx>
        <c:axId val="765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65.680000000000007</c:v>
                </c:pt>
                <c:pt idx="1">
                  <c:v>67.400000000000006</c:v>
                </c:pt>
                <c:pt idx="2">
                  <c:v>67.790000000000006</c:v>
                </c:pt>
                <c:pt idx="3">
                  <c:v>70.010000000000005</c:v>
                </c:pt>
                <c:pt idx="4">
                  <c:v>54.93</c:v>
                </c:pt>
              </c:numCache>
            </c:numRef>
          </c:val>
        </c:ser>
        <c:dLbls>
          <c:showLegendKey val="0"/>
          <c:showVal val="0"/>
          <c:showCatName val="0"/>
          <c:showSerName val="0"/>
          <c:showPercent val="0"/>
          <c:showBubbleSize val="0"/>
        </c:dLbls>
        <c:gapWidth val="150"/>
        <c:axId val="79738368"/>
        <c:axId val="7974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79738368"/>
        <c:axId val="79740288"/>
      </c:lineChart>
      <c:dateAx>
        <c:axId val="79738368"/>
        <c:scaling>
          <c:orientation val="minMax"/>
        </c:scaling>
        <c:delete val="1"/>
        <c:axPos val="b"/>
        <c:numFmt formatCode="ge" sourceLinked="1"/>
        <c:majorTickMark val="none"/>
        <c:minorTickMark val="none"/>
        <c:tickLblPos val="none"/>
        <c:crossAx val="79740288"/>
        <c:crosses val="autoZero"/>
        <c:auto val="1"/>
        <c:lblOffset val="100"/>
        <c:baseTimeUnit val="years"/>
      </c:dateAx>
      <c:valAx>
        <c:axId val="7974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3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73.989999999999995</c:v>
                </c:pt>
                <c:pt idx="1">
                  <c:v>76.42</c:v>
                </c:pt>
                <c:pt idx="2">
                  <c:v>77.97</c:v>
                </c:pt>
                <c:pt idx="3">
                  <c:v>78.62</c:v>
                </c:pt>
                <c:pt idx="4">
                  <c:v>79.14</c:v>
                </c:pt>
              </c:numCache>
            </c:numRef>
          </c:val>
        </c:ser>
        <c:dLbls>
          <c:showLegendKey val="0"/>
          <c:showVal val="0"/>
          <c:showCatName val="0"/>
          <c:showSerName val="0"/>
          <c:showPercent val="0"/>
          <c:showBubbleSize val="0"/>
        </c:dLbls>
        <c:gapWidth val="150"/>
        <c:axId val="79844480"/>
        <c:axId val="798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79844480"/>
        <c:axId val="79846400"/>
      </c:lineChart>
      <c:dateAx>
        <c:axId val="79844480"/>
        <c:scaling>
          <c:orientation val="minMax"/>
        </c:scaling>
        <c:delete val="1"/>
        <c:axPos val="b"/>
        <c:numFmt formatCode="ge" sourceLinked="1"/>
        <c:majorTickMark val="none"/>
        <c:minorTickMark val="none"/>
        <c:tickLblPos val="none"/>
        <c:crossAx val="79846400"/>
        <c:crosses val="autoZero"/>
        <c:auto val="1"/>
        <c:lblOffset val="100"/>
        <c:baseTimeUnit val="years"/>
      </c:dateAx>
      <c:valAx>
        <c:axId val="798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88.12</c:v>
                </c:pt>
                <c:pt idx="1">
                  <c:v>87.72</c:v>
                </c:pt>
                <c:pt idx="2">
                  <c:v>90.58</c:v>
                </c:pt>
                <c:pt idx="3">
                  <c:v>90.84</c:v>
                </c:pt>
                <c:pt idx="4">
                  <c:v>92.42</c:v>
                </c:pt>
              </c:numCache>
            </c:numRef>
          </c:val>
        </c:ser>
        <c:dLbls>
          <c:showLegendKey val="0"/>
          <c:showVal val="0"/>
          <c:showCatName val="0"/>
          <c:showSerName val="0"/>
          <c:showPercent val="0"/>
          <c:showBubbleSize val="0"/>
        </c:dLbls>
        <c:gapWidth val="150"/>
        <c:axId val="78316288"/>
        <c:axId val="783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16288"/>
        <c:axId val="78318208"/>
      </c:lineChart>
      <c:dateAx>
        <c:axId val="78316288"/>
        <c:scaling>
          <c:orientation val="minMax"/>
        </c:scaling>
        <c:delete val="1"/>
        <c:axPos val="b"/>
        <c:numFmt formatCode="ge" sourceLinked="1"/>
        <c:majorTickMark val="none"/>
        <c:minorTickMark val="none"/>
        <c:tickLblPos val="none"/>
        <c:crossAx val="78318208"/>
        <c:crosses val="autoZero"/>
        <c:auto val="1"/>
        <c:lblOffset val="100"/>
        <c:baseTimeUnit val="years"/>
      </c:dateAx>
      <c:valAx>
        <c:axId val="783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352768"/>
        <c:axId val="783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52768"/>
        <c:axId val="78354688"/>
      </c:lineChart>
      <c:dateAx>
        <c:axId val="78352768"/>
        <c:scaling>
          <c:orientation val="minMax"/>
        </c:scaling>
        <c:delete val="1"/>
        <c:axPos val="b"/>
        <c:numFmt formatCode="ge" sourceLinked="1"/>
        <c:majorTickMark val="none"/>
        <c:minorTickMark val="none"/>
        <c:tickLblPos val="none"/>
        <c:crossAx val="78354688"/>
        <c:crosses val="autoZero"/>
        <c:auto val="1"/>
        <c:lblOffset val="100"/>
        <c:baseTimeUnit val="years"/>
      </c:dateAx>
      <c:valAx>
        <c:axId val="783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11264"/>
        <c:axId val="784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11264"/>
        <c:axId val="78413184"/>
      </c:lineChart>
      <c:dateAx>
        <c:axId val="78411264"/>
        <c:scaling>
          <c:orientation val="minMax"/>
        </c:scaling>
        <c:delete val="1"/>
        <c:axPos val="b"/>
        <c:numFmt formatCode="ge" sourceLinked="1"/>
        <c:majorTickMark val="none"/>
        <c:minorTickMark val="none"/>
        <c:tickLblPos val="none"/>
        <c:crossAx val="78413184"/>
        <c:crosses val="autoZero"/>
        <c:auto val="1"/>
        <c:lblOffset val="100"/>
        <c:baseTimeUnit val="years"/>
      </c:dateAx>
      <c:valAx>
        <c:axId val="784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562624"/>
        <c:axId val="7957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562624"/>
        <c:axId val="79572992"/>
      </c:lineChart>
      <c:dateAx>
        <c:axId val="79562624"/>
        <c:scaling>
          <c:orientation val="minMax"/>
        </c:scaling>
        <c:delete val="1"/>
        <c:axPos val="b"/>
        <c:numFmt formatCode="ge" sourceLinked="1"/>
        <c:majorTickMark val="none"/>
        <c:minorTickMark val="none"/>
        <c:tickLblPos val="none"/>
        <c:crossAx val="79572992"/>
        <c:crosses val="autoZero"/>
        <c:auto val="1"/>
        <c:lblOffset val="100"/>
        <c:baseTimeUnit val="years"/>
      </c:dateAx>
      <c:valAx>
        <c:axId val="795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603200"/>
        <c:axId val="796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603200"/>
        <c:axId val="79605120"/>
      </c:lineChart>
      <c:dateAx>
        <c:axId val="79603200"/>
        <c:scaling>
          <c:orientation val="minMax"/>
        </c:scaling>
        <c:delete val="1"/>
        <c:axPos val="b"/>
        <c:numFmt formatCode="ge" sourceLinked="1"/>
        <c:majorTickMark val="none"/>
        <c:minorTickMark val="none"/>
        <c:tickLblPos val="none"/>
        <c:crossAx val="79605120"/>
        <c:crosses val="autoZero"/>
        <c:auto val="1"/>
        <c:lblOffset val="100"/>
        <c:baseTimeUnit val="years"/>
      </c:dateAx>
      <c:valAx>
        <c:axId val="796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1568.6</c:v>
                </c:pt>
                <c:pt idx="1">
                  <c:v>1447.27</c:v>
                </c:pt>
                <c:pt idx="2">
                  <c:v>1172.02</c:v>
                </c:pt>
                <c:pt idx="3">
                  <c:v>1118.23</c:v>
                </c:pt>
                <c:pt idx="4">
                  <c:v>898.54</c:v>
                </c:pt>
              </c:numCache>
            </c:numRef>
          </c:val>
        </c:ser>
        <c:dLbls>
          <c:showLegendKey val="0"/>
          <c:showVal val="0"/>
          <c:showCatName val="0"/>
          <c:showSerName val="0"/>
          <c:showPercent val="0"/>
          <c:showBubbleSize val="0"/>
        </c:dLbls>
        <c:gapWidth val="150"/>
        <c:axId val="79643776"/>
        <c:axId val="796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79643776"/>
        <c:axId val="79645696"/>
      </c:lineChart>
      <c:dateAx>
        <c:axId val="79643776"/>
        <c:scaling>
          <c:orientation val="minMax"/>
        </c:scaling>
        <c:delete val="1"/>
        <c:axPos val="b"/>
        <c:numFmt formatCode="ge" sourceLinked="1"/>
        <c:majorTickMark val="none"/>
        <c:minorTickMark val="none"/>
        <c:tickLblPos val="none"/>
        <c:crossAx val="79645696"/>
        <c:crosses val="autoZero"/>
        <c:auto val="1"/>
        <c:lblOffset val="100"/>
        <c:baseTimeUnit val="years"/>
      </c:dateAx>
      <c:valAx>
        <c:axId val="796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4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75.59</c:v>
                </c:pt>
                <c:pt idx="1">
                  <c:v>76.569999999999993</c:v>
                </c:pt>
                <c:pt idx="2">
                  <c:v>82.79</c:v>
                </c:pt>
                <c:pt idx="3">
                  <c:v>82.59</c:v>
                </c:pt>
                <c:pt idx="4">
                  <c:v>89.8</c:v>
                </c:pt>
              </c:numCache>
            </c:numRef>
          </c:val>
        </c:ser>
        <c:dLbls>
          <c:showLegendKey val="0"/>
          <c:showVal val="0"/>
          <c:showCatName val="0"/>
          <c:showSerName val="0"/>
          <c:showPercent val="0"/>
          <c:showBubbleSize val="0"/>
        </c:dLbls>
        <c:gapWidth val="150"/>
        <c:axId val="79657984"/>
        <c:axId val="7968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79657984"/>
        <c:axId val="79684736"/>
      </c:lineChart>
      <c:dateAx>
        <c:axId val="79657984"/>
        <c:scaling>
          <c:orientation val="minMax"/>
        </c:scaling>
        <c:delete val="1"/>
        <c:axPos val="b"/>
        <c:numFmt formatCode="ge" sourceLinked="1"/>
        <c:majorTickMark val="none"/>
        <c:minorTickMark val="none"/>
        <c:tickLblPos val="none"/>
        <c:crossAx val="79684736"/>
        <c:crosses val="autoZero"/>
        <c:auto val="1"/>
        <c:lblOffset val="100"/>
        <c:baseTimeUnit val="years"/>
      </c:dateAx>
      <c:valAx>
        <c:axId val="796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240.98</c:v>
                </c:pt>
                <c:pt idx="1">
                  <c:v>237.5</c:v>
                </c:pt>
                <c:pt idx="2">
                  <c:v>218.53</c:v>
                </c:pt>
                <c:pt idx="3">
                  <c:v>225.17</c:v>
                </c:pt>
                <c:pt idx="4">
                  <c:v>206.51</c:v>
                </c:pt>
              </c:numCache>
            </c:numRef>
          </c:val>
        </c:ser>
        <c:dLbls>
          <c:showLegendKey val="0"/>
          <c:showVal val="0"/>
          <c:showCatName val="0"/>
          <c:showSerName val="0"/>
          <c:showPercent val="0"/>
          <c:showBubbleSize val="0"/>
        </c:dLbls>
        <c:gapWidth val="150"/>
        <c:axId val="79714560"/>
        <c:axId val="7972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79714560"/>
        <c:axId val="79724928"/>
      </c:lineChart>
      <c:dateAx>
        <c:axId val="79714560"/>
        <c:scaling>
          <c:orientation val="minMax"/>
        </c:scaling>
        <c:delete val="1"/>
        <c:axPos val="b"/>
        <c:numFmt formatCode="ge" sourceLinked="1"/>
        <c:majorTickMark val="none"/>
        <c:minorTickMark val="none"/>
        <c:tickLblPos val="none"/>
        <c:crossAx val="79724928"/>
        <c:crosses val="autoZero"/>
        <c:auto val="1"/>
        <c:lblOffset val="100"/>
        <c:baseTimeUnit val="years"/>
      </c:dateAx>
      <c:valAx>
        <c:axId val="7972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1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中津市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85264</v>
      </c>
      <c r="AM8" s="64"/>
      <c r="AN8" s="64"/>
      <c r="AO8" s="64"/>
      <c r="AP8" s="64"/>
      <c r="AQ8" s="64"/>
      <c r="AR8" s="64"/>
      <c r="AS8" s="64"/>
      <c r="AT8" s="63">
        <f>データ!S6</f>
        <v>491.53</v>
      </c>
      <c r="AU8" s="63"/>
      <c r="AV8" s="63"/>
      <c r="AW8" s="63"/>
      <c r="AX8" s="63"/>
      <c r="AY8" s="63"/>
      <c r="AZ8" s="63"/>
      <c r="BA8" s="63"/>
      <c r="BB8" s="63">
        <f>データ!T6</f>
        <v>173.47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35.33</v>
      </c>
      <c r="Q10" s="63"/>
      <c r="R10" s="63"/>
      <c r="S10" s="63"/>
      <c r="T10" s="63"/>
      <c r="U10" s="63"/>
      <c r="V10" s="63"/>
      <c r="W10" s="63">
        <f>データ!P6</f>
        <v>76.930000000000007</v>
      </c>
      <c r="X10" s="63"/>
      <c r="Y10" s="63"/>
      <c r="Z10" s="63"/>
      <c r="AA10" s="63"/>
      <c r="AB10" s="63"/>
      <c r="AC10" s="63"/>
      <c r="AD10" s="64">
        <f>データ!Q6</f>
        <v>3240</v>
      </c>
      <c r="AE10" s="64"/>
      <c r="AF10" s="64"/>
      <c r="AG10" s="64"/>
      <c r="AH10" s="64"/>
      <c r="AI10" s="64"/>
      <c r="AJ10" s="64"/>
      <c r="AK10" s="2"/>
      <c r="AL10" s="64">
        <f>データ!U6</f>
        <v>29951</v>
      </c>
      <c r="AM10" s="64"/>
      <c r="AN10" s="64"/>
      <c r="AO10" s="64"/>
      <c r="AP10" s="64"/>
      <c r="AQ10" s="64"/>
      <c r="AR10" s="64"/>
      <c r="AS10" s="64"/>
      <c r="AT10" s="63">
        <f>データ!V6</f>
        <v>7.76</v>
      </c>
      <c r="AU10" s="63"/>
      <c r="AV10" s="63"/>
      <c r="AW10" s="63"/>
      <c r="AX10" s="63"/>
      <c r="AY10" s="63"/>
      <c r="AZ10" s="63"/>
      <c r="BA10" s="63"/>
      <c r="BB10" s="63">
        <f>データ!W6</f>
        <v>3859.66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442038</v>
      </c>
      <c r="D6" s="31">
        <f t="shared" si="3"/>
        <v>47</v>
      </c>
      <c r="E6" s="31">
        <f t="shared" si="3"/>
        <v>17</v>
      </c>
      <c r="F6" s="31">
        <f t="shared" si="3"/>
        <v>1</v>
      </c>
      <c r="G6" s="31">
        <f t="shared" si="3"/>
        <v>0</v>
      </c>
      <c r="H6" s="31" t="str">
        <f t="shared" si="3"/>
        <v>大分県　中津市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35.33</v>
      </c>
      <c r="P6" s="32">
        <f t="shared" si="3"/>
        <v>76.930000000000007</v>
      </c>
      <c r="Q6" s="32">
        <f t="shared" si="3"/>
        <v>3240</v>
      </c>
      <c r="R6" s="32">
        <f t="shared" si="3"/>
        <v>85264</v>
      </c>
      <c r="S6" s="32">
        <f t="shared" si="3"/>
        <v>491.53</v>
      </c>
      <c r="T6" s="32">
        <f t="shared" si="3"/>
        <v>173.47</v>
      </c>
      <c r="U6" s="32">
        <f t="shared" si="3"/>
        <v>29951</v>
      </c>
      <c r="V6" s="32">
        <f t="shared" si="3"/>
        <v>7.76</v>
      </c>
      <c r="W6" s="32">
        <f t="shared" si="3"/>
        <v>3859.66</v>
      </c>
      <c r="X6" s="33">
        <f>IF(X7="",NA(),X7)</f>
        <v>88.12</v>
      </c>
      <c r="Y6" s="33">
        <f t="shared" ref="Y6:AG6" si="4">IF(Y7="",NA(),Y7)</f>
        <v>87.72</v>
      </c>
      <c r="Z6" s="33">
        <f t="shared" si="4"/>
        <v>90.58</v>
      </c>
      <c r="AA6" s="33">
        <f t="shared" si="4"/>
        <v>90.84</v>
      </c>
      <c r="AB6" s="33">
        <f t="shared" si="4"/>
        <v>92.42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1568.6</v>
      </c>
      <c r="BF6" s="33">
        <f t="shared" ref="BF6:BN6" si="7">IF(BF7="",NA(),BF7)</f>
        <v>1447.27</v>
      </c>
      <c r="BG6" s="33">
        <f t="shared" si="7"/>
        <v>1172.02</v>
      </c>
      <c r="BH6" s="33">
        <f t="shared" si="7"/>
        <v>1118.23</v>
      </c>
      <c r="BI6" s="33">
        <f t="shared" si="7"/>
        <v>898.54</v>
      </c>
      <c r="BJ6" s="33">
        <f t="shared" si="7"/>
        <v>1334.01</v>
      </c>
      <c r="BK6" s="33">
        <f t="shared" si="7"/>
        <v>1273.52</v>
      </c>
      <c r="BL6" s="33">
        <f t="shared" si="7"/>
        <v>1209.95</v>
      </c>
      <c r="BM6" s="33">
        <f t="shared" si="7"/>
        <v>1136.5</v>
      </c>
      <c r="BN6" s="33">
        <f t="shared" si="7"/>
        <v>1118.56</v>
      </c>
      <c r="BO6" s="32" t="str">
        <f>IF(BO7="","",IF(BO7="-","【-】","【"&amp;SUBSTITUTE(TEXT(BO7,"#,##0.00"),"-","△")&amp;"】"))</f>
        <v>【763.62】</v>
      </c>
      <c r="BP6" s="33">
        <f>IF(BP7="",NA(),BP7)</f>
        <v>75.59</v>
      </c>
      <c r="BQ6" s="33">
        <f t="shared" ref="BQ6:BY6" si="8">IF(BQ7="",NA(),BQ7)</f>
        <v>76.569999999999993</v>
      </c>
      <c r="BR6" s="33">
        <f t="shared" si="8"/>
        <v>82.79</v>
      </c>
      <c r="BS6" s="33">
        <f t="shared" si="8"/>
        <v>82.59</v>
      </c>
      <c r="BT6" s="33">
        <f t="shared" si="8"/>
        <v>89.8</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240.98</v>
      </c>
      <c r="CB6" s="33">
        <f t="shared" ref="CB6:CJ6" si="9">IF(CB7="",NA(),CB7)</f>
        <v>237.5</v>
      </c>
      <c r="CC6" s="33">
        <f t="shared" si="9"/>
        <v>218.53</v>
      </c>
      <c r="CD6" s="33">
        <f t="shared" si="9"/>
        <v>225.17</v>
      </c>
      <c r="CE6" s="33">
        <f t="shared" si="9"/>
        <v>206.51</v>
      </c>
      <c r="CF6" s="33">
        <f t="shared" si="9"/>
        <v>224.83</v>
      </c>
      <c r="CG6" s="33">
        <f t="shared" si="9"/>
        <v>224.94</v>
      </c>
      <c r="CH6" s="33">
        <f t="shared" si="9"/>
        <v>220.67</v>
      </c>
      <c r="CI6" s="33">
        <f t="shared" si="9"/>
        <v>217.82</v>
      </c>
      <c r="CJ6" s="33">
        <f t="shared" si="9"/>
        <v>215.28</v>
      </c>
      <c r="CK6" s="32" t="str">
        <f>IF(CK7="","",IF(CK7="-","【-】","【"&amp;SUBSTITUTE(TEXT(CK7,"#,##0.00"),"-","△")&amp;"】"))</f>
        <v>【139.70】</v>
      </c>
      <c r="CL6" s="33">
        <f>IF(CL7="",NA(),CL7)</f>
        <v>65.680000000000007</v>
      </c>
      <c r="CM6" s="33">
        <f t="shared" ref="CM6:CU6" si="10">IF(CM7="",NA(),CM7)</f>
        <v>67.400000000000006</v>
      </c>
      <c r="CN6" s="33">
        <f t="shared" si="10"/>
        <v>67.790000000000006</v>
      </c>
      <c r="CO6" s="33">
        <f t="shared" si="10"/>
        <v>70.010000000000005</v>
      </c>
      <c r="CP6" s="33">
        <f t="shared" si="10"/>
        <v>54.93</v>
      </c>
      <c r="CQ6" s="33">
        <f t="shared" si="10"/>
        <v>53.79</v>
      </c>
      <c r="CR6" s="33">
        <f t="shared" si="10"/>
        <v>55.41</v>
      </c>
      <c r="CS6" s="33">
        <f t="shared" si="10"/>
        <v>55.81</v>
      </c>
      <c r="CT6" s="33">
        <f t="shared" si="10"/>
        <v>54.44</v>
      </c>
      <c r="CU6" s="33">
        <f t="shared" si="10"/>
        <v>54.67</v>
      </c>
      <c r="CV6" s="32" t="str">
        <f>IF(CV7="","",IF(CV7="-","【-】","【"&amp;SUBSTITUTE(TEXT(CV7,"#,##0.00"),"-","△")&amp;"】"))</f>
        <v>【60.01】</v>
      </c>
      <c r="CW6" s="33">
        <f>IF(CW7="",NA(),CW7)</f>
        <v>73.989999999999995</v>
      </c>
      <c r="CX6" s="33">
        <f t="shared" ref="CX6:DF6" si="11">IF(CX7="",NA(),CX7)</f>
        <v>76.42</v>
      </c>
      <c r="CY6" s="33">
        <f t="shared" si="11"/>
        <v>77.97</v>
      </c>
      <c r="CZ6" s="33">
        <f t="shared" si="11"/>
        <v>78.62</v>
      </c>
      <c r="DA6" s="33">
        <f t="shared" si="11"/>
        <v>79.14</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442038</v>
      </c>
      <c r="D7" s="35">
        <v>47</v>
      </c>
      <c r="E7" s="35">
        <v>17</v>
      </c>
      <c r="F7" s="35">
        <v>1</v>
      </c>
      <c r="G7" s="35">
        <v>0</v>
      </c>
      <c r="H7" s="35" t="s">
        <v>95</v>
      </c>
      <c r="I7" s="35" t="s">
        <v>96</v>
      </c>
      <c r="J7" s="35" t="s">
        <v>97</v>
      </c>
      <c r="K7" s="35" t="s">
        <v>98</v>
      </c>
      <c r="L7" s="35" t="s">
        <v>99</v>
      </c>
      <c r="M7" s="36" t="s">
        <v>100</v>
      </c>
      <c r="N7" s="36" t="s">
        <v>101</v>
      </c>
      <c r="O7" s="36">
        <v>35.33</v>
      </c>
      <c r="P7" s="36">
        <v>76.930000000000007</v>
      </c>
      <c r="Q7" s="36">
        <v>3240</v>
      </c>
      <c r="R7" s="36">
        <v>85264</v>
      </c>
      <c r="S7" s="36">
        <v>491.53</v>
      </c>
      <c r="T7" s="36">
        <v>173.47</v>
      </c>
      <c r="U7" s="36">
        <v>29951</v>
      </c>
      <c r="V7" s="36">
        <v>7.76</v>
      </c>
      <c r="W7" s="36">
        <v>3859.66</v>
      </c>
      <c r="X7" s="36">
        <v>88.12</v>
      </c>
      <c r="Y7" s="36">
        <v>87.72</v>
      </c>
      <c r="Z7" s="36">
        <v>90.58</v>
      </c>
      <c r="AA7" s="36">
        <v>90.84</v>
      </c>
      <c r="AB7" s="36">
        <v>92.42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1568.6</v>
      </c>
      <c r="BF7" s="36">
        <v>1447.27</v>
      </c>
      <c r="BG7" s="36">
        <v>1172.02</v>
      </c>
      <c r="BH7" s="36">
        <v>1118.23</v>
      </c>
      <c r="BI7" s="36">
        <v>898.54</v>
      </c>
      <c r="BJ7" s="36">
        <v>1334.01</v>
      </c>
      <c r="BK7" s="36">
        <v>1273.52</v>
      </c>
      <c r="BL7" s="36">
        <v>1209.95</v>
      </c>
      <c r="BM7" s="36">
        <v>1136.5</v>
      </c>
      <c r="BN7" s="36">
        <v>1118.56</v>
      </c>
      <c r="BO7" s="36">
        <v>763.62</v>
      </c>
      <c r="BP7" s="36">
        <v>75.59</v>
      </c>
      <c r="BQ7" s="36">
        <v>76.569999999999993</v>
      </c>
      <c r="BR7" s="36">
        <v>82.79</v>
      </c>
      <c r="BS7" s="36">
        <v>82.59</v>
      </c>
      <c r="BT7" s="36">
        <v>89.8</v>
      </c>
      <c r="BU7" s="36">
        <v>67.14</v>
      </c>
      <c r="BV7" s="36">
        <v>67.849999999999994</v>
      </c>
      <c r="BW7" s="36">
        <v>69.48</v>
      </c>
      <c r="BX7" s="36">
        <v>71.650000000000006</v>
      </c>
      <c r="BY7" s="36">
        <v>72.33</v>
      </c>
      <c r="BZ7" s="36">
        <v>98.53</v>
      </c>
      <c r="CA7" s="36">
        <v>240.98</v>
      </c>
      <c r="CB7" s="36">
        <v>237.5</v>
      </c>
      <c r="CC7" s="36">
        <v>218.53</v>
      </c>
      <c r="CD7" s="36">
        <v>225.17</v>
      </c>
      <c r="CE7" s="36">
        <v>206.51</v>
      </c>
      <c r="CF7" s="36">
        <v>224.83</v>
      </c>
      <c r="CG7" s="36">
        <v>224.94</v>
      </c>
      <c r="CH7" s="36">
        <v>220.67</v>
      </c>
      <c r="CI7" s="36">
        <v>217.82</v>
      </c>
      <c r="CJ7" s="36">
        <v>215.28</v>
      </c>
      <c r="CK7" s="36">
        <v>139.69999999999999</v>
      </c>
      <c r="CL7" s="36">
        <v>65.680000000000007</v>
      </c>
      <c r="CM7" s="36">
        <v>67.400000000000006</v>
      </c>
      <c r="CN7" s="36">
        <v>67.790000000000006</v>
      </c>
      <c r="CO7" s="36">
        <v>70.010000000000005</v>
      </c>
      <c r="CP7" s="36">
        <v>54.93</v>
      </c>
      <c r="CQ7" s="36">
        <v>53.79</v>
      </c>
      <c r="CR7" s="36">
        <v>55.41</v>
      </c>
      <c r="CS7" s="36">
        <v>55.81</v>
      </c>
      <c r="CT7" s="36">
        <v>54.44</v>
      </c>
      <c r="CU7" s="36">
        <v>54.67</v>
      </c>
      <c r="CV7" s="36">
        <v>60.01</v>
      </c>
      <c r="CW7" s="36">
        <v>73.989999999999995</v>
      </c>
      <c r="CX7" s="36">
        <v>76.42</v>
      </c>
      <c r="CY7" s="36">
        <v>77.97</v>
      </c>
      <c r="CZ7" s="36">
        <v>78.62</v>
      </c>
      <c r="DA7" s="36">
        <v>79.14</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2017-02-08T02:55:24Z</dcterms:created>
  <dcterms:modified xsi:type="dcterms:W3CDTF">2017-02-19T23:40:40Z</dcterms:modified>
  <cp:category/>
</cp:coreProperties>
</file>