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69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<sst xmlns="http://schemas.openxmlformats.org/spreadsheetml/2006/main" count="218" uniqueCount="108">
  <si>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</si>
  <si>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</si>
  <si>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</si>
  <si>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</si>
  <si>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</si>
  <si>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</si>
  <si>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</si>
  <si>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</si>
  <si>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</si>
  <si>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</si>
  <si>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</si>
  <si>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</si>
  <si>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</si>
  <si>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</si>
  <si>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</si>
  <si>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</si>
  <si>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</si>
  <si>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</si>
  <si>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</si>
  <si>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</si>
  <si>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</si>
  <si>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</si>
  <si>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</si>
  <si>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</si>
  <si>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</si>
  <si>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</si>
  <si>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</si>
  <si>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</si>
  <si>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</si>
  <si>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</si>
  <si>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</si>
  <si>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</si>
  <si>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</si>
  <si>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</si>
  <si>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</si>
  <si>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</si>
  <si>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</si>
  <si>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</si>
  <si>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</si>
  <si>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</si>
  <si>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</si>
  <si>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</si>
  <si>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</si>
  <si>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</si>
  <si>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</si>
  <si>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</si>
  <si>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</si>
  <si>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</si>
  <si>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</si>
  <si>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</si>
  <si>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</si>
  <si>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</si>
  <si>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</si>
  <si>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</si>
  <si>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</si>
  <si>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</si>
  <si>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</si>
  <si>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</si>
  <si>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</si>
  <si>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</si>
  <si>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</si>
  <si>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</si>
  <si>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</si>
  <si>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</si>
  <si>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</si>
  <si>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</si>
  <si>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</si>
  <si>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</si>
  <si>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</si>
  <si>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</si>
  <si>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</si>
  <si>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</si>
  <si>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</si>
  <si>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</si>
  <si>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</si>
  <si>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</si>
  <si>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</si>
  <si>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</si>
  <si>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</si>
  <si>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</si>
  <si>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</si>
  <si>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</si>
  <si>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</si>
  <si>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</si>
  <si>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</si>
  <si>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</si>
  <si>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</si>
  <si>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</si>
  <si>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</si>
  <si>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</si>
  <si>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</si>
  <si>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</si>
  <si>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</si>
  <si>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玖珠町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</si>
  <si>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</si>
  <si>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</si>
  <si>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</si>
  <si>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</si>
  <si>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</si>
  <si>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</si>
  <si>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</si>
  <si>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</si>
  <si>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</si>
  <si>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</si>
  <si>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</si>
  <si>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団体の最大の課題は、老朽施設の更新です。そして経常収支比率も給水人口も減少している現状では予断を許しません。平成28年度に料金改定を行い、資金の確保に取り組みましたが、施設更新の際もスペックダウン等を意識して取り組むようにしています。
平成29年4月より上水道事業と統合を行います。経営戦略及びアセットマネジメントを策定し、持続性のある事業経営を目指します。</t>
    <rPh sb="0" eb="1">
      <t>トウ</t>
    </rPh>
    <rPh sb="1" eb="3">
      <t>ダンタイ</t>
    </rPh>
    <rPh sb="4" eb="6">
      <t>サイダイ</t>
    </rPh>
    <rPh sb="7" eb="9">
      <t>カダイ</t>
    </rPh>
    <rPh sb="11" eb="13">
      <t>ロウキュウ</t>
    </rPh>
    <rPh sb="13" eb="15">
      <t>シセツ</t>
    </rPh>
    <rPh sb="16" eb="18">
      <t>コウシン</t>
    </rPh>
    <rPh sb="24" eb="26">
      <t>ケイジョウ</t>
    </rPh>
    <rPh sb="26" eb="28">
      <t>シュウシ</t>
    </rPh>
    <rPh sb="28" eb="30">
      <t>ヒリツ</t>
    </rPh>
    <rPh sb="31" eb="33">
      <t>キュウスイ</t>
    </rPh>
    <rPh sb="33" eb="35">
      <t>ジンコウ</t>
    </rPh>
    <rPh sb="36" eb="38">
      <t>ゲンショウ</t>
    </rPh>
    <rPh sb="42" eb="44">
      <t>ゲンジョウ</t>
    </rPh>
    <rPh sb="46" eb="48">
      <t>ヨダン</t>
    </rPh>
    <rPh sb="49" eb="50">
      <t>ユル</t>
    </rPh>
    <rPh sb="55" eb="57">
      <t>ヘイセイ</t>
    </rPh>
    <rPh sb="59" eb="61">
      <t>ネンド</t>
    </rPh>
    <rPh sb="62" eb="64">
      <t>リョウキン</t>
    </rPh>
    <rPh sb="64" eb="66">
      <t>カイテイ</t>
    </rPh>
    <rPh sb="67" eb="68">
      <t>オコナ</t>
    </rPh>
    <rPh sb="70" eb="72">
      <t>シキン</t>
    </rPh>
    <rPh sb="73" eb="75">
      <t>カクホ</t>
    </rPh>
    <rPh sb="76" eb="77">
      <t>ト</t>
    </rPh>
    <rPh sb="78" eb="79">
      <t>ク</t>
    </rPh>
    <rPh sb="85" eb="87">
      <t>シセツ</t>
    </rPh>
    <rPh sb="87" eb="89">
      <t>コウシン</t>
    </rPh>
    <rPh sb="90" eb="91">
      <t>サイ</t>
    </rPh>
    <rPh sb="99" eb="100">
      <t>トウ</t>
    </rPh>
    <rPh sb="101" eb="103">
      <t>イシキ</t>
    </rPh>
    <rPh sb="105" eb="106">
      <t>ト</t>
    </rPh>
    <rPh sb="107" eb="108">
      <t>ク</t>
    </rPh>
    <rPh sb="119" eb="121">
      <t>ヘイセイ</t>
    </rPh>
    <rPh sb="123" eb="124">
      <t>ネン</t>
    </rPh>
    <rPh sb="125" eb="126">
      <t>ガツ</t>
    </rPh>
    <rPh sb="128" eb="130">
      <t>ジョウスイ</t>
    </rPh>
    <rPh sb="130" eb="131">
      <t>ミチ</t>
    </rPh>
    <rPh sb="131" eb="133">
      <t>ジギョウ</t>
    </rPh>
    <rPh sb="134" eb="136">
      <t>トウゴウ</t>
    </rPh>
    <rPh sb="137" eb="138">
      <t>オコナ</t>
    </rPh>
    <phoneticPr fontId="4"/>
  </si>
  <si>
    <t xml:space="preserve">管路更新率は、現在0.00％となっています。今後、3～4年後から耐用年数を迎える管路が大幅に増加します。平成29年4月より上水道事業と統合します。経営戦略及びアセットマネジメントを策定し、計画的な管路更新に取組みます。
</t>
    <rPh sb="0" eb="2">
      <t>カンロ</t>
    </rPh>
    <rPh sb="2" eb="4">
      <t>コウシン</t>
    </rPh>
    <rPh sb="4" eb="5">
      <t>リツ</t>
    </rPh>
    <rPh sb="7" eb="9">
      <t>ゲンザイ</t>
    </rPh>
    <rPh sb="22" eb="24">
      <t>コンゴ</t>
    </rPh>
    <rPh sb="28" eb="30">
      <t>ネンゴ</t>
    </rPh>
    <rPh sb="32" eb="34">
      <t>タイヨウ</t>
    </rPh>
    <rPh sb="34" eb="36">
      <t>ネンスウ</t>
    </rPh>
    <rPh sb="37" eb="38">
      <t>ムカ</t>
    </rPh>
    <rPh sb="40" eb="42">
      <t>カンロ</t>
    </rPh>
    <rPh sb="43" eb="45">
      <t>オオハバ</t>
    </rPh>
    <rPh sb="46" eb="48">
      <t>ゾウカ</t>
    </rPh>
    <rPh sb="73" eb="75">
      <t>ケイエイ</t>
    </rPh>
    <rPh sb="75" eb="77">
      <t>センリャク</t>
    </rPh>
    <rPh sb="77" eb="78">
      <t>オヨ</t>
    </rPh>
    <rPh sb="90" eb="92">
      <t>サクテイ</t>
    </rPh>
    <rPh sb="94" eb="97">
      <t>ケイカクテキ</t>
    </rPh>
    <rPh sb="98" eb="100">
      <t>カンロ</t>
    </rPh>
    <rPh sb="100" eb="102">
      <t>コウシン</t>
    </rPh>
    <rPh sb="103" eb="105">
      <t>トリク</t>
    </rPh>
    <phoneticPr fontId="4"/>
  </si>
  <si>
    <t>①経常収支比率については、過去4年間100％を下回ることなく、現時点では安定しているが、大規模工事が計画されているので予断を許さない状態です。　　　　　　　　　　④企業債残高対給水収益比率は、他団体より低く、これまでの建設事業において、債務を抑えた取組の効果が表れています。　　　　　　　　　　　　　　　　　　　　　　　　　　　　　　⑤料金回収率は96.62で、給水原価と供給単価のバランスが図れています。　　　　　　　　　　　　　　　　　　　　　　　⑥給水原価は、費用の抑制に取り組んできたこれまでの効果が表れ全国平均を大きく下回ることとなりました。　　　　　　　　　　　　　　　　　　　　　　　　⑦施設利用率は、全国平均を上回るが夏季及び寒気と安定期の配水量差が大きいため、最大能力内での運用を強いられることもしばしば起こっています。今後、給水人口の減少が見込まれますので、よりこの数値は下がる事が予想されます。　　　　　　　　　　　　　⑧有収率は、寒波の回数に大きく左右されますが定期的な漏水調査を施し、有収率の向上に取り組んでいます。</t>
    <rPh sb="1" eb="3">
      <t>ケイジョウ</t>
    </rPh>
    <rPh sb="3" eb="5">
      <t>シュウシ</t>
    </rPh>
    <rPh sb="5" eb="7">
      <t>ヒリツ</t>
    </rPh>
    <rPh sb="13" eb="15">
      <t>カコ</t>
    </rPh>
    <rPh sb="16" eb="18">
      <t>ネンカン</t>
    </rPh>
    <rPh sb="23" eb="25">
      <t>シタマワ</t>
    </rPh>
    <rPh sb="31" eb="34">
      <t>ゲンジテン</t>
    </rPh>
    <rPh sb="36" eb="38">
      <t>アンテイ</t>
    </rPh>
    <rPh sb="44" eb="47">
      <t>ダイキボ</t>
    </rPh>
    <rPh sb="47" eb="49">
      <t>コウジ</t>
    </rPh>
    <rPh sb="50" eb="52">
      <t>ケイカク</t>
    </rPh>
    <rPh sb="59" eb="61">
      <t>ヨダン</t>
    </rPh>
    <rPh sb="62" eb="63">
      <t>ユル</t>
    </rPh>
    <rPh sb="66" eb="68">
      <t>ジョウタイ</t>
    </rPh>
    <rPh sb="82" eb="84">
      <t>キギョウ</t>
    </rPh>
    <rPh sb="84" eb="85">
      <t>サイ</t>
    </rPh>
    <rPh sb="85" eb="87">
      <t>ザンダカ</t>
    </rPh>
    <rPh sb="87" eb="88">
      <t>タイ</t>
    </rPh>
    <rPh sb="88" eb="90">
      <t>キュウスイ</t>
    </rPh>
    <rPh sb="90" eb="92">
      <t>シュウエキ</t>
    </rPh>
    <rPh sb="92" eb="94">
      <t>ヒリツ</t>
    </rPh>
    <rPh sb="96" eb="97">
      <t>タ</t>
    </rPh>
    <rPh sb="97" eb="99">
      <t>ダンタイ</t>
    </rPh>
    <rPh sb="101" eb="102">
      <t>ヒク</t>
    </rPh>
    <rPh sb="109" eb="111">
      <t>ケンセツ</t>
    </rPh>
    <rPh sb="111" eb="113">
      <t>ジギョウ</t>
    </rPh>
    <rPh sb="118" eb="120">
      <t>サイム</t>
    </rPh>
    <rPh sb="121" eb="122">
      <t>オサ</t>
    </rPh>
    <rPh sb="124" eb="126">
      <t>トリクミ</t>
    </rPh>
    <rPh sb="127" eb="129">
      <t>コウカ</t>
    </rPh>
    <rPh sb="130" eb="131">
      <t>アラワ</t>
    </rPh>
    <rPh sb="168" eb="170">
      <t>リョウキン</t>
    </rPh>
    <rPh sb="170" eb="172">
      <t>カイシュウ</t>
    </rPh>
    <rPh sb="172" eb="173">
      <t>リツ</t>
    </rPh>
    <rPh sb="181" eb="183">
      <t>キュウスイ</t>
    </rPh>
    <rPh sb="183" eb="185">
      <t>ゲンカ</t>
    </rPh>
    <rPh sb="186" eb="188">
      <t>キョウキュウ</t>
    </rPh>
    <rPh sb="188" eb="190">
      <t>タンカ</t>
    </rPh>
    <rPh sb="196" eb="197">
      <t>ハカ</t>
    </rPh>
    <rPh sb="227" eb="229">
      <t>キュウスイ</t>
    </rPh>
    <rPh sb="229" eb="231">
      <t>ゲンカ</t>
    </rPh>
    <rPh sb="233" eb="235">
      <t>ヒヨウ</t>
    </rPh>
    <rPh sb="236" eb="238">
      <t>ヨクセイ</t>
    </rPh>
    <rPh sb="239" eb="240">
      <t>ト</t>
    </rPh>
    <rPh sb="241" eb="242">
      <t>ク</t>
    </rPh>
    <rPh sb="251" eb="253">
      <t>コウカ</t>
    </rPh>
    <rPh sb="254" eb="255">
      <t>アラワ</t>
    </rPh>
    <rPh sb="256" eb="258">
      <t>ゼンコク</t>
    </rPh>
    <rPh sb="258" eb="260">
      <t>ヘイキン</t>
    </rPh>
    <rPh sb="261" eb="262">
      <t>オオ</t>
    </rPh>
    <rPh sb="264" eb="266">
      <t>シタマワ</t>
    </rPh>
    <rPh sb="301" eb="303">
      <t>シセツ</t>
    </rPh>
    <rPh sb="303" eb="306">
      <t>リヨウリツ</t>
    </rPh>
    <rPh sb="308" eb="310">
      <t>ゼンコク</t>
    </rPh>
    <rPh sb="310" eb="312">
      <t>ヘイキン</t>
    </rPh>
    <rPh sb="313" eb="315">
      <t>ウワマワ</t>
    </rPh>
    <rPh sb="317" eb="319">
      <t>カキ</t>
    </rPh>
    <rPh sb="319" eb="320">
      <t>オヨ</t>
    </rPh>
    <rPh sb="321" eb="323">
      <t>カンキ</t>
    </rPh>
    <rPh sb="324" eb="327">
      <t>アンテイキ</t>
    </rPh>
    <rPh sb="328" eb="330">
      <t>ハイスイ</t>
    </rPh>
    <rPh sb="330" eb="331">
      <t>リョウ</t>
    </rPh>
    <rPh sb="331" eb="332">
      <t>サ</t>
    </rPh>
    <rPh sb="333" eb="334">
      <t>オオ</t>
    </rPh>
    <rPh sb="339" eb="341">
      <t>サイダイ</t>
    </rPh>
    <rPh sb="341" eb="343">
      <t>ノウリョク</t>
    </rPh>
    <rPh sb="343" eb="344">
      <t>ナイ</t>
    </rPh>
    <rPh sb="346" eb="348">
      <t>ウンヨウ</t>
    </rPh>
    <rPh sb="349" eb="350">
      <t>シ</t>
    </rPh>
    <rPh sb="361" eb="362">
      <t>オ</t>
    </rPh>
    <rPh sb="369" eb="371">
      <t>コンゴ</t>
    </rPh>
    <rPh sb="372" eb="374">
      <t>キュウスイ</t>
    </rPh>
    <rPh sb="374" eb="376">
      <t>ジンコウ</t>
    </rPh>
    <rPh sb="377" eb="379">
      <t>ゲンショウ</t>
    </rPh>
    <rPh sb="380" eb="382">
      <t>ミコ</t>
    </rPh>
    <rPh sb="393" eb="395">
      <t>スウチ</t>
    </rPh>
    <rPh sb="396" eb="397">
      <t>サ</t>
    </rPh>
    <rPh sb="399" eb="400">
      <t>コト</t>
    </rPh>
    <rPh sb="422" eb="424">
      <t>ユウシュウ</t>
    </rPh>
    <rPh sb="424" eb="425">
      <t>リツ</t>
    </rPh>
    <rPh sb="427" eb="429">
      <t>カンパ</t>
    </rPh>
    <rPh sb="430" eb="432">
      <t>カイスウ</t>
    </rPh>
    <rPh sb="433" eb="434">
      <t>オオ</t>
    </rPh>
    <rPh sb="436" eb="438">
      <t>サユウ</t>
    </rPh>
    <rPh sb="443" eb="446">
      <t>テイキテキ</t>
    </rPh>
    <rPh sb="447" eb="449">
      <t>ロウスイ</t>
    </rPh>
    <rPh sb="449" eb="451">
      <t>チョウサ</t>
    </rPh>
    <rPh sb="452" eb="453">
      <t>ホドコ</t>
    </rPh>
    <rPh sb="455" eb="457">
      <t>ユウシュウ</t>
    </rPh>
    <rPh sb="457" eb="458">
      <t>リツ</t>
    </rPh>
    <rPh sb="459" eb="461">
      <t>コウジョウ</t>
    </rPh>
    <rPh sb="462" eb="463">
      <t>ト</t>
    </rPh>
    <rPh sb="464" eb="46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</si>
</sst>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AF-4BCD-8691-A2A705F91993}"/>
            </c:ext>
          </c:extLst>
        </c:ser>
        <c:dLbls>
          <c:showLegendKey val="0"/>
          <c:showVal val="0"/>
          <c:showCatName val="0"/>
          <c:showSerName val="0"/>
          <c:showPercent val="0"/>
          <c:showBubbleSize val="0"/>
        </c:dLbls>
        <c:gapWidth val="150"/>
        <c:axId val="102382592"/>
        <c:axId val="1023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xmlns:c16r2="http://schemas.microsoft.com/office/drawing/2015/06/chart">
            <c:ext xmlns:c16="http://schemas.microsoft.com/office/drawing/2014/chart" uri="{C3380CC4-5D6E-409C-BE32-E72D297353CC}">
              <c16:uniqueId val="{00000001-25AF-4BCD-8691-A2A705F91993}"/>
            </c:ext>
          </c:extLst>
        </c:ser>
        <c:dLbls>
          <c:showLegendKey val="0"/>
          <c:showVal val="0"/>
          <c:showCatName val="0"/>
          <c:showSerName val="0"/>
          <c:showPercent val="0"/>
          <c:showBubbleSize val="0"/>
        </c:dLbls>
        <c:marker val="1"/>
        <c:smooth val="0"/>
        <c:axId val="102382592"/>
        <c:axId val="102388864"/>
      </c:lineChart>
      <c:dateAx>
        <c:axId val="102382592"/>
        <c:scaling>
          <c:orientation val="minMax"/>
        </c:scaling>
        <c:delete val="1"/>
        <c:axPos val="b"/>
        <c:numFmt formatCode="ge" sourceLinked="1"/>
        <c:majorTickMark val="none"/>
        <c:minorTickMark val="none"/>
        <c:tickLblPos val="none"/>
        <c:crossAx val="102388864"/>
        <c:crosses val="autoZero"/>
        <c:auto val="1"/>
        <c:lblOffset val="100"/>
        <c:baseTimeUnit val="years"/>
      </c:dateAx>
      <c:valAx>
        <c:axId val="1023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59.86</c:v>
                </c:pt>
                <c:pt idx="1">
                  <c:v>52.53</c:v>
                </c:pt>
                <c:pt idx="2">
                  <c:v>59.52</c:v>
                </c:pt>
                <c:pt idx="3">
                  <c:v>56.83</c:v>
                </c:pt>
                <c:pt idx="4">
                  <c:v>54.34</c:v>
                </c:pt>
              </c:numCache>
            </c:numRef>
          </c:val>
          <c:extLst xmlns:c16r2="http://schemas.microsoft.com/office/drawing/2015/06/chart">
            <c:ext xmlns:c16="http://schemas.microsoft.com/office/drawing/2014/chart" uri="{C3380CC4-5D6E-409C-BE32-E72D297353CC}">
              <c16:uniqueId val="{00000000-5178-49FC-85D1-755889C4B40D}"/>
            </c:ext>
          </c:extLst>
        </c:ser>
        <c:dLbls>
          <c:showLegendKey val="0"/>
          <c:showVal val="0"/>
          <c:showCatName val="0"/>
          <c:showSerName val="0"/>
          <c:showPercent val="0"/>
          <c:showBubbleSize val="0"/>
        </c:dLbls>
        <c:gapWidth val="150"/>
        <c:axId val="105114240"/>
        <c:axId val="10512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xmlns:c16r2="http://schemas.microsoft.com/office/drawing/2015/06/chart">
            <c:ext xmlns:c16="http://schemas.microsoft.com/office/drawing/2014/chart" uri="{C3380CC4-5D6E-409C-BE32-E72D297353CC}">
              <c16:uniqueId val="{00000001-5178-49FC-85D1-755889C4B40D}"/>
            </c:ext>
          </c:extLst>
        </c:ser>
        <c:dLbls>
          <c:showLegendKey val="0"/>
          <c:showVal val="0"/>
          <c:showCatName val="0"/>
          <c:showSerName val="0"/>
          <c:showPercent val="0"/>
          <c:showBubbleSize val="0"/>
        </c:dLbls>
        <c:marker val="1"/>
        <c:smooth val="0"/>
        <c:axId val="105114240"/>
        <c:axId val="105120512"/>
      </c:lineChart>
      <c:dateAx>
        <c:axId val="105114240"/>
        <c:scaling>
          <c:orientation val="minMax"/>
        </c:scaling>
        <c:delete val="1"/>
        <c:axPos val="b"/>
        <c:numFmt formatCode="ge" sourceLinked="1"/>
        <c:majorTickMark val="none"/>
        <c:minorTickMark val="none"/>
        <c:tickLblPos val="none"/>
        <c:crossAx val="105120512"/>
        <c:crosses val="autoZero"/>
        <c:auto val="1"/>
        <c:lblOffset val="100"/>
        <c:baseTimeUnit val="years"/>
      </c:dateAx>
      <c:valAx>
        <c:axId val="1051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78.52</c:v>
                </c:pt>
                <c:pt idx="1">
                  <c:v>87.18</c:v>
                </c:pt>
                <c:pt idx="2">
                  <c:v>76.44</c:v>
                </c:pt>
                <c:pt idx="3">
                  <c:v>80.650000000000006</c:v>
                </c:pt>
                <c:pt idx="4">
                  <c:v>82.07</c:v>
                </c:pt>
              </c:numCache>
            </c:numRef>
          </c:val>
          <c:extLst xmlns:c16r2="http://schemas.microsoft.com/office/drawing/2015/06/chart">
            <c:ext xmlns:c16="http://schemas.microsoft.com/office/drawing/2014/chart" uri="{C3380CC4-5D6E-409C-BE32-E72D297353CC}">
              <c16:uniqueId val="{00000000-3D12-4EE7-A729-62AD5CB852EB}"/>
            </c:ext>
          </c:extLst>
        </c:ser>
        <c:dLbls>
          <c:showLegendKey val="0"/>
          <c:showVal val="0"/>
          <c:showCatName val="0"/>
          <c:showSerName val="0"/>
          <c:showPercent val="0"/>
          <c:showBubbleSize val="0"/>
        </c:dLbls>
        <c:gapWidth val="150"/>
        <c:axId val="105163776"/>
        <c:axId val="105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xmlns:c16r2="http://schemas.microsoft.com/office/drawing/2015/06/chart">
            <c:ext xmlns:c16="http://schemas.microsoft.com/office/drawing/2014/chart" uri="{C3380CC4-5D6E-409C-BE32-E72D297353CC}">
              <c16:uniqueId val="{00000001-3D12-4EE7-A729-62AD5CB852EB}"/>
            </c:ext>
          </c:extLst>
        </c:ser>
        <c:dLbls>
          <c:showLegendKey val="0"/>
          <c:showVal val="0"/>
          <c:showCatName val="0"/>
          <c:showSerName val="0"/>
          <c:showPercent val="0"/>
          <c:showBubbleSize val="0"/>
        </c:dLbls>
        <c:marker val="1"/>
        <c:smooth val="0"/>
        <c:axId val="105163776"/>
        <c:axId val="105165952"/>
      </c:lineChart>
      <c:dateAx>
        <c:axId val="105163776"/>
        <c:scaling>
          <c:orientation val="minMax"/>
        </c:scaling>
        <c:delete val="1"/>
        <c:axPos val="b"/>
        <c:numFmt formatCode="ge" sourceLinked="1"/>
        <c:majorTickMark val="none"/>
        <c:minorTickMark val="none"/>
        <c:tickLblPos val="none"/>
        <c:crossAx val="105165952"/>
        <c:crosses val="autoZero"/>
        <c:auto val="1"/>
        <c:lblOffset val="100"/>
        <c:baseTimeUnit val="years"/>
      </c:dateAx>
      <c:valAx>
        <c:axId val="1051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108.19</c:v>
                </c:pt>
                <c:pt idx="1">
                  <c:v>104.95</c:v>
                </c:pt>
                <c:pt idx="2">
                  <c:v>104.64</c:v>
                </c:pt>
                <c:pt idx="3">
                  <c:v>113.14</c:v>
                </c:pt>
                <c:pt idx="4">
                  <c:v>113.42</c:v>
                </c:pt>
              </c:numCache>
            </c:numRef>
          </c:val>
          <c:extLst xmlns:c16r2="http://schemas.microsoft.com/office/drawing/2015/06/chart">
            <c:ext xmlns:c16="http://schemas.microsoft.com/office/drawing/2014/chart" uri="{C3380CC4-5D6E-409C-BE32-E72D297353CC}">
              <c16:uniqueId val="{00000000-1756-449A-88C9-9B7E93AB54BB}"/>
            </c:ext>
          </c:extLst>
        </c:ser>
        <c:dLbls>
          <c:showLegendKey val="0"/>
          <c:showVal val="0"/>
          <c:showCatName val="0"/>
          <c:showSerName val="0"/>
          <c:showPercent val="0"/>
          <c:showBubbleSize val="0"/>
        </c:dLbls>
        <c:gapWidth val="150"/>
        <c:axId val="102423936"/>
        <c:axId val="103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xmlns:c16r2="http://schemas.microsoft.com/office/drawing/2015/06/chart">
            <c:ext xmlns:c16="http://schemas.microsoft.com/office/drawing/2014/chart" uri="{C3380CC4-5D6E-409C-BE32-E72D297353CC}">
              <c16:uniqueId val="{00000001-1756-449A-88C9-9B7E93AB54BB}"/>
            </c:ext>
          </c:extLst>
        </c:ser>
        <c:dLbls>
          <c:showLegendKey val="0"/>
          <c:showVal val="0"/>
          <c:showCatName val="0"/>
          <c:showSerName val="0"/>
          <c:showPercent val="0"/>
          <c:showBubbleSize val="0"/>
        </c:dLbls>
        <c:marker val="1"/>
        <c:smooth val="0"/>
        <c:axId val="102423936"/>
        <c:axId val="103745024"/>
      </c:lineChart>
      <c:dateAx>
        <c:axId val="102423936"/>
        <c:scaling>
          <c:orientation val="minMax"/>
        </c:scaling>
        <c:delete val="1"/>
        <c:axPos val="b"/>
        <c:numFmt formatCode="ge" sourceLinked="1"/>
        <c:majorTickMark val="none"/>
        <c:minorTickMark val="none"/>
        <c:tickLblPos val="none"/>
        <c:crossAx val="103745024"/>
        <c:crosses val="autoZero"/>
        <c:auto val="1"/>
        <c:lblOffset val="100"/>
        <c:baseTimeUnit val="years"/>
      </c:dateAx>
      <c:valAx>
        <c:axId val="103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24-4291-A6B8-A679B95D2217}"/>
            </c:ext>
          </c:extLst>
        </c:ser>
        <c:dLbls>
          <c:showLegendKey val="0"/>
          <c:showVal val="0"/>
          <c:showCatName val="0"/>
          <c:showSerName val="0"/>
          <c:showPercent val="0"/>
          <c:showBubbleSize val="0"/>
        </c:dLbls>
        <c:gapWidth val="150"/>
        <c:axId val="103800832"/>
        <c:axId val="103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24-4291-A6B8-A679B95D2217}"/>
            </c:ext>
          </c:extLst>
        </c:ser>
        <c:dLbls>
          <c:showLegendKey val="0"/>
          <c:showVal val="0"/>
          <c:showCatName val="0"/>
          <c:showSerName val="0"/>
          <c:showPercent val="0"/>
          <c:showBubbleSize val="0"/>
        </c:dLbls>
        <c:marker val="1"/>
        <c:smooth val="0"/>
        <c:axId val="103800832"/>
        <c:axId val="103802752"/>
      </c:lineChart>
      <c:dateAx>
        <c:axId val="103800832"/>
        <c:scaling>
          <c:orientation val="minMax"/>
        </c:scaling>
        <c:delete val="1"/>
        <c:axPos val="b"/>
        <c:numFmt formatCode="ge" sourceLinked="1"/>
        <c:majorTickMark val="none"/>
        <c:minorTickMark val="none"/>
        <c:tickLblPos val="none"/>
        <c:crossAx val="103802752"/>
        <c:crosses val="autoZero"/>
        <c:auto val="1"/>
        <c:lblOffset val="100"/>
        <c:baseTimeUnit val="years"/>
      </c:dateAx>
      <c:valAx>
        <c:axId val="1038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8-4CE3-9F66-DBAFEF5B4840}"/>
            </c:ext>
          </c:extLst>
        </c:ser>
        <c:dLbls>
          <c:showLegendKey val="0"/>
          <c:showVal val="0"/>
          <c:showCatName val="0"/>
          <c:showSerName val="0"/>
          <c:showPercent val="0"/>
          <c:showBubbleSize val="0"/>
        </c:dLbls>
        <c:gapWidth val="150"/>
        <c:axId val="103829888"/>
        <c:axId val="1038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8-4CE3-9F66-DBAFEF5B4840}"/>
            </c:ext>
          </c:extLst>
        </c:ser>
        <c:dLbls>
          <c:showLegendKey val="0"/>
          <c:showVal val="0"/>
          <c:showCatName val="0"/>
          <c:showSerName val="0"/>
          <c:showPercent val="0"/>
          <c:showBubbleSize val="0"/>
        </c:dLbls>
        <c:marker val="1"/>
        <c:smooth val="0"/>
        <c:axId val="103829888"/>
        <c:axId val="103831808"/>
      </c:lineChart>
      <c:dateAx>
        <c:axId val="103829888"/>
        <c:scaling>
          <c:orientation val="minMax"/>
        </c:scaling>
        <c:delete val="1"/>
        <c:axPos val="b"/>
        <c:numFmt formatCode="ge" sourceLinked="1"/>
        <c:majorTickMark val="none"/>
        <c:minorTickMark val="none"/>
        <c:tickLblPos val="none"/>
        <c:crossAx val="103831808"/>
        <c:crosses val="autoZero"/>
        <c:auto val="1"/>
        <c:lblOffset val="100"/>
        <c:baseTimeUnit val="years"/>
      </c:dateAx>
      <c:valAx>
        <c:axId val="1038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3C-4D77-9A75-C5F7CFA305A8}"/>
            </c:ext>
          </c:extLst>
        </c:ser>
        <c:dLbls>
          <c:showLegendKey val="0"/>
          <c:showVal val="0"/>
          <c:showCatName val="0"/>
          <c:showSerName val="0"/>
          <c:showPercent val="0"/>
          <c:showBubbleSize val="0"/>
        </c:dLbls>
        <c:gapWidth val="150"/>
        <c:axId val="105257984"/>
        <c:axId val="1052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3C-4D77-9A75-C5F7CFA305A8}"/>
            </c:ext>
          </c:extLst>
        </c:ser>
        <c:dLbls>
          <c:showLegendKey val="0"/>
          <c:showVal val="0"/>
          <c:showCatName val="0"/>
          <c:showSerName val="0"/>
          <c:showPercent val="0"/>
          <c:showBubbleSize val="0"/>
        </c:dLbls>
        <c:marker val="1"/>
        <c:smooth val="0"/>
        <c:axId val="105257984"/>
        <c:axId val="105260160"/>
      </c:lineChart>
      <c:dateAx>
        <c:axId val="105257984"/>
        <c:scaling>
          <c:orientation val="minMax"/>
        </c:scaling>
        <c:delete val="1"/>
        <c:axPos val="b"/>
        <c:numFmt formatCode="ge" sourceLinked="1"/>
        <c:majorTickMark val="none"/>
        <c:minorTickMark val="none"/>
        <c:tickLblPos val="none"/>
        <c:crossAx val="105260160"/>
        <c:crosses val="autoZero"/>
        <c:auto val="1"/>
        <c:lblOffset val="100"/>
        <c:baseTimeUnit val="years"/>
      </c:dateAx>
      <c:valAx>
        <c:axId val="1052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50-418E-B4BE-6AF5E4C7FD00}"/>
            </c:ext>
          </c:extLst>
        </c:ser>
        <c:dLbls>
          <c:showLegendKey val="0"/>
          <c:showVal val="0"/>
          <c:showCatName val="0"/>
          <c:showSerName val="0"/>
          <c:showPercent val="0"/>
          <c:showBubbleSize val="0"/>
        </c:dLbls>
        <c:gapWidth val="150"/>
        <c:axId val="105282944"/>
        <c:axId val="1052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50-418E-B4BE-6AF5E4C7FD00}"/>
            </c:ext>
          </c:extLst>
        </c:ser>
        <c:dLbls>
          <c:showLegendKey val="0"/>
          <c:showVal val="0"/>
          <c:showCatName val="0"/>
          <c:showSerName val="0"/>
          <c:showPercent val="0"/>
          <c:showBubbleSize val="0"/>
        </c:dLbls>
        <c:marker val="1"/>
        <c:smooth val="0"/>
        <c:axId val="105282944"/>
        <c:axId val="105285120"/>
      </c:lineChart>
      <c:dateAx>
        <c:axId val="105282944"/>
        <c:scaling>
          <c:orientation val="minMax"/>
        </c:scaling>
        <c:delete val="1"/>
        <c:axPos val="b"/>
        <c:numFmt formatCode="ge" sourceLinked="1"/>
        <c:majorTickMark val="none"/>
        <c:minorTickMark val="none"/>
        <c:tickLblPos val="none"/>
        <c:crossAx val="105285120"/>
        <c:crosses val="autoZero"/>
        <c:auto val="1"/>
        <c:lblOffset val="100"/>
        <c:baseTimeUnit val="years"/>
      </c:dateAx>
      <c:valAx>
        <c:axId val="1052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123.65</c:v>
                </c:pt>
                <c:pt idx="1">
                  <c:v>116.85</c:v>
                </c:pt>
                <c:pt idx="2">
                  <c:v>108.34</c:v>
                </c:pt>
                <c:pt idx="3">
                  <c:v>97.39</c:v>
                </c:pt>
                <c:pt idx="4">
                  <c:v>89.97</c:v>
                </c:pt>
              </c:numCache>
            </c:numRef>
          </c:val>
          <c:extLst xmlns:c16r2="http://schemas.microsoft.com/office/drawing/2015/06/chart">
            <c:ext xmlns:c16="http://schemas.microsoft.com/office/drawing/2014/chart" uri="{C3380CC4-5D6E-409C-BE32-E72D297353CC}">
              <c16:uniqueId val="{00000000-387A-4894-93CF-BB7EC72EC149}"/>
            </c:ext>
          </c:extLst>
        </c:ser>
        <c:dLbls>
          <c:showLegendKey val="0"/>
          <c:showVal val="0"/>
          <c:showCatName val="0"/>
          <c:showSerName val="0"/>
          <c:showPercent val="0"/>
          <c:showBubbleSize val="0"/>
        </c:dLbls>
        <c:gapWidth val="150"/>
        <c:axId val="106385408"/>
        <c:axId val="1063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xmlns:c16r2="http://schemas.microsoft.com/office/drawing/2015/06/chart">
            <c:ext xmlns:c16="http://schemas.microsoft.com/office/drawing/2014/chart" uri="{C3380CC4-5D6E-409C-BE32-E72D297353CC}">
              <c16:uniqueId val="{00000001-387A-4894-93CF-BB7EC72EC149}"/>
            </c:ext>
          </c:extLst>
        </c:ser>
        <c:dLbls>
          <c:showLegendKey val="0"/>
          <c:showVal val="0"/>
          <c:showCatName val="0"/>
          <c:showSerName val="0"/>
          <c:showPercent val="0"/>
          <c:showBubbleSize val="0"/>
        </c:dLbls>
        <c:marker val="1"/>
        <c:smooth val="0"/>
        <c:axId val="106385408"/>
        <c:axId val="106387328"/>
      </c:lineChart>
      <c:dateAx>
        <c:axId val="106385408"/>
        <c:scaling>
          <c:orientation val="minMax"/>
        </c:scaling>
        <c:delete val="1"/>
        <c:axPos val="b"/>
        <c:numFmt formatCode="ge" sourceLinked="1"/>
        <c:majorTickMark val="none"/>
        <c:minorTickMark val="none"/>
        <c:tickLblPos val="none"/>
        <c:crossAx val="106387328"/>
        <c:crosses val="autoZero"/>
        <c:auto val="1"/>
        <c:lblOffset val="100"/>
        <c:baseTimeUnit val="years"/>
      </c:dateAx>
      <c:valAx>
        <c:axId val="1063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31.36</c:v>
                </c:pt>
                <c:pt idx="1">
                  <c:v>60.23</c:v>
                </c:pt>
                <c:pt idx="2">
                  <c:v>103.02</c:v>
                </c:pt>
                <c:pt idx="3">
                  <c:v>100.34</c:v>
                </c:pt>
                <c:pt idx="4">
                  <c:v>96.62</c:v>
                </c:pt>
              </c:numCache>
            </c:numRef>
          </c:val>
          <c:extLst xmlns:c16r2="http://schemas.microsoft.com/office/drawing/2015/06/chart">
            <c:ext xmlns:c16="http://schemas.microsoft.com/office/drawing/2014/chart" uri="{C3380CC4-5D6E-409C-BE32-E72D297353CC}">
              <c16:uniqueId val="{00000000-27E5-4902-B950-9A21AC79806E}"/>
            </c:ext>
          </c:extLst>
        </c:ser>
        <c:dLbls>
          <c:showLegendKey val="0"/>
          <c:showVal val="0"/>
          <c:showCatName val="0"/>
          <c:showSerName val="0"/>
          <c:showPercent val="0"/>
          <c:showBubbleSize val="0"/>
        </c:dLbls>
        <c:gapWidth val="150"/>
        <c:axId val="106395904"/>
        <c:axId val="1064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xmlns:c16r2="http://schemas.microsoft.com/office/drawing/2015/06/chart">
            <c:ext xmlns:c16="http://schemas.microsoft.com/office/drawing/2014/chart" uri="{C3380CC4-5D6E-409C-BE32-E72D297353CC}">
              <c16:uniqueId val="{00000001-27E5-4902-B950-9A21AC79806E}"/>
            </c:ext>
          </c:extLst>
        </c:ser>
        <c:dLbls>
          <c:showLegendKey val="0"/>
          <c:showVal val="0"/>
          <c:showCatName val="0"/>
          <c:showSerName val="0"/>
          <c:showPercent val="0"/>
          <c:showBubbleSize val="0"/>
        </c:dLbls>
        <c:marker val="1"/>
        <c:smooth val="0"/>
        <c:axId val="106395904"/>
        <c:axId val="106418560"/>
      </c:lineChart>
      <c:dateAx>
        <c:axId val="106395904"/>
        <c:scaling>
          <c:orientation val="minMax"/>
        </c:scaling>
        <c:delete val="1"/>
        <c:axPos val="b"/>
        <c:numFmt formatCode="ge" sourceLinked="1"/>
        <c:majorTickMark val="none"/>
        <c:minorTickMark val="none"/>
        <c:tickLblPos val="none"/>
        <c:crossAx val="106418560"/>
        <c:crosses val="autoZero"/>
        <c:auto val="1"/>
        <c:lblOffset val="100"/>
        <c:baseTimeUnit val="years"/>
      </c:dateAx>
      <c:valAx>
        <c:axId val="1064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485.88</c:v>
                </c:pt>
                <c:pt idx="1">
                  <c:v>256.89999999999998</c:v>
                </c:pt>
                <c:pt idx="2">
                  <c:v>150.69</c:v>
                </c:pt>
                <c:pt idx="3">
                  <c:v>156.21</c:v>
                </c:pt>
                <c:pt idx="4">
                  <c:v>162.35</c:v>
                </c:pt>
              </c:numCache>
            </c:numRef>
          </c:val>
          <c:extLst xmlns:c16r2="http://schemas.microsoft.com/office/drawing/2015/06/chart">
            <c:ext xmlns:c16="http://schemas.microsoft.com/office/drawing/2014/chart" uri="{C3380CC4-5D6E-409C-BE32-E72D297353CC}">
              <c16:uniqueId val="{00000000-79BE-4073-A2ED-27171303A46A}"/>
            </c:ext>
          </c:extLst>
        </c:ser>
        <c:dLbls>
          <c:showLegendKey val="0"/>
          <c:showVal val="0"/>
          <c:showCatName val="0"/>
          <c:showSerName val="0"/>
          <c:showPercent val="0"/>
          <c:showBubbleSize val="0"/>
        </c:dLbls>
        <c:gapWidth val="150"/>
        <c:axId val="105064704"/>
        <c:axId val="105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xmlns:c16r2="http://schemas.microsoft.com/office/drawing/2015/06/chart">
            <c:ext xmlns:c16="http://schemas.microsoft.com/office/drawing/2014/chart" uri="{C3380CC4-5D6E-409C-BE32-E72D297353CC}">
              <c16:uniqueId val="{00000001-79BE-4073-A2ED-27171303A46A}"/>
            </c:ext>
          </c:extLst>
        </c:ser>
        <c:dLbls>
          <c:showLegendKey val="0"/>
          <c:showVal val="0"/>
          <c:showCatName val="0"/>
          <c:showSerName val="0"/>
          <c:showPercent val="0"/>
          <c:showBubbleSize val="0"/>
        </c:dLbls>
        <c:marker val="1"/>
        <c:smooth val="0"/>
        <c:axId val="105064704"/>
        <c:axId val="105070976"/>
      </c:lineChart>
      <c:dateAx>
        <c:axId val="105064704"/>
        <c:scaling>
          <c:orientation val="minMax"/>
        </c:scaling>
        <c:delete val="1"/>
        <c:axPos val="b"/>
        <c:numFmt formatCode="ge" sourceLinked="1"/>
        <c:majorTickMark val="none"/>
        <c:minorTickMark val="none"/>
        <c:tickLblPos val="none"/>
        <c:crossAx val="105070976"/>
        <c:crosses val="autoZero"/>
        <c:auto val="1"/>
        <c:lblOffset val="100"/>
        <c:baseTimeUnit val="years"/>
      </c:dateAx>
      <c:valAx>
        <c:axId val="1050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1" zoomScale="90" zoomScaleNormal="9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玖珠町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16434</v>
      </c>
      <c r="AJ8" s="74"/>
      <c r="AK8" s="74"/>
      <c r="AL8" s="74"/>
      <c r="AM8" s="74"/>
      <c r="AN8" s="74"/>
      <c r="AO8" s="74"/>
      <c r="AP8" s="75"/>
      <c r="AQ8" s="56">
        <f>データ!R6</f>
        <v>286.51</v>
      </c>
      <c r="AR8" s="56"/>
      <c r="AS8" s="56"/>
      <c r="AT8" s="56"/>
      <c r="AU8" s="56"/>
      <c r="AV8" s="56"/>
      <c r="AW8" s="56"/>
      <c r="AX8" s="56"/>
      <c r="AY8" s="56">
        <f>データ!S6</f>
        <v>57.36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9.59</v>
      </c>
      <c r="S10" s="56"/>
      <c r="T10" s="56"/>
      <c r="U10" s="56"/>
      <c r="V10" s="56"/>
      <c r="W10" s="56"/>
      <c r="X10" s="56"/>
      <c r="Y10" s="56"/>
      <c r="Z10" s="64">
        <f>データ!P6</f>
        <v>2720</v>
      </c>
      <c r="AA10" s="64"/>
      <c r="AB10" s="64"/>
      <c r="AC10" s="64"/>
      <c r="AD10" s="64"/>
      <c r="AE10" s="64"/>
      <c r="AF10" s="64"/>
      <c r="AG10" s="64"/>
      <c r="AH10" s="2"/>
      <c r="AI10" s="64">
        <f>データ!T6</f>
        <v>1560</v>
      </c>
      <c r="AJ10" s="64"/>
      <c r="AK10" s="64"/>
      <c r="AL10" s="64"/>
      <c r="AM10" s="64"/>
      <c r="AN10" s="64"/>
      <c r="AO10" s="64"/>
      <c r="AP10" s="64"/>
      <c r="AQ10" s="56">
        <f>データ!U6</f>
        <v>3.6</v>
      </c>
      <c r="AR10" s="56"/>
      <c r="AS10" s="56"/>
      <c r="AT10" s="56"/>
      <c r="AU10" s="56"/>
      <c r="AV10" s="56"/>
      <c r="AW10" s="56"/>
      <c r="AX10" s="56"/>
      <c r="AY10" s="56">
        <f>データ!V6</f>
        <v>433.33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1" max="1" width="9" customWidth="1"/>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444626</v>
      </c>
      <c r="D6" s="31">
        <f t="shared" si="3"/>
        <v>47</v>
      </c>
      <c r="E6" s="31">
        <f t="shared" si="3"/>
        <v>1</v>
      </c>
      <c r="F6" s="31">
        <f t="shared" si="3"/>
        <v>0</v>
      </c>
      <c r="G6" s="31">
        <f t="shared" si="3"/>
        <v>0</v>
      </c>
      <c r="H6" s="31" t="str">
        <f t="shared" si="3"/>
        <v>大分県　玖珠町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9.59</v>
      </c>
      <c r="P6" s="32">
        <f t="shared" si="3"/>
        <v>2720</v>
      </c>
      <c r="Q6" s="32">
        <f t="shared" si="3"/>
        <v>16434</v>
      </c>
      <c r="R6" s="32">
        <f t="shared" si="3"/>
        <v>286.51</v>
      </c>
      <c r="S6" s="32">
        <f t="shared" si="3"/>
        <v>57.36</v>
      </c>
      <c r="T6" s="32">
        <f t="shared" si="3"/>
        <v>1560</v>
      </c>
      <c r="U6" s="32">
        <f t="shared" si="3"/>
        <v>3.6</v>
      </c>
      <c r="V6" s="32">
        <f t="shared" si="3"/>
        <v>433.33</v>
      </c>
      <c r="W6" s="33">
        <f>IF(W7="",NA(),W7)</f>
        <v>108.19</v>
      </c>
      <c r="X6" s="33">
        <f t="shared" ref="X6:AF6" si="4">IF(X7="",NA(),X7)</f>
        <v>104.95</v>
      </c>
      <c r="Y6" s="33">
        <f t="shared" si="4"/>
        <v>104.64</v>
      </c>
      <c r="Z6" s="33">
        <f t="shared" si="4"/>
        <v>113.14</v>
      </c>
      <c r="AA6" s="33">
        <f t="shared" si="4"/>
        <v>113.42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123.65</v>
      </c>
      <c r="BE6" s="33">
        <f t="shared" ref="BE6:BM6" si="7">IF(BE7="",NA(),BE7)</f>
        <v>116.85</v>
      </c>
      <c r="BF6" s="33">
        <f t="shared" si="7"/>
        <v>108.34</v>
      </c>
      <c r="BG6" s="33">
        <f t="shared" si="7"/>
        <v>97.39</v>
      </c>
      <c r="BH6" s="33">
        <f t="shared" si="7"/>
        <v>89.97</v>
      </c>
      <c r="BI6" s="33">
        <f t="shared" si="7"/>
        <v>1442.51</v>
      </c>
      <c r="BJ6" s="33">
        <f t="shared" si="7"/>
        <v>1496.15</v>
      </c>
      <c r="BK6" s="33">
        <f t="shared" si="7"/>
        <v>1462.56</v>
      </c>
      <c r="BL6" s="33">
        <f t="shared" si="7"/>
        <v>1486.62</v>
      </c>
      <c r="BM6" s="33">
        <f t="shared" si="7"/>
        <v>1510.14</v>
      </c>
      <c r="BN6" s="32" t="str">
        <f>IF(BN7="","",IF(BN7="-","【-】","【"&amp;SUBSTITUTE(TEXT(BN7,"#,##0.00"),"-","△")&amp;"】"))</f>
        <v>【1,242.90】</v>
      </c>
      <c r="BO6" s="33">
        <f>IF(BO7="",NA(),BO7)</f>
        <v>31.36</v>
      </c>
      <c r="BP6" s="33">
        <f t="shared" ref="BP6:BX6" si="8">IF(BP7="",NA(),BP7)</f>
        <v>60.23</v>
      </c>
      <c r="BQ6" s="33">
        <f t="shared" si="8"/>
        <v>103.02</v>
      </c>
      <c r="BR6" s="33">
        <f t="shared" si="8"/>
        <v>100.34</v>
      </c>
      <c r="BS6" s="33">
        <f t="shared" si="8"/>
        <v>96.62</v>
      </c>
      <c r="BT6" s="33">
        <f t="shared" si="8"/>
        <v>33.299999999999997</v>
      </c>
      <c r="BU6" s="33">
        <f t="shared" si="8"/>
        <v>33.01</v>
      </c>
      <c r="BV6" s="33">
        <f t="shared" si="8"/>
        <v>32.39</v>
      </c>
      <c r="BW6" s="33">
        <f t="shared" si="8"/>
        <v>24.39</v>
      </c>
      <c r="BX6" s="33">
        <f t="shared" si="8"/>
        <v>22.67</v>
      </c>
      <c r="BY6" s="32" t="str">
        <f>IF(BY7="","",IF(BY7="-","【-】","【"&amp;SUBSTITUTE(TEXT(BY7,"#,##0.00"),"-","△")&amp;"】"))</f>
        <v>【33.35】</v>
      </c>
      <c r="BZ6" s="33">
        <f>IF(BZ7="",NA(),BZ7)</f>
        <v>485.88</v>
      </c>
      <c r="CA6" s="33">
        <f t="shared" ref="CA6:CI6" si="9">IF(CA7="",NA(),CA7)</f>
        <v>256.89999999999998</v>
      </c>
      <c r="CB6" s="33">
        <f t="shared" si="9"/>
        <v>150.69</v>
      </c>
      <c r="CC6" s="33">
        <f t="shared" si="9"/>
        <v>156.21</v>
      </c>
      <c r="CD6" s="33">
        <f t="shared" si="9"/>
        <v>162.35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59.86</v>
      </c>
      <c r="CL6" s="33">
        <f t="shared" ref="CL6:CT6" si="10">IF(CL7="",NA(),CL7)</f>
        <v>52.53</v>
      </c>
      <c r="CM6" s="33">
        <f t="shared" si="10"/>
        <v>59.52</v>
      </c>
      <c r="CN6" s="33">
        <f t="shared" si="10"/>
        <v>56.83</v>
      </c>
      <c r="CO6" s="33">
        <f t="shared" si="10"/>
        <v>54.34</v>
      </c>
      <c r="CP6" s="33">
        <f t="shared" si="10"/>
        <v>50.66</v>
      </c>
      <c r="CQ6" s="33">
        <f t="shared" si="10"/>
        <v>51.11</v>
      </c>
      <c r="CR6" s="33">
        <f t="shared" si="10"/>
        <v>50.49</v>
      </c>
      <c r="CS6" s="33">
        <f t="shared" si="10"/>
        <v>48.36</v>
      </c>
      <c r="CT6" s="33">
        <f t="shared" si="10"/>
        <v>48.7</v>
      </c>
      <c r="CU6" s="32" t="str">
        <f>IF(CU7="","",IF(CU7="-","【-】","【"&amp;SUBSTITUTE(TEXT(CU7,"#,##0.00"),"-","△")&amp;"】"))</f>
        <v>【57.58】</v>
      </c>
      <c r="CV6" s="33">
        <f>IF(CV7="",NA(),CV7)</f>
        <v>78.52</v>
      </c>
      <c r="CW6" s="33">
        <f t="shared" ref="CW6:DE6" si="11">IF(CW7="",NA(),CW7)</f>
        <v>87.18</v>
      </c>
      <c r="CX6" s="33">
        <f t="shared" si="11"/>
        <v>76.44</v>
      </c>
      <c r="CY6" s="33">
        <f t="shared" si="11"/>
        <v>80.650000000000006</v>
      </c>
      <c r="CZ6" s="33">
        <f t="shared" si="11"/>
        <v>82.07</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444626</v>
      </c>
      <c r="D7" s="35">
        <v>47</v>
      </c>
      <c r="E7" s="35">
        <v>1</v>
      </c>
      <c r="F7" s="35">
        <v>0</v>
      </c>
      <c r="G7" s="35">
        <v>0</v>
      </c>
      <c r="H7" s="35" t="s">
        <v>93</v>
      </c>
      <c r="I7" s="35" t="s">
        <v>94</v>
      </c>
      <c r="J7" s="35" t="s">
        <v>95</v>
      </c>
      <c r="K7" s="35" t="s">
        <v>96</v>
      </c>
      <c r="L7" s="35" t="s">
        <v>97</v>
      </c>
      <c r="M7" s="36" t="s">
        <v>98</v>
      </c>
      <c r="N7" s="36" t="s">
        <v>99</v>
      </c>
      <c r="O7" s="36">
        <v>9.59</v>
      </c>
      <c r="P7" s="36">
        <v>2720</v>
      </c>
      <c r="Q7" s="36">
        <v>16434</v>
      </c>
      <c r="R7" s="36">
        <v>286.51</v>
      </c>
      <c r="S7" s="36">
        <v>57.36</v>
      </c>
      <c r="T7" s="36">
        <v>1560</v>
      </c>
      <c r="U7" s="36">
        <v>3.6</v>
      </c>
      <c r="V7" s="36">
        <v>433.33</v>
      </c>
      <c r="W7" s="36">
        <v>108.19</v>
      </c>
      <c r="X7" s="36">
        <v>104.95</v>
      </c>
      <c r="Y7" s="36">
        <v>104.64</v>
      </c>
      <c r="Z7" s="36">
        <v>113.14</v>
      </c>
      <c r="AA7" s="36">
        <v>113.42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123.65</v>
      </c>
      <c r="BE7" s="36">
        <v>116.85</v>
      </c>
      <c r="BF7" s="36">
        <v>108.34</v>
      </c>
      <c r="BG7" s="36">
        <v>97.39</v>
      </c>
      <c r="BH7" s="36">
        <v>89.97</v>
      </c>
      <c r="BI7" s="36">
        <v>1442.51</v>
      </c>
      <c r="BJ7" s="36">
        <v>1496.15</v>
      </c>
      <c r="BK7" s="36">
        <v>1462.56</v>
      </c>
      <c r="BL7" s="36">
        <v>1486.62</v>
      </c>
      <c r="BM7" s="36">
        <v>1510.14</v>
      </c>
      <c r="BN7" s="36">
        <v>1242.9000000000001</v>
      </c>
      <c r="BO7" s="36">
        <v>31.36</v>
      </c>
      <c r="BP7" s="36">
        <v>60.23</v>
      </c>
      <c r="BQ7" s="36">
        <v>103.02</v>
      </c>
      <c r="BR7" s="36">
        <v>100.34</v>
      </c>
      <c r="BS7" s="36">
        <v>96.62</v>
      </c>
      <c r="BT7" s="36">
        <v>33.299999999999997</v>
      </c>
      <c r="BU7" s="36">
        <v>33.01</v>
      </c>
      <c r="BV7" s="36">
        <v>32.39</v>
      </c>
      <c r="BW7" s="36">
        <v>24.39</v>
      </c>
      <c r="BX7" s="36">
        <v>22.67</v>
      </c>
      <c r="BY7" s="36">
        <v>33.35</v>
      </c>
      <c r="BZ7" s="36">
        <v>485.88</v>
      </c>
      <c r="CA7" s="36">
        <v>256.89999999999998</v>
      </c>
      <c r="CB7" s="36">
        <v>150.69</v>
      </c>
      <c r="CC7" s="36">
        <v>156.21</v>
      </c>
      <c r="CD7" s="36">
        <v>162.35</v>
      </c>
      <c r="CE7" s="36">
        <v>526.57000000000005</v>
      </c>
      <c r="CF7" s="36">
        <v>523.08000000000004</v>
      </c>
      <c r="CG7" s="36">
        <v>530.83000000000004</v>
      </c>
      <c r="CH7" s="36">
        <v>734.18</v>
      </c>
      <c r="CI7" s="36">
        <v>789.62</v>
      </c>
      <c r="CJ7" s="36">
        <v>524.69000000000005</v>
      </c>
      <c r="CK7" s="36">
        <v>59.86</v>
      </c>
      <c r="CL7" s="36">
        <v>52.53</v>
      </c>
      <c r="CM7" s="36">
        <v>59.52</v>
      </c>
      <c r="CN7" s="36">
        <v>56.83</v>
      </c>
      <c r="CO7" s="36">
        <v>54.34</v>
      </c>
      <c r="CP7" s="36">
        <v>50.66</v>
      </c>
      <c r="CQ7" s="36">
        <v>51.11</v>
      </c>
      <c r="CR7" s="36">
        <v>50.49</v>
      </c>
      <c r="CS7" s="36">
        <v>48.36</v>
      </c>
      <c r="CT7" s="36">
        <v>48.7</v>
      </c>
      <c r="CU7" s="36">
        <v>57.58</v>
      </c>
      <c r="CV7" s="36">
        <v>78.52</v>
      </c>
      <c r="CW7" s="36">
        <v>87.18</v>
      </c>
      <c r="CX7" s="36">
        <v>76.44</v>
      </c>
      <c r="CY7" s="36">
        <v>80.650000000000006</v>
      </c>
      <c r="CZ7" s="36">
        <v>82.07</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2017-01-30T02:05:20Z</cp:lastPrinted>
  <dcterms:created xsi:type="dcterms:W3CDTF">2016-12-02T02:23:06Z</dcterms:created>
  <dcterms:modified xsi:type="dcterms:W3CDTF">2017-02-22T23:52:38Z</dcterms:modified>
  <cp:category/>
</cp:coreProperties>
</file>