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<sst xmlns="http://schemas.openxmlformats.org/spreadsheetml/2006/main" count="218" uniqueCount="108">
  <si>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</si>
  <si>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</si>
  <si>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</si>
  <si>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</si>
  <si>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</si>
  <si>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</si>
  <si>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</si>
  <si>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</si>
  <si>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</si>
  <si>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</si>
  <si>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</si>
  <si>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</si>
  <si>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</si>
  <si>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</si>
  <si>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</si>
  <si>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</si>
  <si>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</si>
  <si>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</si>
  <si>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</si>
  <si>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</si>
  <si>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</si>
  <si>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</si>
  <si>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</si>
  <si>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</si>
  <si>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</si>
  <si>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</si>
  <si>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</si>
  <si>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</si>
  <si>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</si>
  <si>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</si>
  <si>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</si>
  <si>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</si>
  <si>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</si>
  <si>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</si>
  <si>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</si>
  <si>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</si>
  <si>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</si>
  <si>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</si>
  <si>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</si>
  <si>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</si>
  <si>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</si>
  <si>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</si>
  <si>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</si>
  <si>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</si>
  <si>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</si>
  <si>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</si>
  <si>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</si>
  <si>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</si>
  <si>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</si>
  <si>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</si>
  <si>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</si>
  <si>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</si>
  <si>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</si>
  <si>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</si>
  <si>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</si>
  <si>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</si>
  <si>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</si>
  <si>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</si>
  <si>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</si>
  <si>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</si>
  <si>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</si>
  <si>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</si>
  <si>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</si>
  <si>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</si>
  <si>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</si>
  <si>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</si>
  <si>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</si>
  <si>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</si>
  <si>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</si>
  <si>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</si>
  <si>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</si>
  <si>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</si>
  <si>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</si>
  <si>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</si>
  <si>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</si>
  <si>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</si>
  <si>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</si>
  <si>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</si>
  <si>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</si>
  <si>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</si>
  <si>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</si>
  <si>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</si>
  <si>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</si>
  <si>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</si>
  <si>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</si>
  <si>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</si>
  <si>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</si>
  <si>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</si>
  <si>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</si>
  <si>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</si>
  <si>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</si>
  <si>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</si>
  <si>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</si>
  <si>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津久見市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</si>
  <si>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</si>
  <si>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</si>
  <si>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</si>
  <si>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</si>
  <si>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</si>
  <si>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</si>
  <si>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</si>
  <si>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</si>
  <si>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</si>
  <si>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</si>
  <si>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</si>
  <si>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収支比率と料金回収率については、改善傾向に見えるが、これは、償還の完了による企業債償還金の減によるものであり、また、平成27年度から起債により管路の更新等の事業を実施している事もあり、一時的なものと考えられる。
　今後も人口の減少に伴う、料金収入の減に加え管路や施設の更新事業は確実に行う必要があるため、企業債による債務の増加が予想される。
　そこで、経営の健全性・効率性を改善する為には、資産状況の把握及び施設の統廃合を含めた更新計画・耐震化計画を作成する必要がある。
その為には、上水道への統合を含めた法的化への移行が必須となる。</t>
    <rPh sb="1" eb="3">
      <t>シュウエキ</t>
    </rPh>
    <rPh sb="3" eb="5">
      <t>シュウシ</t>
    </rPh>
    <rPh sb="5" eb="7">
      <t>ヒリツ</t>
    </rPh>
    <rPh sb="8" eb="10">
      <t>リョウキン</t>
    </rPh>
    <rPh sb="10" eb="12">
      <t>カイシュウ</t>
    </rPh>
    <rPh sb="12" eb="13">
      <t>リツ</t>
    </rPh>
    <rPh sb="19" eb="21">
      <t>カイゼン</t>
    </rPh>
    <rPh sb="21" eb="23">
      <t>ケイコウ</t>
    </rPh>
    <rPh sb="24" eb="25">
      <t>ミ</t>
    </rPh>
    <rPh sb="33" eb="35">
      <t>ショウカン</t>
    </rPh>
    <rPh sb="36" eb="38">
      <t>カンリョウ</t>
    </rPh>
    <rPh sb="41" eb="43">
      <t>キギョウ</t>
    </rPh>
    <rPh sb="43" eb="44">
      <t>サイ</t>
    </rPh>
    <rPh sb="44" eb="47">
      <t>ショウカンキン</t>
    </rPh>
    <rPh sb="48" eb="49">
      <t>ゲン</t>
    </rPh>
    <rPh sb="61" eb="63">
      <t>ヘイセイ</t>
    </rPh>
    <rPh sb="65" eb="67">
      <t>ネンド</t>
    </rPh>
    <rPh sb="69" eb="71">
      <t>キサイ</t>
    </rPh>
    <rPh sb="74" eb="76">
      <t>カンロ</t>
    </rPh>
    <rPh sb="77" eb="79">
      <t>コウシン</t>
    </rPh>
    <rPh sb="79" eb="80">
      <t>トウ</t>
    </rPh>
    <rPh sb="81" eb="83">
      <t>ジギョウ</t>
    </rPh>
    <rPh sb="84" eb="86">
      <t>ジッシ</t>
    </rPh>
    <rPh sb="90" eb="91">
      <t>コト</t>
    </rPh>
    <rPh sb="95" eb="98">
      <t>イチジテキ</t>
    </rPh>
    <rPh sb="102" eb="103">
      <t>カンガ</t>
    </rPh>
    <rPh sb="110" eb="112">
      <t>コンゴ</t>
    </rPh>
    <rPh sb="113" eb="115">
      <t>ジンコウ</t>
    </rPh>
    <rPh sb="116" eb="118">
      <t>ゲンショウ</t>
    </rPh>
    <rPh sb="119" eb="120">
      <t>トモナ</t>
    </rPh>
    <rPh sb="122" eb="124">
      <t>リョウキン</t>
    </rPh>
    <rPh sb="124" eb="126">
      <t>シュウニュウ</t>
    </rPh>
    <rPh sb="127" eb="128">
      <t>ゲン</t>
    </rPh>
    <rPh sb="129" eb="130">
      <t>クワ</t>
    </rPh>
    <rPh sb="131" eb="133">
      <t>カンロ</t>
    </rPh>
    <rPh sb="134" eb="136">
      <t>シセツ</t>
    </rPh>
    <rPh sb="137" eb="139">
      <t>コウシン</t>
    </rPh>
    <rPh sb="139" eb="141">
      <t>ジギョウ</t>
    </rPh>
    <rPh sb="142" eb="144">
      <t>カクジツ</t>
    </rPh>
    <rPh sb="145" eb="146">
      <t>オコナ</t>
    </rPh>
    <rPh sb="147" eb="149">
      <t>ヒツヨウ</t>
    </rPh>
    <rPh sb="155" eb="157">
      <t>キギョウ</t>
    </rPh>
    <rPh sb="157" eb="158">
      <t>サイ</t>
    </rPh>
    <rPh sb="161" eb="163">
      <t>サイム</t>
    </rPh>
    <rPh sb="164" eb="166">
      <t>ゾウカ</t>
    </rPh>
    <rPh sb="167" eb="169">
      <t>ヨソウ</t>
    </rPh>
    <rPh sb="179" eb="181">
      <t>ケイエイ</t>
    </rPh>
    <rPh sb="182" eb="184">
      <t>ケンゼン</t>
    </rPh>
    <rPh sb="184" eb="185">
      <t>セイ</t>
    </rPh>
    <rPh sb="186" eb="189">
      <t>コウリツセイ</t>
    </rPh>
    <rPh sb="190" eb="192">
      <t>カイゼン</t>
    </rPh>
    <rPh sb="194" eb="195">
      <t>タメ</t>
    </rPh>
    <rPh sb="198" eb="200">
      <t>シサン</t>
    </rPh>
    <rPh sb="200" eb="202">
      <t>ジョウキョウ</t>
    </rPh>
    <rPh sb="203" eb="205">
      <t>ハアク</t>
    </rPh>
    <rPh sb="205" eb="206">
      <t>オヨ</t>
    </rPh>
    <rPh sb="207" eb="209">
      <t>シセツ</t>
    </rPh>
    <rPh sb="210" eb="213">
      <t>トウハイゴウ</t>
    </rPh>
    <rPh sb="214" eb="215">
      <t>フク</t>
    </rPh>
    <rPh sb="217" eb="219">
      <t>コウシン</t>
    </rPh>
    <rPh sb="219" eb="221">
      <t>ケイカク</t>
    </rPh>
    <rPh sb="222" eb="225">
      <t>タイシンカ</t>
    </rPh>
    <rPh sb="225" eb="227">
      <t>ケイカク</t>
    </rPh>
    <rPh sb="228" eb="230">
      <t>サクセイ</t>
    </rPh>
    <rPh sb="232" eb="234">
      <t>ヒツヨウ</t>
    </rPh>
    <rPh sb="241" eb="242">
      <t>タメ</t>
    </rPh>
    <rPh sb="245" eb="247">
      <t>ジョウスイ</t>
    </rPh>
    <rPh sb="247" eb="248">
      <t>ドウ</t>
    </rPh>
    <rPh sb="250" eb="252">
      <t>トウゴウ</t>
    </rPh>
    <rPh sb="253" eb="254">
      <t>フク</t>
    </rPh>
    <rPh sb="256" eb="258">
      <t>ホウテキ</t>
    </rPh>
    <rPh sb="258" eb="259">
      <t>カ</t>
    </rPh>
    <rPh sb="261" eb="263">
      <t>イコウ</t>
    </rPh>
    <rPh sb="264" eb="266">
      <t>ヒッス</t>
    </rPh>
    <phoneticPr fontId="4"/>
  </si>
  <si>
    <t>③管路の更新率は、平成27年度から老朽化した送水管の布設替事業に着手した事もあり若干ではあるが伸びている。しかしながら、0.59％と依然として低い数字である。しかしながら。管路以外の施設の老朽化や耐震化も含めた検討が必要となる為、資金計画も含めた更新計画等を立て、更新事業を進める必要がある。</t>
    <rPh sb="1" eb="3">
      <t>カンロ</t>
    </rPh>
    <rPh sb="4" eb="6">
      <t>コウシン</t>
    </rPh>
    <rPh sb="6" eb="7">
      <t>リツ</t>
    </rPh>
    <rPh sb="9" eb="11">
      <t>ヘイセイ</t>
    </rPh>
    <rPh sb="13" eb="15">
      <t>ネンド</t>
    </rPh>
    <rPh sb="17" eb="20">
      <t>ロウキュウカ</t>
    </rPh>
    <rPh sb="22" eb="24">
      <t>ソウスイ</t>
    </rPh>
    <rPh sb="24" eb="25">
      <t>カン</t>
    </rPh>
    <rPh sb="26" eb="28">
      <t>フセツ</t>
    </rPh>
    <rPh sb="28" eb="29">
      <t>ガ</t>
    </rPh>
    <rPh sb="29" eb="31">
      <t>ジギョウ</t>
    </rPh>
    <rPh sb="32" eb="34">
      <t>チャクシュ</t>
    </rPh>
    <rPh sb="36" eb="37">
      <t>コト</t>
    </rPh>
    <rPh sb="40" eb="42">
      <t>ジャッカン</t>
    </rPh>
    <rPh sb="47" eb="48">
      <t>ノ</t>
    </rPh>
    <rPh sb="66" eb="68">
      <t>イゼン</t>
    </rPh>
    <rPh sb="71" eb="72">
      <t>ヒク</t>
    </rPh>
    <rPh sb="73" eb="75">
      <t>スウジ</t>
    </rPh>
    <rPh sb="86" eb="88">
      <t>カンロ</t>
    </rPh>
    <rPh sb="88" eb="90">
      <t>イガイ</t>
    </rPh>
    <rPh sb="91" eb="93">
      <t>シセツ</t>
    </rPh>
    <rPh sb="94" eb="97">
      <t>ロウキュウカ</t>
    </rPh>
    <rPh sb="98" eb="101">
      <t>タイシンカ</t>
    </rPh>
    <rPh sb="102" eb="103">
      <t>フク</t>
    </rPh>
    <rPh sb="105" eb="107">
      <t>ケントウ</t>
    </rPh>
    <rPh sb="108" eb="110">
      <t>ヒツヨウ</t>
    </rPh>
    <rPh sb="113" eb="114">
      <t>タメ</t>
    </rPh>
    <rPh sb="115" eb="117">
      <t>シキン</t>
    </rPh>
    <rPh sb="117" eb="119">
      <t>ケイカク</t>
    </rPh>
    <rPh sb="120" eb="121">
      <t>フク</t>
    </rPh>
    <rPh sb="123" eb="125">
      <t>コウシン</t>
    </rPh>
    <rPh sb="125" eb="127">
      <t>ケイカク</t>
    </rPh>
    <rPh sb="127" eb="128">
      <t>トウ</t>
    </rPh>
    <rPh sb="129" eb="130">
      <t>タ</t>
    </rPh>
    <rPh sb="132" eb="134">
      <t>コウシン</t>
    </rPh>
    <rPh sb="134" eb="136">
      <t>ジギョウ</t>
    </rPh>
    <rPh sb="137" eb="138">
      <t>スス</t>
    </rPh>
    <rPh sb="140" eb="142">
      <t>ヒツヨウ</t>
    </rPh>
    <phoneticPr fontId="4"/>
  </si>
  <si>
    <t>①収益的収支比率は改善傾向のように見えるが、一部企業債の償還完了によるもので、平成27年度から毎年起債による管路の更新事業等も実施している事から、一時的なものである。よって依然として赤字経営は続き、一般会計からの繰入金に頼らざるを得ない状況が続くと考えられる。
④企業債残高の給水収益に対する割合は上水道事業への統合に伴う債務の移管によるものであり、類似団体より低く全国平均に近づいている。
⑤料金回収率は37.89％と低い値であるが、類似団体を若干ではあるが上回っている。料金水準は既にかなり高い水準にあり、一方で高齢化率は65％を超えており、料金値上げも難しい状況である。
⑥給水原価は平成26年度に引き続き類似団体より低い状態であるが全国平均よりも高い。これは、海底送水を含む送水管布設替工事や他の簡易水道等と統合整備工事費の起債の償還が大きい事や水源をダムや表流水に頼っている為、その処理費用が比較的高い事が原因と考えられる。
⑦施設利用率は類似団体及び全国平均かなり低い数値となっており、人口減少による配水量の減少が原因と考えられる。今後は施設の統廃合やダウンサイジングを検討していく必要がある。
⑧有収率については、類似団体及び全国平均を上回る高い水準となっている。しかしながら、経過管の割合も高く今後は漏水が増える事が予想されるため、計画的な更新工事が必要となる。</t>
    <rPh sb="1" eb="4">
      <t>シュウエキテキ</t>
    </rPh>
    <rPh sb="4" eb="6">
      <t>シュウシ</t>
    </rPh>
    <rPh sb="6" eb="8">
      <t>ヒリツ</t>
    </rPh>
    <rPh sb="9" eb="11">
      <t>カイゼン</t>
    </rPh>
    <rPh sb="11" eb="13">
      <t>ケイコウ</t>
    </rPh>
    <rPh sb="17" eb="18">
      <t>ミ</t>
    </rPh>
    <rPh sb="22" eb="24">
      <t>イチブ</t>
    </rPh>
    <rPh sb="24" eb="26">
      <t>キギョウ</t>
    </rPh>
    <rPh sb="26" eb="27">
      <t>サイ</t>
    </rPh>
    <rPh sb="39" eb="41">
      <t>ヘイセイ</t>
    </rPh>
    <rPh sb="43" eb="45">
      <t>ネンド</t>
    </rPh>
    <rPh sb="47" eb="49">
      <t>マイトシ</t>
    </rPh>
    <rPh sb="49" eb="51">
      <t>キサイ</t>
    </rPh>
    <rPh sb="54" eb="56">
      <t>カンロ</t>
    </rPh>
    <rPh sb="57" eb="59">
      <t>コウシン</t>
    </rPh>
    <rPh sb="59" eb="61">
      <t>ジギョウ</t>
    </rPh>
    <rPh sb="61" eb="62">
      <t>トウ</t>
    </rPh>
    <rPh sb="63" eb="65">
      <t>ジッシ</t>
    </rPh>
    <rPh sb="69" eb="70">
      <t>コト</t>
    </rPh>
    <rPh sb="73" eb="75">
      <t>イチジ</t>
    </rPh>
    <rPh sb="75" eb="76">
      <t>テキ</t>
    </rPh>
    <rPh sb="99" eb="101">
      <t>イッパン</t>
    </rPh>
    <rPh sb="101" eb="103">
      <t>カイケイ</t>
    </rPh>
    <rPh sb="106" eb="108">
      <t>クリイレ</t>
    </rPh>
    <rPh sb="108" eb="109">
      <t>キン</t>
    </rPh>
    <rPh sb="110" eb="111">
      <t>タヨ</t>
    </rPh>
    <rPh sb="115" eb="116">
      <t>エ</t>
    </rPh>
    <rPh sb="118" eb="120">
      <t>ジョウキョウ</t>
    </rPh>
    <rPh sb="121" eb="122">
      <t>ツヅ</t>
    </rPh>
    <rPh sb="237" eb="239">
      <t>リョウキン</t>
    </rPh>
    <rPh sb="239" eb="241">
      <t>スイジュン</t>
    </rPh>
    <rPh sb="242" eb="243">
      <t>スデ</t>
    </rPh>
    <rPh sb="247" eb="248">
      <t>タカ</t>
    </rPh>
    <rPh sb="249" eb="251">
      <t>スイジュン</t>
    </rPh>
    <rPh sb="255" eb="257">
      <t>イッポウ</t>
    </rPh>
    <rPh sb="258" eb="261">
      <t>コウレイカ</t>
    </rPh>
    <rPh sb="261" eb="262">
      <t>リツ</t>
    </rPh>
    <rPh sb="267" eb="268">
      <t>コ</t>
    </rPh>
    <rPh sb="273" eb="275">
      <t>リョウキン</t>
    </rPh>
    <rPh sb="275" eb="277">
      <t>ネア</t>
    </rPh>
    <rPh sb="279" eb="280">
      <t>ムズカ</t>
    </rPh>
    <rPh sb="282" eb="284">
      <t>ジョウキョウ</t>
    </rPh>
    <rPh sb="312" eb="313">
      <t>ヒク</t>
    </rPh>
    <rPh sb="314" eb="316">
      <t>ジョウタイ</t>
    </rPh>
    <rPh sb="320" eb="322">
      <t>ゼンコク</t>
    </rPh>
    <rPh sb="322" eb="324">
      <t>ヘイキン</t>
    </rPh>
    <rPh sb="327" eb="328">
      <t>タカ</t>
    </rPh>
    <rPh sb="334" eb="336">
      <t>カイテイ</t>
    </rPh>
    <rPh sb="336" eb="338">
      <t>ソウスイ</t>
    </rPh>
    <rPh sb="339" eb="340">
      <t>フク</t>
    </rPh>
    <rPh sb="341" eb="343">
      <t>ソウスイ</t>
    </rPh>
    <rPh sb="343" eb="344">
      <t>カン</t>
    </rPh>
    <rPh sb="344" eb="346">
      <t>フセツ</t>
    </rPh>
    <rPh sb="346" eb="347">
      <t>ガ</t>
    </rPh>
    <rPh sb="347" eb="349">
      <t>コウジ</t>
    </rPh>
    <rPh sb="350" eb="351">
      <t>タ</t>
    </rPh>
    <rPh sb="352" eb="354">
      <t>カンイ</t>
    </rPh>
    <rPh sb="354" eb="356">
      <t>スイドウ</t>
    </rPh>
    <rPh sb="356" eb="357">
      <t>トウ</t>
    </rPh>
    <rPh sb="358" eb="360">
      <t>トウゴウ</t>
    </rPh>
    <rPh sb="360" eb="362">
      <t>セイビ</t>
    </rPh>
    <rPh sb="362" eb="364">
      <t>コウジ</t>
    </rPh>
    <rPh sb="366" eb="368">
      <t>キサイ</t>
    </rPh>
    <rPh sb="369" eb="371">
      <t>ショウカン</t>
    </rPh>
    <rPh sb="372" eb="373">
      <t>オオ</t>
    </rPh>
    <rPh sb="375" eb="376">
      <t>コト</t>
    </rPh>
    <rPh sb="377" eb="379">
      <t>スイゲン</t>
    </rPh>
    <rPh sb="383" eb="384">
      <t>ヒョウ</t>
    </rPh>
    <rPh sb="384" eb="386">
      <t>リュウスイ</t>
    </rPh>
    <rPh sb="387" eb="388">
      <t>タヨ</t>
    </rPh>
    <rPh sb="392" eb="393">
      <t>タメ</t>
    </rPh>
    <rPh sb="396" eb="398">
      <t>ショリ</t>
    </rPh>
    <rPh sb="398" eb="400">
      <t>ヒヨウ</t>
    </rPh>
    <rPh sb="401" eb="404">
      <t>ヒカクテキ</t>
    </rPh>
    <rPh sb="404" eb="405">
      <t>タカ</t>
    </rPh>
    <rPh sb="406" eb="407">
      <t>コト</t>
    </rPh>
    <rPh sb="408" eb="410">
      <t>ゲンイン</t>
    </rPh>
    <rPh sb="411" eb="412">
      <t>カンガ</t>
    </rPh>
    <rPh sb="419" eb="421">
      <t>シセツ</t>
    </rPh>
    <rPh sb="421" eb="424">
      <t>リヨウリツ</t>
    </rPh>
    <rPh sb="425" eb="427">
      <t>ルイジ</t>
    </rPh>
    <rPh sb="427" eb="429">
      <t>ダンタイ</t>
    </rPh>
    <rPh sb="429" eb="430">
      <t>オヨ</t>
    </rPh>
    <rPh sb="431" eb="433">
      <t>ゼンコク</t>
    </rPh>
    <rPh sb="433" eb="435">
      <t>ヘイキン</t>
    </rPh>
    <rPh sb="438" eb="439">
      <t>ヒク</t>
    </rPh>
    <rPh sb="440" eb="442">
      <t>スウチ</t>
    </rPh>
    <rPh sb="449" eb="452">
      <t>ジンコウゲン</t>
    </rPh>
    <rPh sb="452" eb="453">
      <t>ショウ</t>
    </rPh>
    <rPh sb="456" eb="458">
      <t>ハイスイ</t>
    </rPh>
    <rPh sb="458" eb="459">
      <t>リョウ</t>
    </rPh>
    <rPh sb="460" eb="462">
      <t>ゲンショウ</t>
    </rPh>
    <rPh sb="463" eb="465">
      <t>ゲンイン</t>
    </rPh>
    <rPh sb="466" eb="467">
      <t>カンガ</t>
    </rPh>
    <rPh sb="472" eb="474">
      <t>コンゴ</t>
    </rPh>
    <rPh sb="475" eb="477">
      <t>シセツ</t>
    </rPh>
    <rPh sb="478" eb="481">
      <t>トウハイゴウ</t>
    </rPh>
    <rPh sb="491" eb="493">
      <t>ケントウ</t>
    </rPh>
    <rPh sb="497" eb="499">
      <t>ヒツヨウ</t>
    </rPh>
    <rPh sb="505" eb="507">
      <t>ユウシュウ</t>
    </rPh>
    <rPh sb="507" eb="508">
      <t>リツ</t>
    </rPh>
    <rPh sb="514" eb="516">
      <t>ルイジ</t>
    </rPh>
    <rPh sb="516" eb="518">
      <t>ダンタイ</t>
    </rPh>
    <rPh sb="518" eb="519">
      <t>オヨ</t>
    </rPh>
    <rPh sb="520" eb="522">
      <t>ゼンコク</t>
    </rPh>
    <rPh sb="522" eb="524">
      <t>ヘイキン</t>
    </rPh>
    <rPh sb="525" eb="527">
      <t>ウワマワ</t>
    </rPh>
    <rPh sb="528" eb="529">
      <t>タカ</t>
    </rPh>
    <rPh sb="530" eb="532">
      <t>スイジュン</t>
    </rPh>
    <rPh sb="546" eb="548">
      <t>ケイカ</t>
    </rPh>
    <rPh sb="548" eb="549">
      <t>カン</t>
    </rPh>
    <rPh sb="550" eb="552">
      <t>ワリアイ</t>
    </rPh>
    <rPh sb="553" eb="554">
      <t>タカ</t>
    </rPh>
    <rPh sb="555" eb="557">
      <t>コンゴ</t>
    </rPh>
    <rPh sb="558" eb="560">
      <t>ロウスイ</t>
    </rPh>
    <rPh sb="561" eb="562">
      <t>フ</t>
    </rPh>
    <rPh sb="564" eb="565">
      <t>コト</t>
    </rPh>
    <rPh sb="566" eb="568">
      <t>ヨソウ</t>
    </rPh>
    <rPh sb="574" eb="577">
      <t>ケイカクテキ</t>
    </rPh>
    <rPh sb="578" eb="580">
      <t>コウシン</t>
    </rPh>
    <rPh sb="580" eb="582">
      <t>コウジ</t>
    </rPh>
    <rPh sb="583" eb="58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</si>
</sst>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0.26</c:v>
                </c:pt>
                <c:pt idx="1">
                  <c:v>0.19</c:v>
                </c:pt>
                <c:pt idx="2">
                  <c:v>0.24</c:v>
                </c:pt>
                <c:pt idx="3">
                  <c:v>0.05</c:v>
                </c:pt>
                <c:pt idx="4">
                  <c:v>0.59</c:v>
                </c:pt>
              </c:numCache>
            </c:numRef>
          </c:val>
        </c:ser>
        <c:dLbls>
          <c:showLegendKey val="0"/>
          <c:showVal val="0"/>
          <c:showCatName val="0"/>
          <c:showSerName val="0"/>
          <c:showPercent val="0"/>
          <c:showBubbleSize val="0"/>
        </c:dLbls>
        <c:gapWidth val="150"/>
        <c:axId val="107686144"/>
        <c:axId val="107700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107686144"/>
        <c:axId val="107700608"/>
      </c:lineChart>
      <c:dateAx>
        <c:axId val="107686144"/>
        <c:scaling>
          <c:orientation val="minMax"/>
        </c:scaling>
        <c:delete val="1"/>
        <c:axPos val="b"/>
        <c:numFmt formatCode="ge" sourceLinked="1"/>
        <c:majorTickMark val="none"/>
        <c:minorTickMark val="none"/>
        <c:tickLblPos val="none"/>
        <c:crossAx val="107700608"/>
        <c:crosses val="autoZero"/>
        <c:auto val="1"/>
        <c:lblOffset val="100"/>
        <c:baseTimeUnit val="years"/>
      </c:dateAx>
      <c:valAx>
        <c:axId val="107700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68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46.65</c:v>
                </c:pt>
                <c:pt idx="1">
                  <c:v>44.11</c:v>
                </c:pt>
                <c:pt idx="2">
                  <c:v>42.24</c:v>
                </c:pt>
                <c:pt idx="3">
                  <c:v>38.14</c:v>
                </c:pt>
                <c:pt idx="4">
                  <c:v>33</c:v>
                </c:pt>
              </c:numCache>
            </c:numRef>
          </c:val>
        </c:ser>
        <c:dLbls>
          <c:showLegendKey val="0"/>
          <c:showVal val="0"/>
          <c:showCatName val="0"/>
          <c:showSerName val="0"/>
          <c:showPercent val="0"/>
          <c:showBubbleSize val="0"/>
        </c:dLbls>
        <c:gapWidth val="150"/>
        <c:axId val="108219008"/>
        <c:axId val="1082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108219008"/>
        <c:axId val="108245760"/>
      </c:lineChart>
      <c:dateAx>
        <c:axId val="108219008"/>
        <c:scaling>
          <c:orientation val="minMax"/>
        </c:scaling>
        <c:delete val="1"/>
        <c:axPos val="b"/>
        <c:numFmt formatCode="ge" sourceLinked="1"/>
        <c:majorTickMark val="none"/>
        <c:minorTickMark val="none"/>
        <c:tickLblPos val="none"/>
        <c:crossAx val="108245760"/>
        <c:crosses val="autoZero"/>
        <c:auto val="1"/>
        <c:lblOffset val="100"/>
        <c:baseTimeUnit val="years"/>
      </c:dateAx>
      <c:valAx>
        <c:axId val="1082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73.87</c:v>
                </c:pt>
                <c:pt idx="1">
                  <c:v>76.150000000000006</c:v>
                </c:pt>
                <c:pt idx="2">
                  <c:v>80.8</c:v>
                </c:pt>
                <c:pt idx="3">
                  <c:v>84.25</c:v>
                </c:pt>
                <c:pt idx="4">
                  <c:v>84.75</c:v>
                </c:pt>
              </c:numCache>
            </c:numRef>
          </c:val>
        </c:ser>
        <c:dLbls>
          <c:showLegendKey val="0"/>
          <c:showVal val="0"/>
          <c:showCatName val="0"/>
          <c:showSerName val="0"/>
          <c:showPercent val="0"/>
          <c:showBubbleSize val="0"/>
        </c:dLbls>
        <c:gapWidth val="150"/>
        <c:axId val="109398272"/>
        <c:axId val="10940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109398272"/>
        <c:axId val="109400448"/>
      </c:lineChart>
      <c:dateAx>
        <c:axId val="109398272"/>
        <c:scaling>
          <c:orientation val="minMax"/>
        </c:scaling>
        <c:delete val="1"/>
        <c:axPos val="b"/>
        <c:numFmt formatCode="ge" sourceLinked="1"/>
        <c:majorTickMark val="none"/>
        <c:minorTickMark val="none"/>
        <c:tickLblPos val="none"/>
        <c:crossAx val="109400448"/>
        <c:crosses val="autoZero"/>
        <c:auto val="1"/>
        <c:lblOffset val="100"/>
        <c:baseTimeUnit val="years"/>
      </c:dateAx>
      <c:valAx>
        <c:axId val="1094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50.77</c:v>
                </c:pt>
                <c:pt idx="1">
                  <c:v>48.69</c:v>
                </c:pt>
                <c:pt idx="2">
                  <c:v>49.61</c:v>
                </c:pt>
                <c:pt idx="3">
                  <c:v>59.37</c:v>
                </c:pt>
                <c:pt idx="4">
                  <c:v>68.19</c:v>
                </c:pt>
              </c:numCache>
            </c:numRef>
          </c:val>
        </c:ser>
        <c:dLbls>
          <c:showLegendKey val="0"/>
          <c:showVal val="0"/>
          <c:showCatName val="0"/>
          <c:showSerName val="0"/>
          <c:showPercent val="0"/>
          <c:showBubbleSize val="0"/>
        </c:dLbls>
        <c:gapWidth val="150"/>
        <c:axId val="107726720"/>
        <c:axId val="10787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107726720"/>
        <c:axId val="107872256"/>
      </c:lineChart>
      <c:dateAx>
        <c:axId val="107726720"/>
        <c:scaling>
          <c:orientation val="minMax"/>
        </c:scaling>
        <c:delete val="1"/>
        <c:axPos val="b"/>
        <c:numFmt formatCode="ge" sourceLinked="1"/>
        <c:majorTickMark val="none"/>
        <c:minorTickMark val="none"/>
        <c:tickLblPos val="none"/>
        <c:crossAx val="107872256"/>
        <c:crosses val="autoZero"/>
        <c:auto val="1"/>
        <c:lblOffset val="100"/>
        <c:baseTimeUnit val="years"/>
      </c:dateAx>
      <c:valAx>
        <c:axId val="10787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906560"/>
        <c:axId val="10790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906560"/>
        <c:axId val="107908480"/>
      </c:lineChart>
      <c:dateAx>
        <c:axId val="107906560"/>
        <c:scaling>
          <c:orientation val="minMax"/>
        </c:scaling>
        <c:delete val="1"/>
        <c:axPos val="b"/>
        <c:numFmt formatCode="ge" sourceLinked="1"/>
        <c:majorTickMark val="none"/>
        <c:minorTickMark val="none"/>
        <c:tickLblPos val="none"/>
        <c:crossAx val="107908480"/>
        <c:crosses val="autoZero"/>
        <c:auto val="1"/>
        <c:lblOffset val="100"/>
        <c:baseTimeUnit val="years"/>
      </c:dateAx>
      <c:valAx>
        <c:axId val="10790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906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31584"/>
        <c:axId val="109333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31584"/>
        <c:axId val="109333504"/>
      </c:lineChart>
      <c:dateAx>
        <c:axId val="109331584"/>
        <c:scaling>
          <c:orientation val="minMax"/>
        </c:scaling>
        <c:delete val="1"/>
        <c:axPos val="b"/>
        <c:numFmt formatCode="ge" sourceLinked="1"/>
        <c:majorTickMark val="none"/>
        <c:minorTickMark val="none"/>
        <c:tickLblPos val="none"/>
        <c:crossAx val="109333504"/>
        <c:crosses val="autoZero"/>
        <c:auto val="1"/>
        <c:lblOffset val="100"/>
        <c:baseTimeUnit val="years"/>
      </c:dateAx>
      <c:valAx>
        <c:axId val="109333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31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366272"/>
        <c:axId val="1093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366272"/>
        <c:axId val="109372544"/>
      </c:lineChart>
      <c:dateAx>
        <c:axId val="109366272"/>
        <c:scaling>
          <c:orientation val="minMax"/>
        </c:scaling>
        <c:delete val="1"/>
        <c:axPos val="b"/>
        <c:numFmt formatCode="ge" sourceLinked="1"/>
        <c:majorTickMark val="none"/>
        <c:minorTickMark val="none"/>
        <c:tickLblPos val="none"/>
        <c:crossAx val="109372544"/>
        <c:crosses val="autoZero"/>
        <c:auto val="1"/>
        <c:lblOffset val="100"/>
        <c:baseTimeUnit val="years"/>
      </c:dateAx>
      <c:valAx>
        <c:axId val="1093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3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022400"/>
        <c:axId val="10803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022400"/>
        <c:axId val="108032768"/>
      </c:lineChart>
      <c:dateAx>
        <c:axId val="108022400"/>
        <c:scaling>
          <c:orientation val="minMax"/>
        </c:scaling>
        <c:delete val="1"/>
        <c:axPos val="b"/>
        <c:numFmt formatCode="ge" sourceLinked="1"/>
        <c:majorTickMark val="none"/>
        <c:minorTickMark val="none"/>
        <c:tickLblPos val="none"/>
        <c:crossAx val="108032768"/>
        <c:crosses val="autoZero"/>
        <c:auto val="1"/>
        <c:lblOffset val="100"/>
        <c:baseTimeUnit val="years"/>
      </c:dateAx>
      <c:valAx>
        <c:axId val="10803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2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1517.61</c:v>
                </c:pt>
                <c:pt idx="1">
                  <c:v>1559.1</c:v>
                </c:pt>
                <c:pt idx="2">
                  <c:v>1525.83</c:v>
                </c:pt>
                <c:pt idx="3">
                  <c:v>1538.33</c:v>
                </c:pt>
                <c:pt idx="4">
                  <c:v>1327.2</c:v>
                </c:pt>
              </c:numCache>
            </c:numRef>
          </c:val>
        </c:ser>
        <c:dLbls>
          <c:showLegendKey val="0"/>
          <c:showVal val="0"/>
          <c:showCatName val="0"/>
          <c:showSerName val="0"/>
          <c:showPercent val="0"/>
          <c:showBubbleSize val="0"/>
        </c:dLbls>
        <c:gapWidth val="150"/>
        <c:axId val="108046592"/>
        <c:axId val="108073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108046592"/>
        <c:axId val="108073344"/>
      </c:lineChart>
      <c:dateAx>
        <c:axId val="108046592"/>
        <c:scaling>
          <c:orientation val="minMax"/>
        </c:scaling>
        <c:delete val="1"/>
        <c:axPos val="b"/>
        <c:numFmt formatCode="ge" sourceLinked="1"/>
        <c:majorTickMark val="none"/>
        <c:minorTickMark val="none"/>
        <c:tickLblPos val="none"/>
        <c:crossAx val="108073344"/>
        <c:crosses val="autoZero"/>
        <c:auto val="1"/>
        <c:lblOffset val="100"/>
        <c:baseTimeUnit val="years"/>
      </c:dateAx>
      <c:valAx>
        <c:axId val="108073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04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33.31</c:v>
                </c:pt>
                <c:pt idx="1">
                  <c:v>34.92</c:v>
                </c:pt>
                <c:pt idx="2">
                  <c:v>33.89</c:v>
                </c:pt>
                <c:pt idx="3">
                  <c:v>35.93</c:v>
                </c:pt>
                <c:pt idx="4">
                  <c:v>37.89</c:v>
                </c:pt>
              </c:numCache>
            </c:numRef>
          </c:val>
        </c:ser>
        <c:dLbls>
          <c:showLegendKey val="0"/>
          <c:showVal val="0"/>
          <c:showCatName val="0"/>
          <c:showSerName val="0"/>
          <c:showPercent val="0"/>
          <c:showBubbleSize val="0"/>
        </c:dLbls>
        <c:gapWidth val="150"/>
        <c:axId val="108106112"/>
        <c:axId val="1081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108106112"/>
        <c:axId val="108108032"/>
      </c:lineChart>
      <c:dateAx>
        <c:axId val="108106112"/>
        <c:scaling>
          <c:orientation val="minMax"/>
        </c:scaling>
        <c:delete val="1"/>
        <c:axPos val="b"/>
        <c:numFmt formatCode="ge" sourceLinked="1"/>
        <c:majorTickMark val="none"/>
        <c:minorTickMark val="none"/>
        <c:tickLblPos val="none"/>
        <c:crossAx val="108108032"/>
        <c:crosses val="autoZero"/>
        <c:auto val="1"/>
        <c:lblOffset val="100"/>
        <c:baseTimeUnit val="years"/>
      </c:dateAx>
      <c:valAx>
        <c:axId val="1081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586.12</c:v>
                </c:pt>
                <c:pt idx="1">
                  <c:v>559.17999999999995</c:v>
                </c:pt>
                <c:pt idx="2">
                  <c:v>570.02</c:v>
                </c:pt>
                <c:pt idx="3">
                  <c:v>564.34</c:v>
                </c:pt>
                <c:pt idx="4">
                  <c:v>625.65</c:v>
                </c:pt>
              </c:numCache>
            </c:numRef>
          </c:val>
        </c:ser>
        <c:dLbls>
          <c:showLegendKey val="0"/>
          <c:showVal val="0"/>
          <c:showCatName val="0"/>
          <c:showSerName val="0"/>
          <c:showPercent val="0"/>
          <c:showBubbleSize val="0"/>
        </c:dLbls>
        <c:gapWidth val="150"/>
        <c:axId val="108129664"/>
        <c:axId val="10813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108129664"/>
        <c:axId val="108131840"/>
      </c:lineChart>
      <c:dateAx>
        <c:axId val="108129664"/>
        <c:scaling>
          <c:orientation val="minMax"/>
        </c:scaling>
        <c:delete val="1"/>
        <c:axPos val="b"/>
        <c:numFmt formatCode="ge" sourceLinked="1"/>
        <c:majorTickMark val="none"/>
        <c:minorTickMark val="none"/>
        <c:tickLblPos val="none"/>
        <c:crossAx val="108131840"/>
        <c:crosses val="autoZero"/>
        <c:auto val="1"/>
        <c:lblOffset val="100"/>
        <c:baseTimeUnit val="years"/>
      </c:dateAx>
      <c:valAx>
        <c:axId val="1081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1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V28" zoomScale="140" zoomScaleNormal="140" workbookViewId="0">
      <selection activeCell="CK36" sqref="CK3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大分県　津久見市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18906</v>
      </c>
      <c r="AJ8" s="74"/>
      <c r="AK8" s="74"/>
      <c r="AL8" s="74"/>
      <c r="AM8" s="74"/>
      <c r="AN8" s="74"/>
      <c r="AO8" s="74"/>
      <c r="AP8" s="75"/>
      <c r="AQ8" s="56">
        <f>データ!R6</f>
        <v>79.48</v>
      </c>
      <c r="AR8" s="56"/>
      <c r="AS8" s="56"/>
      <c r="AT8" s="56"/>
      <c r="AU8" s="56"/>
      <c r="AV8" s="56"/>
      <c r="AW8" s="56"/>
      <c r="AX8" s="56"/>
      <c r="AY8" s="56">
        <f>データ!S6</f>
        <v>237.87</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5.81</v>
      </c>
      <c r="S10" s="56"/>
      <c r="T10" s="56"/>
      <c r="U10" s="56"/>
      <c r="V10" s="56"/>
      <c r="W10" s="56"/>
      <c r="X10" s="56"/>
      <c r="Y10" s="56"/>
      <c r="Z10" s="64">
        <f>データ!P6</f>
        <v>4480</v>
      </c>
      <c r="AA10" s="64"/>
      <c r="AB10" s="64"/>
      <c r="AC10" s="64"/>
      <c r="AD10" s="64"/>
      <c r="AE10" s="64"/>
      <c r="AF10" s="64"/>
      <c r="AG10" s="64"/>
      <c r="AH10" s="2"/>
      <c r="AI10" s="64">
        <f>データ!T6</f>
        <v>1089</v>
      </c>
      <c r="AJ10" s="64"/>
      <c r="AK10" s="64"/>
      <c r="AL10" s="64"/>
      <c r="AM10" s="64"/>
      <c r="AN10" s="64"/>
      <c r="AO10" s="64"/>
      <c r="AP10" s="64"/>
      <c r="AQ10" s="56">
        <f>データ!U6</f>
        <v>1.3</v>
      </c>
      <c r="AR10" s="56"/>
      <c r="AS10" s="56"/>
      <c r="AT10" s="56"/>
      <c r="AU10" s="56"/>
      <c r="AV10" s="56"/>
      <c r="AW10" s="56"/>
      <c r="AX10" s="56"/>
      <c r="AY10" s="56">
        <f>データ!V6</f>
        <v>837.69</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442071</v>
      </c>
      <c r="D6" s="31">
        <f t="shared" si="3"/>
        <v>47</v>
      </c>
      <c r="E6" s="31">
        <f t="shared" si="3"/>
        <v>1</v>
      </c>
      <c r="F6" s="31">
        <f t="shared" si="3"/>
        <v>0</v>
      </c>
      <c r="G6" s="31">
        <f t="shared" si="3"/>
        <v>0</v>
      </c>
      <c r="H6" s="31" t="str">
        <f t="shared" si="3"/>
        <v>大分県　津久見市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5.81</v>
      </c>
      <c r="P6" s="32">
        <f t="shared" si="3"/>
        <v>4480</v>
      </c>
      <c r="Q6" s="32">
        <f t="shared" si="3"/>
        <v>18906</v>
      </c>
      <c r="R6" s="32">
        <f t="shared" si="3"/>
        <v>79.48</v>
      </c>
      <c r="S6" s="32">
        <f t="shared" si="3"/>
        <v>237.87</v>
      </c>
      <c r="T6" s="32">
        <f t="shared" si="3"/>
        <v>1089</v>
      </c>
      <c r="U6" s="32">
        <f t="shared" si="3"/>
        <v>1.3</v>
      </c>
      <c r="V6" s="32">
        <f t="shared" si="3"/>
        <v>837.69</v>
      </c>
      <c r="W6" s="33">
        <f>IF(W7="",NA(),W7)</f>
        <v>50.77</v>
      </c>
      <c r="X6" s="33">
        <f t="shared" ref="X6:AF6" si="4">IF(X7="",NA(),X7)</f>
        <v>48.69</v>
      </c>
      <c r="Y6" s="33">
        <f t="shared" si="4"/>
        <v>49.61</v>
      </c>
      <c r="Z6" s="33">
        <f t="shared" si="4"/>
        <v>59.37</v>
      </c>
      <c r="AA6" s="33">
        <f t="shared" si="4"/>
        <v>68.19</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1517.61</v>
      </c>
      <c r="BE6" s="33">
        <f t="shared" ref="BE6:BM6" si="7">IF(BE7="",NA(),BE7)</f>
        <v>1559.1</v>
      </c>
      <c r="BF6" s="33">
        <f t="shared" si="7"/>
        <v>1525.83</v>
      </c>
      <c r="BG6" s="33">
        <f t="shared" si="7"/>
        <v>1538.33</v>
      </c>
      <c r="BH6" s="33">
        <f t="shared" si="7"/>
        <v>1327.2</v>
      </c>
      <c r="BI6" s="33">
        <f t="shared" si="7"/>
        <v>1442.51</v>
      </c>
      <c r="BJ6" s="33">
        <f t="shared" si="7"/>
        <v>1496.15</v>
      </c>
      <c r="BK6" s="33">
        <f t="shared" si="7"/>
        <v>1462.56</v>
      </c>
      <c r="BL6" s="33">
        <f t="shared" si="7"/>
        <v>1486.62</v>
      </c>
      <c r="BM6" s="33">
        <f t="shared" si="7"/>
        <v>1510.14</v>
      </c>
      <c r="BN6" s="32" t="str">
        <f>IF(BN7="","",IF(BN7="-","【-】","【"&amp;SUBSTITUTE(TEXT(BN7,"#,##0.00"),"-","△")&amp;"】"))</f>
        <v>【1,242.90】</v>
      </c>
      <c r="BO6" s="33">
        <f>IF(BO7="",NA(),BO7)</f>
        <v>33.31</v>
      </c>
      <c r="BP6" s="33">
        <f t="shared" ref="BP6:BX6" si="8">IF(BP7="",NA(),BP7)</f>
        <v>34.92</v>
      </c>
      <c r="BQ6" s="33">
        <f t="shared" si="8"/>
        <v>33.89</v>
      </c>
      <c r="BR6" s="33">
        <f t="shared" si="8"/>
        <v>35.93</v>
      </c>
      <c r="BS6" s="33">
        <f t="shared" si="8"/>
        <v>37.89</v>
      </c>
      <c r="BT6" s="33">
        <f t="shared" si="8"/>
        <v>33.299999999999997</v>
      </c>
      <c r="BU6" s="33">
        <f t="shared" si="8"/>
        <v>33.01</v>
      </c>
      <c r="BV6" s="33">
        <f t="shared" si="8"/>
        <v>32.39</v>
      </c>
      <c r="BW6" s="33">
        <f t="shared" si="8"/>
        <v>24.39</v>
      </c>
      <c r="BX6" s="33">
        <f t="shared" si="8"/>
        <v>22.67</v>
      </c>
      <c r="BY6" s="32" t="str">
        <f>IF(BY7="","",IF(BY7="-","【-】","【"&amp;SUBSTITUTE(TEXT(BY7,"#,##0.00"),"-","△")&amp;"】"))</f>
        <v>【33.35】</v>
      </c>
      <c r="BZ6" s="33">
        <f>IF(BZ7="",NA(),BZ7)</f>
        <v>586.12</v>
      </c>
      <c r="CA6" s="33">
        <f t="shared" ref="CA6:CI6" si="9">IF(CA7="",NA(),CA7)</f>
        <v>559.17999999999995</v>
      </c>
      <c r="CB6" s="33">
        <f t="shared" si="9"/>
        <v>570.02</v>
      </c>
      <c r="CC6" s="33">
        <f t="shared" si="9"/>
        <v>564.34</v>
      </c>
      <c r="CD6" s="33">
        <f t="shared" si="9"/>
        <v>625.65</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46.65</v>
      </c>
      <c r="CL6" s="33">
        <f t="shared" ref="CL6:CT6" si="10">IF(CL7="",NA(),CL7)</f>
        <v>44.11</v>
      </c>
      <c r="CM6" s="33">
        <f t="shared" si="10"/>
        <v>42.24</v>
      </c>
      <c r="CN6" s="33">
        <f t="shared" si="10"/>
        <v>38.14</v>
      </c>
      <c r="CO6" s="33">
        <f t="shared" si="10"/>
        <v>33</v>
      </c>
      <c r="CP6" s="33">
        <f t="shared" si="10"/>
        <v>50.66</v>
      </c>
      <c r="CQ6" s="33">
        <f t="shared" si="10"/>
        <v>51.11</v>
      </c>
      <c r="CR6" s="33">
        <f t="shared" si="10"/>
        <v>50.49</v>
      </c>
      <c r="CS6" s="33">
        <f t="shared" si="10"/>
        <v>48.36</v>
      </c>
      <c r="CT6" s="33">
        <f t="shared" si="10"/>
        <v>48.7</v>
      </c>
      <c r="CU6" s="32" t="str">
        <f>IF(CU7="","",IF(CU7="-","【-】","【"&amp;SUBSTITUTE(TEXT(CU7,"#,##0.00"),"-","△")&amp;"】"))</f>
        <v>【57.58】</v>
      </c>
      <c r="CV6" s="33">
        <f>IF(CV7="",NA(),CV7)</f>
        <v>73.87</v>
      </c>
      <c r="CW6" s="33">
        <f t="shared" ref="CW6:DE6" si="11">IF(CW7="",NA(),CW7)</f>
        <v>76.150000000000006</v>
      </c>
      <c r="CX6" s="33">
        <f t="shared" si="11"/>
        <v>80.8</v>
      </c>
      <c r="CY6" s="33">
        <f t="shared" si="11"/>
        <v>84.25</v>
      </c>
      <c r="CZ6" s="33">
        <f t="shared" si="11"/>
        <v>84.75</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0.26</v>
      </c>
      <c r="ED6" s="33">
        <f t="shared" ref="ED6:EL6" si="14">IF(ED7="",NA(),ED7)</f>
        <v>0.19</v>
      </c>
      <c r="EE6" s="33">
        <f t="shared" si="14"/>
        <v>0.24</v>
      </c>
      <c r="EF6" s="33">
        <f t="shared" si="14"/>
        <v>0.05</v>
      </c>
      <c r="EG6" s="33">
        <f t="shared" si="14"/>
        <v>0.59</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442071</v>
      </c>
      <c r="D7" s="35">
        <v>47</v>
      </c>
      <c r="E7" s="35">
        <v>1</v>
      </c>
      <c r="F7" s="35">
        <v>0</v>
      </c>
      <c r="G7" s="35">
        <v>0</v>
      </c>
      <c r="H7" s="35" t="s">
        <v>93</v>
      </c>
      <c r="I7" s="35" t="s">
        <v>94</v>
      </c>
      <c r="J7" s="35" t="s">
        <v>95</v>
      </c>
      <c r="K7" s="35" t="s">
        <v>96</v>
      </c>
      <c r="L7" s="35" t="s">
        <v>97</v>
      </c>
      <c r="M7" s="36" t="s">
        <v>98</v>
      </c>
      <c r="N7" s="36" t="s">
        <v>99</v>
      </c>
      <c r="O7" s="36">
        <v>5.81</v>
      </c>
      <c r="P7" s="36">
        <v>4480</v>
      </c>
      <c r="Q7" s="36">
        <v>18906</v>
      </c>
      <c r="R7" s="36">
        <v>79.48</v>
      </c>
      <c r="S7" s="36">
        <v>237.87</v>
      </c>
      <c r="T7" s="36">
        <v>1089</v>
      </c>
      <c r="U7" s="36">
        <v>1.3</v>
      </c>
      <c r="V7" s="36">
        <v>837.69</v>
      </c>
      <c r="W7" s="36">
        <v>50.77</v>
      </c>
      <c r="X7" s="36">
        <v>48.69</v>
      </c>
      <c r="Y7" s="36">
        <v>49.61</v>
      </c>
      <c r="Z7" s="36">
        <v>59.37</v>
      </c>
      <c r="AA7" s="36">
        <v>68.19</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1517.61</v>
      </c>
      <c r="BE7" s="36">
        <v>1559.1</v>
      </c>
      <c r="BF7" s="36">
        <v>1525.83</v>
      </c>
      <c r="BG7" s="36">
        <v>1538.33</v>
      </c>
      <c r="BH7" s="36">
        <v>1327.2</v>
      </c>
      <c r="BI7" s="36">
        <v>1442.51</v>
      </c>
      <c r="BJ7" s="36">
        <v>1496.15</v>
      </c>
      <c r="BK7" s="36">
        <v>1462.56</v>
      </c>
      <c r="BL7" s="36">
        <v>1486.62</v>
      </c>
      <c r="BM7" s="36">
        <v>1510.14</v>
      </c>
      <c r="BN7" s="36">
        <v>1242.9000000000001</v>
      </c>
      <c r="BO7" s="36">
        <v>33.31</v>
      </c>
      <c r="BP7" s="36">
        <v>34.92</v>
      </c>
      <c r="BQ7" s="36">
        <v>33.89</v>
      </c>
      <c r="BR7" s="36">
        <v>35.93</v>
      </c>
      <c r="BS7" s="36">
        <v>37.89</v>
      </c>
      <c r="BT7" s="36">
        <v>33.299999999999997</v>
      </c>
      <c r="BU7" s="36">
        <v>33.01</v>
      </c>
      <c r="BV7" s="36">
        <v>32.39</v>
      </c>
      <c r="BW7" s="36">
        <v>24.39</v>
      </c>
      <c r="BX7" s="36">
        <v>22.67</v>
      </c>
      <c r="BY7" s="36">
        <v>33.35</v>
      </c>
      <c r="BZ7" s="36">
        <v>586.12</v>
      </c>
      <c r="CA7" s="36">
        <v>559.17999999999995</v>
      </c>
      <c r="CB7" s="36">
        <v>570.02</v>
      </c>
      <c r="CC7" s="36">
        <v>564.34</v>
      </c>
      <c r="CD7" s="36">
        <v>625.65</v>
      </c>
      <c r="CE7" s="36">
        <v>526.57000000000005</v>
      </c>
      <c r="CF7" s="36">
        <v>523.08000000000004</v>
      </c>
      <c r="CG7" s="36">
        <v>530.83000000000004</v>
      </c>
      <c r="CH7" s="36">
        <v>734.18</v>
      </c>
      <c r="CI7" s="36">
        <v>789.62</v>
      </c>
      <c r="CJ7" s="36">
        <v>524.69000000000005</v>
      </c>
      <c r="CK7" s="36">
        <v>46.65</v>
      </c>
      <c r="CL7" s="36">
        <v>44.11</v>
      </c>
      <c r="CM7" s="36">
        <v>42.24</v>
      </c>
      <c r="CN7" s="36">
        <v>38.14</v>
      </c>
      <c r="CO7" s="36">
        <v>33</v>
      </c>
      <c r="CP7" s="36">
        <v>50.66</v>
      </c>
      <c r="CQ7" s="36">
        <v>51.11</v>
      </c>
      <c r="CR7" s="36">
        <v>50.49</v>
      </c>
      <c r="CS7" s="36">
        <v>48.36</v>
      </c>
      <c r="CT7" s="36">
        <v>48.7</v>
      </c>
      <c r="CU7" s="36">
        <v>57.58</v>
      </c>
      <c r="CV7" s="36">
        <v>73.87</v>
      </c>
      <c r="CW7" s="36">
        <v>76.150000000000006</v>
      </c>
      <c r="CX7" s="36">
        <v>80.8</v>
      </c>
      <c r="CY7" s="36">
        <v>84.25</v>
      </c>
      <c r="CZ7" s="36">
        <v>84.75</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0.26</v>
      </c>
      <c r="ED7" s="36">
        <v>0.19</v>
      </c>
      <c r="EE7" s="36">
        <v>0.24</v>
      </c>
      <c r="EF7" s="36">
        <v>0.05</v>
      </c>
      <c r="EG7" s="36">
        <v>0.59</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2017-02-22T23:47:01Z</cp:lastPrinted>
  <dcterms:created xsi:type="dcterms:W3CDTF">2016-12-02T02:22:57Z</dcterms:created>
  <dcterms:modified xsi:type="dcterms:W3CDTF">2017-02-22T23:47:05Z</dcterms:modified>
  <cp:category/>
</cp:coreProperties>
</file>