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J10" i="4" s="1"/>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<sst xmlns="http://schemas.openxmlformats.org/spreadsheetml/2006/main" count="218" uniqueCount="108">
  <si>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</si>
  <si>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</si>
  <si>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</si>
  <si>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</si>
  <si>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</si>
  <si>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</si>
  <si>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</si>
  <si>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</si>
  <si>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</si>
  <si>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</si>
  <si>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</si>
  <si>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</si>
  <si>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</si>
  <si>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</si>
  <si>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</si>
  <si>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</si>
  <si>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</si>
  <si>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</si>
  <si>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</si>
  <si>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</si>
  <si>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</si>
  <si>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</si>
  <si>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</si>
  <si>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</si>
  <si>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</si>
  <si>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</si>
  <si>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</si>
  <si>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</si>
  <si>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</si>
  <si>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</si>
  <si>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</si>
  <si>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</si>
  <si>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</si>
  <si>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</si>
  <si>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</si>
  <si>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</si>
  <si>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</si>
  <si>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</si>
  <si>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</si>
  <si>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</si>
  <si>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</si>
  <si>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</si>
  <si>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</si>
  <si>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</si>
  <si>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</si>
  <si>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</si>
  <si>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</si>
  <si>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</si>
  <si>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</si>
  <si>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</si>
  <si>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</si>
  <si>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</si>
  <si>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</si>
  <si>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</si>
  <si>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</si>
  <si>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</si>
  <si>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</si>
  <si>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</si>
  <si>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</si>
  <si>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</si>
  <si>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</si>
  <si>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</si>
  <si>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</si>
  <si>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</si>
  <si>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</si>
  <si>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</si>
  <si>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</si>
  <si>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</si>
  <si>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</si>
  <si>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</si>
  <si>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</si>
  <si>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</si>
  <si>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</si>
  <si>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</si>
  <si>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</si>
  <si>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</si>
  <si>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</si>
  <si>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</si>
  <si>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</si>
  <si>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</si>
  <si>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</si>
  <si>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</si>
  <si>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</si>
  <si>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</si>
  <si>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</si>
  <si>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</si>
  <si>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</si>
  <si>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</si>
  <si>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</si>
  <si>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</si>
  <si>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</si>
  <si>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</si>
  <si>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</si>
  <si>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</si>
  <si>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</si>
  <si>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</si>
  <si>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</si>
  <si>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</si>
  <si>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</si>
  <si>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</si>
  <si>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</si>
  <si>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</si>
  <si>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</si>
  <si>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</si>
  <si>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</si>
  <si>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額が総収益でどの程度賄えているかを表す指標。過去5年間において100％を下回り、費用を収益で賄えていません。今後費用の削減等による経営努力や料金等を見直す必要があります。
④『企業債残高対給水収益比率』‥給水収益に対する企業債残高の割合であり、企業債残高の規模を表す指標。右肩下がりで減少しており、企業債の償還が進んでいるといえますが、今後の施設の老朽化に伴う更新等により、企業債の増加が考えられます。
⑤『料金回収率』‥給水に係る費用が、どの程度給水収益で賄えているかを表した指標。類似団体を上回ってはいるが、60％程度であるため、給水に係る費用を給水収益で賄えていない。今後も給水人口の減少に伴い料金収入も減少しているため、適切な料金改定が必要と考えられます。
⑥『給水原価』‥有収水量1㎥あたりについて、どれだけの費用がかかっているかを表す指標。類似団体に比べ比較的低費用で安心・安全な水の供給ができています。
⑦『施設利用率』‥配水能力に対する配水量の割合で、施設の利用状況を判断する指標。給水人口の減少による給水量の減少に伴い、低下しています。今後、施設の適正規模を検討する必要があります。
⑧『有収率』‥施設の稼働が収益につながっているかを判断する指標。過去5年間において82％程度と類似団体を上回っており、良好であるといえます。</t>
    <rPh sb="2" eb="5">
      <t>シュウエキテキ</t>
    </rPh>
    <rPh sb="5" eb="7">
      <t>シュウシ</t>
    </rPh>
    <rPh sb="7" eb="9">
      <t>ヒリツ</t>
    </rPh>
    <rPh sb="11" eb="14">
      <t>ソウヒヨウ</t>
    </rPh>
    <rPh sb="15" eb="18">
      <t>チホウサイ</t>
    </rPh>
    <rPh sb="18" eb="21">
      <t>ショウカンキン</t>
    </rPh>
    <rPh sb="22" eb="23">
      <t>クワ</t>
    </rPh>
    <rPh sb="25" eb="26">
      <t>ガク</t>
    </rPh>
    <rPh sb="27" eb="28">
      <t>ソウ</t>
    </rPh>
    <rPh sb="28" eb="30">
      <t>シュウエキ</t>
    </rPh>
    <rPh sb="33" eb="35">
      <t>テイド</t>
    </rPh>
    <rPh sb="35" eb="36">
      <t>マカナ</t>
    </rPh>
    <rPh sb="42" eb="43">
      <t>アラワ</t>
    </rPh>
    <rPh sb="44" eb="46">
      <t>シヒョウ</t>
    </rPh>
    <rPh sb="47" eb="49">
      <t>カコ</t>
    </rPh>
    <rPh sb="50" eb="52">
      <t>ネンカン</t>
    </rPh>
    <rPh sb="61" eb="63">
      <t>シタマワ</t>
    </rPh>
    <rPh sb="65" eb="67">
      <t>ヒヨウ</t>
    </rPh>
    <rPh sb="68" eb="70">
      <t>シュウエキ</t>
    </rPh>
    <rPh sb="71" eb="72">
      <t>マカナ</t>
    </rPh>
    <rPh sb="79" eb="81">
      <t>コンゴ</t>
    </rPh>
    <rPh sb="81" eb="83">
      <t>ヒヨウ</t>
    </rPh>
    <rPh sb="84" eb="86">
      <t>サクゲン</t>
    </rPh>
    <rPh sb="86" eb="87">
      <t>トウ</t>
    </rPh>
    <rPh sb="90" eb="92">
      <t>ケイエイ</t>
    </rPh>
    <rPh sb="92" eb="94">
      <t>ドリョク</t>
    </rPh>
    <rPh sb="95" eb="97">
      <t>リョウキン</t>
    </rPh>
    <rPh sb="97" eb="98">
      <t>トウ</t>
    </rPh>
    <rPh sb="99" eb="101">
      <t>ミナオ</t>
    </rPh>
    <rPh sb="102" eb="104">
      <t>ヒツヨウ</t>
    </rPh>
    <rPh sb="113" eb="115">
      <t>キギョウ</t>
    </rPh>
    <rPh sb="115" eb="116">
      <t>サイ</t>
    </rPh>
    <rPh sb="116" eb="118">
      <t>ザンダカ</t>
    </rPh>
    <rPh sb="118" eb="119">
      <t>タイ</t>
    </rPh>
    <rPh sb="119" eb="121">
      <t>キュウスイ</t>
    </rPh>
    <rPh sb="121" eb="123">
      <t>シュウエキ</t>
    </rPh>
    <rPh sb="123" eb="125">
      <t>ヒリツ</t>
    </rPh>
    <rPh sb="127" eb="129">
      <t>キュウスイ</t>
    </rPh>
    <rPh sb="129" eb="131">
      <t>シュウエキ</t>
    </rPh>
    <rPh sb="132" eb="133">
      <t>タイ</t>
    </rPh>
    <rPh sb="135" eb="137">
      <t>キギョウ</t>
    </rPh>
    <rPh sb="137" eb="138">
      <t>サイ</t>
    </rPh>
    <rPh sb="138" eb="140">
      <t>ザンダカ</t>
    </rPh>
    <rPh sb="141" eb="143">
      <t>ワリアイ</t>
    </rPh>
    <rPh sb="147" eb="149">
      <t>キギョウ</t>
    </rPh>
    <rPh sb="149" eb="150">
      <t>サイ</t>
    </rPh>
    <rPh sb="150" eb="152">
      <t>ザンダカ</t>
    </rPh>
    <rPh sb="153" eb="155">
      <t>キボ</t>
    </rPh>
    <rPh sb="156" eb="157">
      <t>アラワ</t>
    </rPh>
    <rPh sb="158" eb="160">
      <t>シヒョウ</t>
    </rPh>
    <rPh sb="161" eb="164">
      <t>ミギカタサ</t>
    </rPh>
    <rPh sb="167" eb="169">
      <t>ゲンショウ</t>
    </rPh>
    <rPh sb="174" eb="176">
      <t>キギョウ</t>
    </rPh>
    <rPh sb="176" eb="177">
      <t>サイ</t>
    </rPh>
    <rPh sb="178" eb="180">
      <t>ショウカン</t>
    </rPh>
    <rPh sb="181" eb="182">
      <t>スス</t>
    </rPh>
    <rPh sb="193" eb="195">
      <t>コンゴ</t>
    </rPh>
    <rPh sb="196" eb="198">
      <t>シセツ</t>
    </rPh>
    <rPh sb="199" eb="202">
      <t>ロウキュウカ</t>
    </rPh>
    <rPh sb="203" eb="204">
      <t>トモナ</t>
    </rPh>
    <rPh sb="205" eb="207">
      <t>コウシン</t>
    </rPh>
    <rPh sb="207" eb="208">
      <t>トウ</t>
    </rPh>
    <rPh sb="212" eb="214">
      <t>キギョウ</t>
    </rPh>
    <rPh sb="214" eb="215">
      <t>サイ</t>
    </rPh>
    <rPh sb="216" eb="218">
      <t>ゾウカ</t>
    </rPh>
    <rPh sb="219" eb="220">
      <t>カンガ</t>
    </rPh>
    <rPh sb="229" eb="231">
      <t>リョウキン</t>
    </rPh>
    <rPh sb="231" eb="233">
      <t>カイシュウ</t>
    </rPh>
    <rPh sb="233" eb="234">
      <t>リツ</t>
    </rPh>
    <rPh sb="236" eb="238">
      <t>キュウスイ</t>
    </rPh>
    <rPh sb="239" eb="240">
      <t>カカ</t>
    </rPh>
    <rPh sb="241" eb="243">
      <t>ヒヨウ</t>
    </rPh>
    <rPh sb="247" eb="249">
      <t>テイド</t>
    </rPh>
    <rPh sb="249" eb="251">
      <t>キュウスイ</t>
    </rPh>
    <rPh sb="251" eb="253">
      <t>シュウエキ</t>
    </rPh>
    <rPh sb="254" eb="255">
      <t>マカナ</t>
    </rPh>
    <rPh sb="261" eb="262">
      <t>アラワ</t>
    </rPh>
    <rPh sb="264" eb="266">
      <t>シヒョウ</t>
    </rPh>
    <rPh sb="267" eb="269">
      <t>ルイジ</t>
    </rPh>
    <rPh sb="269" eb="271">
      <t>ダンタイ</t>
    </rPh>
    <rPh sb="272" eb="274">
      <t>ウワマワ</t>
    </rPh>
    <rPh sb="284" eb="286">
      <t>テイド</t>
    </rPh>
    <rPh sb="292" eb="294">
      <t>キュウスイ</t>
    </rPh>
    <rPh sb="295" eb="296">
      <t>カカ</t>
    </rPh>
    <rPh sb="297" eb="299">
      <t>ヒヨウ</t>
    </rPh>
    <rPh sb="300" eb="302">
      <t>キュウスイ</t>
    </rPh>
    <rPh sb="302" eb="304">
      <t>シュウエキ</t>
    </rPh>
    <rPh sb="305" eb="306">
      <t>マカナ</t>
    </rPh>
    <rPh sb="312" eb="314">
      <t>コンゴ</t>
    </rPh>
    <rPh sb="315" eb="317">
      <t>キュウスイ</t>
    </rPh>
    <rPh sb="317" eb="319">
      <t>ジンコウ</t>
    </rPh>
    <rPh sb="320" eb="322">
      <t>ゲンショウ</t>
    </rPh>
    <rPh sb="323" eb="324">
      <t>トモナ</t>
    </rPh>
    <rPh sb="325" eb="327">
      <t>リョウキン</t>
    </rPh>
    <rPh sb="327" eb="329">
      <t>シュウニュウ</t>
    </rPh>
    <rPh sb="330" eb="332">
      <t>ゲンショウ</t>
    </rPh>
    <rPh sb="339" eb="341">
      <t>テキセツ</t>
    </rPh>
    <rPh sb="342" eb="344">
      <t>リョウキン</t>
    </rPh>
    <rPh sb="344" eb="346">
      <t>カイテイ</t>
    </rPh>
    <rPh sb="347" eb="349">
      <t>ヒツヨウ</t>
    </rPh>
    <rPh sb="350" eb="351">
      <t>カンガ</t>
    </rPh>
    <rPh sb="360" eb="362">
      <t>キュウスイ</t>
    </rPh>
    <rPh sb="362" eb="364">
      <t>ゲンカ</t>
    </rPh>
    <rPh sb="396" eb="397">
      <t>アラワ</t>
    </rPh>
    <rPh sb="398" eb="400">
      <t>シヒョウ</t>
    </rPh>
    <rPh sb="401" eb="403">
      <t>ルイジ</t>
    </rPh>
    <rPh sb="403" eb="405">
      <t>ダンタイ</t>
    </rPh>
    <rPh sb="406" eb="407">
      <t>クラ</t>
    </rPh>
    <rPh sb="408" eb="411">
      <t>ヒカクテキ</t>
    </rPh>
    <rPh sb="411" eb="414">
      <t>テイヒヨウ</t>
    </rPh>
    <rPh sb="415" eb="417">
      <t>アンシン</t>
    </rPh>
    <rPh sb="418" eb="420">
      <t>アンゼン</t>
    </rPh>
    <rPh sb="421" eb="422">
      <t>ミズ</t>
    </rPh>
    <rPh sb="423" eb="425">
      <t>キョウキュウ</t>
    </rPh>
    <rPh sb="436" eb="438">
      <t>シセツ</t>
    </rPh>
    <rPh sb="438" eb="441">
      <t>リヨウリツ</t>
    </rPh>
    <rPh sb="443" eb="445">
      <t>ハイスイ</t>
    </rPh>
    <rPh sb="445" eb="447">
      <t>ノウリョク</t>
    </rPh>
    <rPh sb="448" eb="449">
      <t>タイ</t>
    </rPh>
    <rPh sb="451" eb="453">
      <t>ハイスイ</t>
    </rPh>
    <rPh sb="453" eb="454">
      <t>リョウ</t>
    </rPh>
    <rPh sb="455" eb="457">
      <t>ワリアイ</t>
    </rPh>
    <rPh sb="459" eb="461">
      <t>シセツ</t>
    </rPh>
    <rPh sb="462" eb="464">
      <t>リヨウ</t>
    </rPh>
    <rPh sb="464" eb="466">
      <t>ジョウキョウ</t>
    </rPh>
    <rPh sb="467" eb="469">
      <t>ハンダン</t>
    </rPh>
    <rPh sb="471" eb="473">
      <t>シヒョウ</t>
    </rPh>
    <rPh sb="476" eb="478">
      <t>ジンコウ</t>
    </rPh>
    <rPh sb="479" eb="481">
      <t>ゲンショウ</t>
    </rPh>
    <rPh sb="484" eb="486">
      <t>キュウスイ</t>
    </rPh>
    <rPh sb="486" eb="487">
      <t>リョウ</t>
    </rPh>
    <rPh sb="488" eb="490">
      <t>ゲンショウ</t>
    </rPh>
    <rPh sb="491" eb="492">
      <t>トモナ</t>
    </rPh>
    <rPh sb="494" eb="496">
      <t>テイカ</t>
    </rPh>
    <rPh sb="502" eb="504">
      <t>コンゴ</t>
    </rPh>
    <rPh sb="505" eb="507">
      <t>シセツ</t>
    </rPh>
    <rPh sb="508" eb="510">
      <t>テキセイ</t>
    </rPh>
    <rPh sb="510" eb="512">
      <t>キボ</t>
    </rPh>
    <rPh sb="513" eb="515">
      <t>ケントウ</t>
    </rPh>
    <rPh sb="517" eb="519">
      <t>ヒツヨウ</t>
    </rPh>
    <rPh sb="558" eb="560">
      <t>カコ</t>
    </rPh>
    <rPh sb="561" eb="563">
      <t>ネンカン</t>
    </rPh>
    <rPh sb="570" eb="572">
      <t>テイド</t>
    </rPh>
    <rPh sb="573" eb="575">
      <t>ルイジ</t>
    </rPh>
    <rPh sb="575" eb="577">
      <t>ダンタイ</t>
    </rPh>
    <rPh sb="578" eb="580">
      <t>ウワマワ</t>
    </rPh>
    <rPh sb="585" eb="587">
      <t>リョウコウ</t>
    </rPh>
    <phoneticPr fontId="4"/>
  </si>
  <si>
    <t>③『管路更新率』‥当該年度に更新した管路延長の割合を表す指標。管路更新率が高くなっているのは、主に下水道工事等に伴う布設替によるものです。過去5年間において類似団体を下回っているため、老朽管の布設替を含め、計画的に管路の更新をしていく必要があります。</t>
    <rPh sb="2" eb="4">
      <t>カンロ</t>
    </rPh>
    <rPh sb="4" eb="6">
      <t>コウシン</t>
    </rPh>
    <rPh sb="6" eb="7">
      <t>リツ</t>
    </rPh>
    <rPh sb="9" eb="11">
      <t>トウガイ</t>
    </rPh>
    <rPh sb="11" eb="13">
      <t>ネンド</t>
    </rPh>
    <rPh sb="14" eb="16">
      <t>コウシン</t>
    </rPh>
    <rPh sb="18" eb="20">
      <t>カンロ</t>
    </rPh>
    <rPh sb="20" eb="22">
      <t>エンチョウ</t>
    </rPh>
    <rPh sb="23" eb="25">
      <t>ワリアイ</t>
    </rPh>
    <rPh sb="26" eb="27">
      <t>アラワ</t>
    </rPh>
    <rPh sb="28" eb="30">
      <t>シヒョウ</t>
    </rPh>
    <rPh sb="31" eb="33">
      <t>カンロ</t>
    </rPh>
    <rPh sb="33" eb="35">
      <t>コウシン</t>
    </rPh>
    <rPh sb="35" eb="36">
      <t>リツ</t>
    </rPh>
    <rPh sb="37" eb="38">
      <t>タカ</t>
    </rPh>
    <rPh sb="47" eb="48">
      <t>オモ</t>
    </rPh>
    <rPh sb="49" eb="52">
      <t>ゲスイドウ</t>
    </rPh>
    <rPh sb="52" eb="55">
      <t>コウジトウ</t>
    </rPh>
    <rPh sb="56" eb="57">
      <t>トモナ</t>
    </rPh>
    <rPh sb="58" eb="60">
      <t>フセツ</t>
    </rPh>
    <rPh sb="60" eb="61">
      <t>カ</t>
    </rPh>
    <rPh sb="69" eb="71">
      <t>カコ</t>
    </rPh>
    <rPh sb="72" eb="74">
      <t>ネンカン</t>
    </rPh>
    <rPh sb="78" eb="80">
      <t>ルイジ</t>
    </rPh>
    <rPh sb="80" eb="82">
      <t>ダンタイ</t>
    </rPh>
    <rPh sb="83" eb="85">
      <t>シタマワ</t>
    </rPh>
    <rPh sb="92" eb="94">
      <t>ロウキュウ</t>
    </rPh>
    <rPh sb="94" eb="95">
      <t>カン</t>
    </rPh>
    <rPh sb="96" eb="98">
      <t>フセツ</t>
    </rPh>
    <rPh sb="98" eb="99">
      <t>カエ</t>
    </rPh>
    <rPh sb="100" eb="101">
      <t>フク</t>
    </rPh>
    <rPh sb="103" eb="106">
      <t>ケイカクテキ</t>
    </rPh>
    <rPh sb="107" eb="109">
      <t>カンロ</t>
    </rPh>
    <rPh sb="110" eb="112">
      <t>コウシン</t>
    </rPh>
    <rPh sb="117" eb="119">
      <t>ヒツヨウ</t>
    </rPh>
    <phoneticPr fontId="4"/>
  </si>
  <si>
    <t>　簡易水道事業は、平成30年度に水道事業との統合をする予定ですが、今後は管路や施設等の老朽化による更新費用の増大に対し、給水人口の減少による料金収入の減少が見込まれます。そのため、統合後も引き続き経営状況を分析し、経費削減等経営改善に向けた取り組みを行う必要があります。</t>
    <rPh sb="4" eb="5">
      <t>ドウ</t>
    </rPh>
    <rPh sb="5" eb="7">
      <t>ジギョウ</t>
    </rPh>
    <rPh sb="9" eb="11">
      <t>ヘイセイ</t>
    </rPh>
    <rPh sb="13" eb="15">
      <t>ネンド</t>
    </rPh>
    <rPh sb="16" eb="18">
      <t>スイドウ</t>
    </rPh>
    <rPh sb="18" eb="20">
      <t>ジギョウ</t>
    </rPh>
    <rPh sb="22" eb="24">
      <t>トウゴウ</t>
    </rPh>
    <rPh sb="27" eb="29">
      <t>ヨテイ</t>
    </rPh>
    <rPh sb="37" eb="38">
      <t>ロ</t>
    </rPh>
    <rPh sb="78" eb="8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</si>
</sst>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0.11</c:v>
                </c:pt>
                <c:pt idx="1">
                  <c:v>0.28999999999999998</c:v>
                </c:pt>
                <c:pt idx="2">
                  <c:v>0.42</c:v>
                </c:pt>
                <c:pt idx="3">
                  <c:v>0.53</c:v>
                </c:pt>
                <c:pt idx="4">
                  <c:v>0.46</c:v>
                </c:pt>
              </c:numCache>
            </c:numRef>
          </c:val>
        </c:ser>
        <c:dLbls>
          <c:showLegendKey val="0"/>
          <c:showVal val="0"/>
          <c:showCatName val="0"/>
          <c:showSerName val="0"/>
          <c:showPercent val="0"/>
          <c:showBubbleSize val="0"/>
        </c:dLbls>
        <c:gapWidth val="150"/>
        <c:axId val="67513728"/>
        <c:axId val="67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67513728"/>
        <c:axId val="67519616"/>
      </c:lineChart>
      <c:dateAx>
        <c:axId val="67513728"/>
        <c:scaling>
          <c:orientation val="minMax"/>
        </c:scaling>
        <c:delete val="1"/>
        <c:axPos val="b"/>
        <c:numFmt formatCode="ge" sourceLinked="1"/>
        <c:majorTickMark val="none"/>
        <c:minorTickMark val="none"/>
        <c:tickLblPos val="none"/>
        <c:crossAx val="67519616"/>
        <c:crosses val="autoZero"/>
        <c:auto val="1"/>
        <c:lblOffset val="100"/>
        <c:baseTimeUnit val="years"/>
      </c:dateAx>
      <c:valAx>
        <c:axId val="67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c:v>
                </c:pt>
                <c:pt idx="1">
                  <c:v>63.57</c:v>
                </c:pt>
                <c:pt idx="2">
                  <c:v>62.62</c:v>
                </c:pt>
                <c:pt idx="3">
                  <c:v>60.66</c:v>
                </c:pt>
                <c:pt idx="4">
                  <c:v>61</c:v>
                </c:pt>
              </c:numCache>
            </c:numRef>
          </c:val>
        </c:ser>
        <c:dLbls>
          <c:showLegendKey val="0"/>
          <c:showVal val="0"/>
          <c:showCatName val="0"/>
          <c:showSerName val="0"/>
          <c:showPercent val="0"/>
          <c:showBubbleSize val="0"/>
        </c:dLbls>
        <c:gapWidth val="150"/>
        <c:axId val="81591296"/>
        <c:axId val="81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81591296"/>
        <c:axId val="81597184"/>
      </c:lineChart>
      <c:dateAx>
        <c:axId val="81591296"/>
        <c:scaling>
          <c:orientation val="minMax"/>
        </c:scaling>
        <c:delete val="1"/>
        <c:axPos val="b"/>
        <c:numFmt formatCode="ge" sourceLinked="1"/>
        <c:majorTickMark val="none"/>
        <c:minorTickMark val="none"/>
        <c:tickLblPos val="none"/>
        <c:crossAx val="81597184"/>
        <c:crosses val="autoZero"/>
        <c:auto val="1"/>
        <c:lblOffset val="100"/>
        <c:baseTimeUnit val="years"/>
      </c:dateAx>
      <c:valAx>
        <c:axId val="81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82.74</c:v>
                </c:pt>
                <c:pt idx="1">
                  <c:v>82.75</c:v>
                </c:pt>
                <c:pt idx="2">
                  <c:v>82.75</c:v>
                </c:pt>
                <c:pt idx="3">
                  <c:v>82.74</c:v>
                </c:pt>
                <c:pt idx="4">
                  <c:v>82.74</c:v>
                </c:pt>
              </c:numCache>
            </c:numRef>
          </c:val>
        </c:ser>
        <c:dLbls>
          <c:showLegendKey val="0"/>
          <c:showVal val="0"/>
          <c:showCatName val="0"/>
          <c:showSerName val="0"/>
          <c:showPercent val="0"/>
          <c:showBubbleSize val="0"/>
        </c:dLbls>
        <c:gapWidth val="150"/>
        <c:axId val="81644928"/>
        <c:axId val="81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81644928"/>
        <c:axId val="81650816"/>
      </c:lineChart>
      <c:dateAx>
        <c:axId val="81644928"/>
        <c:scaling>
          <c:orientation val="minMax"/>
        </c:scaling>
        <c:delete val="1"/>
        <c:axPos val="b"/>
        <c:numFmt formatCode="ge" sourceLinked="1"/>
        <c:majorTickMark val="none"/>
        <c:minorTickMark val="none"/>
        <c:tickLblPos val="none"/>
        <c:crossAx val="81650816"/>
        <c:crosses val="autoZero"/>
        <c:auto val="1"/>
        <c:lblOffset val="100"/>
        <c:baseTimeUnit val="years"/>
      </c:dateAx>
      <c:valAx>
        <c:axId val="81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76.28</c:v>
                </c:pt>
                <c:pt idx="1">
                  <c:v>71.760000000000005</c:v>
                </c:pt>
                <c:pt idx="2">
                  <c:v>67.28</c:v>
                </c:pt>
                <c:pt idx="3">
                  <c:v>69.52</c:v>
                </c:pt>
                <c:pt idx="4">
                  <c:v>68.31</c:v>
                </c:pt>
              </c:numCache>
            </c:numRef>
          </c:val>
        </c:ser>
        <c:dLbls>
          <c:showLegendKey val="0"/>
          <c:showVal val="0"/>
          <c:showCatName val="0"/>
          <c:showSerName val="0"/>
          <c:showPercent val="0"/>
          <c:showBubbleSize val="0"/>
        </c:dLbls>
        <c:gapWidth val="150"/>
        <c:axId val="67559424"/>
        <c:axId val="67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67559424"/>
        <c:axId val="67560960"/>
      </c:lineChart>
      <c:dateAx>
        <c:axId val="67559424"/>
        <c:scaling>
          <c:orientation val="minMax"/>
        </c:scaling>
        <c:delete val="1"/>
        <c:axPos val="b"/>
        <c:numFmt formatCode="ge" sourceLinked="1"/>
        <c:majorTickMark val="none"/>
        <c:minorTickMark val="none"/>
        <c:tickLblPos val="none"/>
        <c:crossAx val="67560960"/>
        <c:crosses val="autoZero"/>
        <c:auto val="1"/>
        <c:lblOffset val="100"/>
        <c:baseTimeUnit val="years"/>
      </c:dateAx>
      <c:valAx>
        <c:axId val="67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48096"/>
        <c:axId val="793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48096"/>
        <c:axId val="79349632"/>
      </c:lineChart>
      <c:dateAx>
        <c:axId val="79348096"/>
        <c:scaling>
          <c:orientation val="minMax"/>
        </c:scaling>
        <c:delete val="1"/>
        <c:axPos val="b"/>
        <c:numFmt formatCode="ge" sourceLinked="1"/>
        <c:majorTickMark val="none"/>
        <c:minorTickMark val="none"/>
        <c:tickLblPos val="none"/>
        <c:crossAx val="79349632"/>
        <c:crosses val="autoZero"/>
        <c:auto val="1"/>
        <c:lblOffset val="100"/>
        <c:baseTimeUnit val="years"/>
      </c:dateAx>
      <c:valAx>
        <c:axId val="79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02976"/>
        <c:axId val="79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02976"/>
        <c:axId val="79908864"/>
      </c:lineChart>
      <c:dateAx>
        <c:axId val="79902976"/>
        <c:scaling>
          <c:orientation val="minMax"/>
        </c:scaling>
        <c:delete val="1"/>
        <c:axPos val="b"/>
        <c:numFmt formatCode="ge" sourceLinked="1"/>
        <c:majorTickMark val="none"/>
        <c:minorTickMark val="none"/>
        <c:tickLblPos val="none"/>
        <c:crossAx val="79908864"/>
        <c:crosses val="autoZero"/>
        <c:auto val="1"/>
        <c:lblOffset val="100"/>
        <c:baseTimeUnit val="years"/>
      </c:dateAx>
      <c:valAx>
        <c:axId val="79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40992"/>
        <c:axId val="799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40992"/>
        <c:axId val="79963264"/>
      </c:lineChart>
      <c:dateAx>
        <c:axId val="79940992"/>
        <c:scaling>
          <c:orientation val="minMax"/>
        </c:scaling>
        <c:delete val="1"/>
        <c:axPos val="b"/>
        <c:numFmt formatCode="ge" sourceLinked="1"/>
        <c:majorTickMark val="none"/>
        <c:minorTickMark val="none"/>
        <c:tickLblPos val="none"/>
        <c:crossAx val="79963264"/>
        <c:crosses val="autoZero"/>
        <c:auto val="1"/>
        <c:lblOffset val="100"/>
        <c:baseTimeUnit val="years"/>
      </c:dateAx>
      <c:valAx>
        <c:axId val="79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86688"/>
        <c:axId val="799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86688"/>
        <c:axId val="79988224"/>
      </c:lineChart>
      <c:dateAx>
        <c:axId val="79986688"/>
        <c:scaling>
          <c:orientation val="minMax"/>
        </c:scaling>
        <c:delete val="1"/>
        <c:axPos val="b"/>
        <c:numFmt formatCode="ge" sourceLinked="1"/>
        <c:majorTickMark val="none"/>
        <c:minorTickMark val="none"/>
        <c:tickLblPos val="none"/>
        <c:crossAx val="79988224"/>
        <c:crosses val="autoZero"/>
        <c:auto val="1"/>
        <c:lblOffset val="100"/>
        <c:baseTimeUnit val="years"/>
      </c:dateAx>
      <c:valAx>
        <c:axId val="799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996.07</c:v>
                </c:pt>
                <c:pt idx="1">
                  <c:v>947.63</c:v>
                </c:pt>
                <c:pt idx="2">
                  <c:v>896.48</c:v>
                </c:pt>
                <c:pt idx="3">
                  <c:v>859.21</c:v>
                </c:pt>
                <c:pt idx="4">
                  <c:v>808.56</c:v>
                </c:pt>
              </c:numCache>
            </c:numRef>
          </c:val>
        </c:ser>
        <c:dLbls>
          <c:showLegendKey val="0"/>
          <c:showVal val="0"/>
          <c:showCatName val="0"/>
          <c:showSerName val="0"/>
          <c:showPercent val="0"/>
          <c:showBubbleSize val="0"/>
        </c:dLbls>
        <c:gapWidth val="150"/>
        <c:axId val="81145856"/>
        <c:axId val="81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81145856"/>
        <c:axId val="81147392"/>
      </c:lineChart>
      <c:dateAx>
        <c:axId val="81145856"/>
        <c:scaling>
          <c:orientation val="minMax"/>
        </c:scaling>
        <c:delete val="1"/>
        <c:axPos val="b"/>
        <c:numFmt formatCode="ge" sourceLinked="1"/>
        <c:majorTickMark val="none"/>
        <c:minorTickMark val="none"/>
        <c:tickLblPos val="none"/>
        <c:crossAx val="81147392"/>
        <c:crosses val="autoZero"/>
        <c:auto val="1"/>
        <c:lblOffset val="100"/>
        <c:baseTimeUnit val="years"/>
      </c:dateAx>
      <c:valAx>
        <c:axId val="81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59.4</c:v>
                </c:pt>
                <c:pt idx="1">
                  <c:v>59.16</c:v>
                </c:pt>
                <c:pt idx="2">
                  <c:v>59.81</c:v>
                </c:pt>
                <c:pt idx="3">
                  <c:v>60.1</c:v>
                </c:pt>
                <c:pt idx="4">
                  <c:v>61.87</c:v>
                </c:pt>
              </c:numCache>
            </c:numRef>
          </c:val>
        </c:ser>
        <c:dLbls>
          <c:showLegendKey val="0"/>
          <c:showVal val="0"/>
          <c:showCatName val="0"/>
          <c:showSerName val="0"/>
          <c:showPercent val="0"/>
          <c:showBubbleSize val="0"/>
        </c:dLbls>
        <c:gapWidth val="150"/>
        <c:axId val="81173120"/>
        <c:axId val="81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81173120"/>
        <c:axId val="81527168"/>
      </c:lineChart>
      <c:dateAx>
        <c:axId val="81173120"/>
        <c:scaling>
          <c:orientation val="minMax"/>
        </c:scaling>
        <c:delete val="1"/>
        <c:axPos val="b"/>
        <c:numFmt formatCode="ge" sourceLinked="1"/>
        <c:majorTickMark val="none"/>
        <c:minorTickMark val="none"/>
        <c:tickLblPos val="none"/>
        <c:crossAx val="81527168"/>
        <c:crosses val="autoZero"/>
        <c:auto val="1"/>
        <c:lblOffset val="100"/>
        <c:baseTimeUnit val="years"/>
      </c:dateAx>
      <c:valAx>
        <c:axId val="81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221.18</c:v>
                </c:pt>
                <c:pt idx="1">
                  <c:v>223.5</c:v>
                </c:pt>
                <c:pt idx="2">
                  <c:v>222.71</c:v>
                </c:pt>
                <c:pt idx="3">
                  <c:v>229.05</c:v>
                </c:pt>
                <c:pt idx="4">
                  <c:v>222.51</c:v>
                </c:pt>
              </c:numCache>
            </c:numRef>
          </c:val>
        </c:ser>
        <c:dLbls>
          <c:showLegendKey val="0"/>
          <c:showVal val="0"/>
          <c:showCatName val="0"/>
          <c:showSerName val="0"/>
          <c:showPercent val="0"/>
          <c:showBubbleSize val="0"/>
        </c:dLbls>
        <c:gapWidth val="150"/>
        <c:axId val="81549952"/>
        <c:axId val="815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81549952"/>
        <c:axId val="81568128"/>
      </c:lineChart>
      <c:dateAx>
        <c:axId val="81549952"/>
        <c:scaling>
          <c:orientation val="minMax"/>
        </c:scaling>
        <c:delete val="1"/>
        <c:axPos val="b"/>
        <c:numFmt formatCode="ge" sourceLinked="1"/>
        <c:majorTickMark val="none"/>
        <c:minorTickMark val="none"/>
        <c:tickLblPos val="none"/>
        <c:crossAx val="81568128"/>
        <c:crosses val="autoZero"/>
        <c:auto val="1"/>
        <c:lblOffset val="100"/>
        <c:baseTimeUnit val="years"/>
      </c:dateAx>
      <c:valAx>
        <c:axId val="815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75048</v>
      </c>
      <c r="AJ8" s="55"/>
      <c r="AK8" s="55"/>
      <c r="AL8" s="55"/>
      <c r="AM8" s="55"/>
      <c r="AN8" s="55"/>
      <c r="AO8" s="55"/>
      <c r="AP8" s="56"/>
      <c r="AQ8" s="46">
        <f>データ!R6</f>
        <v>903.11</v>
      </c>
      <c r="AR8" s="46"/>
      <c r="AS8" s="46"/>
      <c r="AT8" s="46"/>
      <c r="AU8" s="46"/>
      <c r="AV8" s="46"/>
      <c r="AW8" s="46"/>
      <c r="AX8" s="46"/>
      <c r="AY8" s="46">
        <f>データ!S6</f>
        <v>83.1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25.22</v>
      </c>
      <c r="S10" s="46"/>
      <c r="T10" s="46"/>
      <c r="U10" s="46"/>
      <c r="V10" s="46"/>
      <c r="W10" s="46"/>
      <c r="X10" s="46"/>
      <c r="Y10" s="46"/>
      <c r="Z10" s="80">
        <f>データ!P6</f>
        <v>2480</v>
      </c>
      <c r="AA10" s="80"/>
      <c r="AB10" s="80"/>
      <c r="AC10" s="80"/>
      <c r="AD10" s="80"/>
      <c r="AE10" s="80"/>
      <c r="AF10" s="80"/>
      <c r="AG10" s="80"/>
      <c r="AH10" s="2"/>
      <c r="AI10" s="80">
        <f>データ!T6</f>
        <v>18810</v>
      </c>
      <c r="AJ10" s="80"/>
      <c r="AK10" s="80"/>
      <c r="AL10" s="80"/>
      <c r="AM10" s="80"/>
      <c r="AN10" s="80"/>
      <c r="AO10" s="80"/>
      <c r="AP10" s="80"/>
      <c r="AQ10" s="46">
        <f>データ!U6</f>
        <v>45.2</v>
      </c>
      <c r="AR10" s="46"/>
      <c r="AS10" s="46"/>
      <c r="AT10" s="46"/>
      <c r="AU10" s="46"/>
      <c r="AV10" s="46"/>
      <c r="AW10" s="46"/>
      <c r="AX10" s="46"/>
      <c r="AY10" s="46">
        <f>データ!V6</f>
        <v>416.15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442054</v>
      </c>
      <c r="D6" s="31">
        <f t="shared" si="3"/>
        <v>47</v>
      </c>
      <c r="E6" s="31">
        <f t="shared" si="3"/>
        <v>1</v>
      </c>
      <c r="F6" s="31">
        <f t="shared" si="3"/>
        <v>0</v>
      </c>
      <c r="G6" s="31">
        <f t="shared" si="3"/>
        <v>0</v>
      </c>
      <c r="H6" s="31" t="str">
        <f t="shared" si="3"/>
        <v>大分県　佐伯市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25.22</v>
      </c>
      <c r="P6" s="32">
        <f t="shared" si="3"/>
        <v>2480</v>
      </c>
      <c r="Q6" s="32">
        <f t="shared" si="3"/>
        <v>75048</v>
      </c>
      <c r="R6" s="32">
        <f t="shared" si="3"/>
        <v>903.11</v>
      </c>
      <c r="S6" s="32">
        <f t="shared" si="3"/>
        <v>83.1</v>
      </c>
      <c r="T6" s="32">
        <f t="shared" si="3"/>
        <v>18810</v>
      </c>
      <c r="U6" s="32">
        <f t="shared" si="3"/>
        <v>45.2</v>
      </c>
      <c r="V6" s="32">
        <f t="shared" si="3"/>
        <v>416.15</v>
      </c>
      <c r="W6" s="33">
        <f>IF(W7="",NA(),W7)</f>
        <v>76.28</v>
      </c>
      <c r="X6" s="33">
        <f t="shared" ref="X6:AF6" si="4">IF(X7="",NA(),X7)</f>
        <v>71.760000000000005</v>
      </c>
      <c r="Y6" s="33">
        <f t="shared" si="4"/>
        <v>67.28</v>
      </c>
      <c r="Z6" s="33">
        <f t="shared" si="4"/>
        <v>69.52</v>
      </c>
      <c r="AA6" s="33">
        <f t="shared" si="4"/>
        <v>68.31</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996.07</v>
      </c>
      <c r="BE6" s="33">
        <f t="shared" ref="BE6:BM6" si="7">IF(BE7="",NA(),BE7)</f>
        <v>947.63</v>
      </c>
      <c r="BF6" s="33">
        <f t="shared" si="7"/>
        <v>896.48</v>
      </c>
      <c r="BG6" s="33">
        <f t="shared" si="7"/>
        <v>859.21</v>
      </c>
      <c r="BH6" s="33">
        <f t="shared" si="7"/>
        <v>808.56</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59.4</v>
      </c>
      <c r="BP6" s="33">
        <f t="shared" ref="BP6:BX6" si="8">IF(BP7="",NA(),BP7)</f>
        <v>59.16</v>
      </c>
      <c r="BQ6" s="33">
        <f t="shared" si="8"/>
        <v>59.81</v>
      </c>
      <c r="BR6" s="33">
        <f t="shared" si="8"/>
        <v>60.1</v>
      </c>
      <c r="BS6" s="33">
        <f t="shared" si="8"/>
        <v>61.87</v>
      </c>
      <c r="BT6" s="33">
        <f t="shared" si="8"/>
        <v>54.56</v>
      </c>
      <c r="BU6" s="33">
        <f t="shared" si="8"/>
        <v>54.57</v>
      </c>
      <c r="BV6" s="33">
        <f t="shared" si="8"/>
        <v>54.4</v>
      </c>
      <c r="BW6" s="33">
        <f t="shared" si="8"/>
        <v>54.45</v>
      </c>
      <c r="BX6" s="33">
        <f t="shared" si="8"/>
        <v>54.33</v>
      </c>
      <c r="BY6" s="32" t="str">
        <f>IF(BY7="","",IF(BY7="-","【-】","【"&amp;SUBSTITUTE(TEXT(BY7,"#,##0.00"),"-","△")&amp;"】"))</f>
        <v>【33.35】</v>
      </c>
      <c r="BZ6" s="33">
        <f>IF(BZ7="",NA(),BZ7)</f>
        <v>221.18</v>
      </c>
      <c r="CA6" s="33">
        <f t="shared" ref="CA6:CI6" si="9">IF(CA7="",NA(),CA7)</f>
        <v>223.5</v>
      </c>
      <c r="CB6" s="33">
        <f t="shared" si="9"/>
        <v>222.71</v>
      </c>
      <c r="CC6" s="33">
        <f t="shared" si="9"/>
        <v>229.05</v>
      </c>
      <c r="CD6" s="33">
        <f t="shared" si="9"/>
        <v>222.51</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65.2</v>
      </c>
      <c r="CL6" s="33">
        <f t="shared" ref="CL6:CT6" si="10">IF(CL7="",NA(),CL7)</f>
        <v>63.57</v>
      </c>
      <c r="CM6" s="33">
        <f t="shared" si="10"/>
        <v>62.62</v>
      </c>
      <c r="CN6" s="33">
        <f t="shared" si="10"/>
        <v>60.66</v>
      </c>
      <c r="CO6" s="33">
        <f t="shared" si="10"/>
        <v>61</v>
      </c>
      <c r="CP6" s="33">
        <f t="shared" si="10"/>
        <v>64.3</v>
      </c>
      <c r="CQ6" s="33">
        <f t="shared" si="10"/>
        <v>63.99</v>
      </c>
      <c r="CR6" s="33">
        <f t="shared" si="10"/>
        <v>62.01</v>
      </c>
      <c r="CS6" s="33">
        <f t="shared" si="10"/>
        <v>60.68</v>
      </c>
      <c r="CT6" s="33">
        <f t="shared" si="10"/>
        <v>59.87</v>
      </c>
      <c r="CU6" s="32" t="str">
        <f>IF(CU7="","",IF(CU7="-","【-】","【"&amp;SUBSTITUTE(TEXT(CU7,"#,##0.00"),"-","△")&amp;"】"))</f>
        <v>【57.58】</v>
      </c>
      <c r="CV6" s="33">
        <f>IF(CV7="",NA(),CV7)</f>
        <v>82.74</v>
      </c>
      <c r="CW6" s="33">
        <f t="shared" ref="CW6:DE6" si="11">IF(CW7="",NA(),CW7)</f>
        <v>82.75</v>
      </c>
      <c r="CX6" s="33">
        <f t="shared" si="11"/>
        <v>82.75</v>
      </c>
      <c r="CY6" s="33">
        <f t="shared" si="11"/>
        <v>82.74</v>
      </c>
      <c r="CZ6" s="33">
        <f t="shared" si="11"/>
        <v>82.74</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0.11</v>
      </c>
      <c r="ED6" s="33">
        <f t="shared" ref="ED6:EL6" si="14">IF(ED7="",NA(),ED7)</f>
        <v>0.28999999999999998</v>
      </c>
      <c r="EE6" s="33">
        <f t="shared" si="14"/>
        <v>0.42</v>
      </c>
      <c r="EF6" s="33">
        <f t="shared" si="14"/>
        <v>0.53</v>
      </c>
      <c r="EG6" s="33">
        <f t="shared" si="14"/>
        <v>0.46</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442054</v>
      </c>
      <c r="D7" s="35">
        <v>47</v>
      </c>
      <c r="E7" s="35">
        <v>1</v>
      </c>
      <c r="F7" s="35">
        <v>0</v>
      </c>
      <c r="G7" s="35">
        <v>0</v>
      </c>
      <c r="H7" s="35" t="s">
        <v>93</v>
      </c>
      <c r="I7" s="35" t="s">
        <v>94</v>
      </c>
      <c r="J7" s="35" t="s">
        <v>95</v>
      </c>
      <c r="K7" s="35" t="s">
        <v>96</v>
      </c>
      <c r="L7" s="35" t="s">
        <v>97</v>
      </c>
      <c r="M7" s="36" t="s">
        <v>98</v>
      </c>
      <c r="N7" s="36" t="s">
        <v>99</v>
      </c>
      <c r="O7" s="36">
        <v>25.22</v>
      </c>
      <c r="P7" s="36">
        <v>2480</v>
      </c>
      <c r="Q7" s="36">
        <v>75048</v>
      </c>
      <c r="R7" s="36">
        <v>903.11</v>
      </c>
      <c r="S7" s="36">
        <v>83.1</v>
      </c>
      <c r="T7" s="36">
        <v>18810</v>
      </c>
      <c r="U7" s="36">
        <v>45.2</v>
      </c>
      <c r="V7" s="36">
        <v>416.15</v>
      </c>
      <c r="W7" s="36">
        <v>76.28</v>
      </c>
      <c r="X7" s="36">
        <v>71.760000000000005</v>
      </c>
      <c r="Y7" s="36">
        <v>67.28</v>
      </c>
      <c r="Z7" s="36">
        <v>69.52</v>
      </c>
      <c r="AA7" s="36">
        <v>68.31</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996.07</v>
      </c>
      <c r="BE7" s="36">
        <v>947.63</v>
      </c>
      <c r="BF7" s="36">
        <v>896.48</v>
      </c>
      <c r="BG7" s="36">
        <v>859.21</v>
      </c>
      <c r="BH7" s="36">
        <v>808.56</v>
      </c>
      <c r="BI7" s="36">
        <v>1355.28</v>
      </c>
      <c r="BJ7" s="36">
        <v>1321.78</v>
      </c>
      <c r="BK7" s="36">
        <v>1326.51</v>
      </c>
      <c r="BL7" s="36">
        <v>1285.3599999999999</v>
      </c>
      <c r="BM7" s="36">
        <v>1246.73</v>
      </c>
      <c r="BN7" s="36">
        <v>1242.9000000000001</v>
      </c>
      <c r="BO7" s="36">
        <v>59.4</v>
      </c>
      <c r="BP7" s="36">
        <v>59.16</v>
      </c>
      <c r="BQ7" s="36">
        <v>59.81</v>
      </c>
      <c r="BR7" s="36">
        <v>60.1</v>
      </c>
      <c r="BS7" s="36">
        <v>61.87</v>
      </c>
      <c r="BT7" s="36">
        <v>54.56</v>
      </c>
      <c r="BU7" s="36">
        <v>54.57</v>
      </c>
      <c r="BV7" s="36">
        <v>54.4</v>
      </c>
      <c r="BW7" s="36">
        <v>54.45</v>
      </c>
      <c r="BX7" s="36">
        <v>54.33</v>
      </c>
      <c r="BY7" s="36">
        <v>33.35</v>
      </c>
      <c r="BZ7" s="36">
        <v>221.18</v>
      </c>
      <c r="CA7" s="36">
        <v>223.5</v>
      </c>
      <c r="CB7" s="36">
        <v>222.71</v>
      </c>
      <c r="CC7" s="36">
        <v>229.05</v>
      </c>
      <c r="CD7" s="36">
        <v>222.51</v>
      </c>
      <c r="CE7" s="36">
        <v>314.44</v>
      </c>
      <c r="CF7" s="36">
        <v>318.02999999999997</v>
      </c>
      <c r="CG7" s="36">
        <v>325.14</v>
      </c>
      <c r="CH7" s="36">
        <v>332.75</v>
      </c>
      <c r="CI7" s="36">
        <v>341.05</v>
      </c>
      <c r="CJ7" s="36">
        <v>524.69000000000005</v>
      </c>
      <c r="CK7" s="36">
        <v>65.2</v>
      </c>
      <c r="CL7" s="36">
        <v>63.57</v>
      </c>
      <c r="CM7" s="36">
        <v>62.62</v>
      </c>
      <c r="CN7" s="36">
        <v>60.66</v>
      </c>
      <c r="CO7" s="36">
        <v>61</v>
      </c>
      <c r="CP7" s="36">
        <v>64.3</v>
      </c>
      <c r="CQ7" s="36">
        <v>63.99</v>
      </c>
      <c r="CR7" s="36">
        <v>62.01</v>
      </c>
      <c r="CS7" s="36">
        <v>60.68</v>
      </c>
      <c r="CT7" s="36">
        <v>59.87</v>
      </c>
      <c r="CU7" s="36">
        <v>57.58</v>
      </c>
      <c r="CV7" s="36">
        <v>82.74</v>
      </c>
      <c r="CW7" s="36">
        <v>82.75</v>
      </c>
      <c r="CX7" s="36">
        <v>82.75</v>
      </c>
      <c r="CY7" s="36">
        <v>82.74</v>
      </c>
      <c r="CZ7" s="36">
        <v>82.74</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0.11</v>
      </c>
      <c r="ED7" s="36">
        <v>0.28999999999999998</v>
      </c>
      <c r="EE7" s="36">
        <v>0.42</v>
      </c>
      <c r="EF7" s="36">
        <v>0.53</v>
      </c>
      <c r="EG7" s="36">
        <v>0.46</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2017-02-02T11:20:09Z</cp:lastPrinted>
  <dcterms:created xsi:type="dcterms:W3CDTF">2016-12-02T02:22:55Z</dcterms:created>
  <dcterms:modified xsi:type="dcterms:W3CDTF">2017-02-03T05:37:19Z</dcterms:modified>
</cp:coreProperties>
</file>