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16.3.84\disk\水道庶務課\水道計画係\【H28】簡易水道関係\【国・県等】調査・報告関係\公営企業に係る「経営比較分析表」の分析等について（依頼）\提出\修正版\"/>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O6" i="5"/>
  <c r="R10" i="4" s="1"/>
  <c r="N6" i="5"/>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J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<sst xmlns="http://schemas.openxmlformats.org/spreadsheetml/2006/main" count="218" uniqueCount="108">
  <si>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</si>
  <si>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</si>
  <si>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</si>
  <si>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</si>
  <si>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</si>
  <si>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</si>
  <si>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</si>
  <si>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</si>
  <si>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</si>
  <si>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</si>
  <si>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</si>
  <si>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</si>
  <si>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</si>
  <si>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</si>
  <si>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</si>
  <si>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</si>
  <si>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</si>
  <si>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</si>
  <si>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</si>
  <si>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</si>
  <si>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</si>
  <si>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</si>
  <si>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</si>
  <si>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</si>
  <si>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</si>
  <si>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</si>
  <si>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</si>
  <si>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</si>
  <si>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</si>
  <si>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</si>
  <si>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</si>
  <si>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</si>
  <si>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</si>
  <si>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</si>
  <si>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</si>
  <si>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</si>
  <si>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</si>
  <si>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</si>
  <si>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</si>
  <si>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</si>
  <si>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</si>
  <si>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</si>
  <si>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</si>
  <si>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</si>
  <si>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</si>
  <si>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</si>
  <si>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</si>
  <si>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</si>
  <si>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</si>
  <si>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</si>
  <si>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</si>
  <si>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</si>
  <si>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</si>
  <si>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</si>
  <si>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</si>
  <si>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</si>
  <si>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</si>
  <si>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</si>
  <si>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</si>
  <si>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</si>
  <si>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</si>
  <si>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</si>
  <si>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</si>
  <si>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</si>
  <si>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</si>
  <si>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</si>
  <si>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</si>
  <si>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</si>
  <si>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</si>
  <si>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</si>
  <si>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</si>
  <si>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</si>
  <si>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</si>
  <si>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</si>
  <si>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</si>
  <si>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</si>
  <si>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</si>
  <si>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</si>
  <si>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</si>
  <si>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</si>
  <si>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</si>
  <si>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</si>
  <si>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</si>
  <si>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</si>
  <si>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</si>
  <si>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</si>
  <si>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</si>
  <si>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</si>
  <si>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</si>
  <si>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</si>
  <si>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</si>
  <si>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</si>
  <si>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</si>
  <si>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中津市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</si>
  <si>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</si>
  <si>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</si>
  <si>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</si>
  <si>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</si>
  <si>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</si>
  <si>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</si>
  <si>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</si>
  <si>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</si>
  <si>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</si>
  <si>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</si>
  <si>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</si>
  <si>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管路更新率については、平成24年度は類似団体の平均に比べ低い数値となっているが、平成23年度と平成25年度は移設事業等により類似団体に比べて高い数値となっている。
　また、平成26年度から平成27年度にかけて管路の布設替事業を行ったため、平成26～27年度の管路更新率は類似団体平均の約7倍と高くなっている。</t>
    <rPh sb="95" eb="97">
      <t>ヘイセイ</t>
    </rPh>
    <rPh sb="99" eb="101">
      <t>ネンド</t>
    </rPh>
    <rPh sb="114" eb="115">
      <t>オコナ</t>
    </rPh>
    <rPh sb="120" eb="122">
      <t>ヘイセイ</t>
    </rPh>
    <rPh sb="127" eb="129">
      <t>ネンド</t>
    </rPh>
    <rPh sb="130" eb="132">
      <t>カンロ</t>
    </rPh>
    <rPh sb="132" eb="134">
      <t>コウシン</t>
    </rPh>
    <rPh sb="134" eb="135">
      <t>リツ</t>
    </rPh>
    <rPh sb="136" eb="138">
      <t>ルイジ</t>
    </rPh>
    <rPh sb="138" eb="140">
      <t>ダンタイ</t>
    </rPh>
    <rPh sb="140" eb="142">
      <t>ヘイキン</t>
    </rPh>
    <rPh sb="143" eb="144">
      <t>ヤク</t>
    </rPh>
    <rPh sb="145" eb="146">
      <t>バイ</t>
    </rPh>
    <rPh sb="147" eb="148">
      <t>タカ</t>
    </rPh>
    <phoneticPr fontId="4"/>
  </si>
  <si>
    <t>　経営の健全性については、収益的収支比率や施設利用率の低さに比べると給水原価が高いため、経営としては非常に困難な状態が慢性化している。
　また、簡易水道事業は山間部等の過疎地域が多く、給水人口は年々減少しており、このままでは給水収益の増加は見込めない状況にあるとともに、一方では老朽化等による更新事業が必要な施設が多く、施設維持管理費や建設事業等の投資も必要となる。
　現状、給水人口の減少や起債残高等の課題が多く、健全な経営とは言い難い状態であり、一般会計からの繰入金が必要となっている。
　今後、経営の健全性を向上させるためには、施設状態に合わせた計画的な投資や使用料の料金増などについても検討が必要となる。</t>
    <rPh sb="30" eb="31">
      <t>クラ</t>
    </rPh>
    <rPh sb="208" eb="210">
      <t>ケンゼン</t>
    </rPh>
    <rPh sb="211" eb="213">
      <t>ケイエイ</t>
    </rPh>
    <rPh sb="215" eb="216">
      <t>イ</t>
    </rPh>
    <rPh sb="217" eb="218">
      <t>ガタ</t>
    </rPh>
    <rPh sb="219" eb="221">
      <t>ジョウタイ</t>
    </rPh>
    <rPh sb="225" eb="227">
      <t>イッパン</t>
    </rPh>
    <rPh sb="227" eb="229">
      <t>カイケイ</t>
    </rPh>
    <rPh sb="232" eb="234">
      <t>クリイレ</t>
    </rPh>
    <rPh sb="234" eb="235">
      <t>キン</t>
    </rPh>
    <rPh sb="250" eb="252">
      <t>ケイエイ</t>
    </rPh>
    <rPh sb="283" eb="285">
      <t>シヨウ</t>
    </rPh>
    <rPh sb="285" eb="286">
      <t>リョウ</t>
    </rPh>
    <rPh sb="287" eb="289">
      <t>リョウキン</t>
    </rPh>
    <rPh sb="289" eb="290">
      <t>ゾウ</t>
    </rPh>
    <rPh sb="297" eb="299">
      <t>ケントウ</t>
    </rPh>
    <rPh sb="300" eb="302">
      <t>ヒツヨウ</t>
    </rPh>
    <phoneticPr fontId="4"/>
  </si>
  <si>
    <t>　経常収支比率は、給水人口の減少に伴う給水収益の低下によって平成27年度で類似団体平均値の約64.2%と低い値であり料金回収率も下回った状態であるため、経営状態は思わしくない状態にある。
　企業債残高対給水収益比率については、簡易水道施設への継続した建設事業投資により起債残高が増加しており、給水収益が給水人口減少に伴い減少傾向にあることから類似団体平均と比べて高くなっている。
　料金回収率については、収入の多くを料金収入以外で賄っているため、平成27年度においては類似団体平均値を若干下回り、毎年度40%程度の料金回収率となっている。
　給水原価は平成23年度から平成27年度まで大きな変動はなく、類似団体の平均値より低い状態である。
　施設利用率については、現在給水人口が計画給水人口を大きく下回ることで配水量も低下状況となっているため、類似団体の平均と比べて低い状態である。
　有収率については、類似団体の平均値と比べて高い数値となっており、施設稼働状態は比較的安定している。平成27年度においては前年度より数値が改善されているが、今後も施設点検や漏水調査等を行い有収率を向上させる必要がある。</t>
    <rPh sb="191" eb="193">
      <t>リョウキン</t>
    </rPh>
    <rPh sb="193" eb="195">
      <t>カイシュウ</t>
    </rPh>
    <rPh sb="195" eb="196">
      <t>リツ</t>
    </rPh>
    <rPh sb="223" eb="225">
      <t>ヘイセイ</t>
    </rPh>
    <rPh sb="227" eb="229">
      <t>ネンド</t>
    </rPh>
    <rPh sb="234" eb="236">
      <t>ルイジ</t>
    </rPh>
    <rPh sb="236" eb="238">
      <t>ダンタイ</t>
    </rPh>
    <rPh sb="238" eb="241">
      <t>ヘイキンチ</t>
    </rPh>
    <rPh sb="242" eb="244">
      <t>ジャッカン</t>
    </rPh>
    <rPh sb="244" eb="246">
      <t>シタマワ</t>
    </rPh>
    <rPh sb="248" eb="251">
      <t>マイネンド</t>
    </rPh>
    <rPh sb="254" eb="256">
      <t>テイド</t>
    </rPh>
    <rPh sb="257" eb="259">
      <t>リョウキン</t>
    </rPh>
    <rPh sb="259" eb="261">
      <t>カイシュウ</t>
    </rPh>
    <rPh sb="261" eb="262">
      <t>リツ</t>
    </rPh>
    <rPh sb="442" eb="444">
      <t>ヘイセイ</t>
    </rPh>
    <rPh sb="446" eb="448">
      <t>ネンド</t>
    </rPh>
    <rPh sb="453" eb="456">
      <t>ゼンネンド</t>
    </rPh>
    <rPh sb="458" eb="460">
      <t>スウチ</t>
    </rPh>
    <rPh sb="461" eb="463">
      <t>カイゼン</t>
    </rPh>
    <rPh sb="470" eb="472">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</si>
</sst>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1.22</c:v>
                </c:pt>
                <c:pt idx="1">
                  <c:v>0.31</c:v>
                </c:pt>
                <c:pt idx="2">
                  <c:v>1.24</c:v>
                </c:pt>
                <c:pt idx="3">
                  <c:v>4.8899999999999997</c:v>
                </c:pt>
                <c:pt idx="4">
                  <c:v>4.54</c:v>
                </c:pt>
              </c:numCache>
            </c:numRef>
          </c:val>
          <c:extLst>
            <c:ext xmlns:c16="http://schemas.microsoft.com/office/drawing/2014/chart" uri="{C3380CC4-5D6E-409C-BE32-E72D297353CC}">
              <c16:uniqueId val="{00000000-51E8-41A2-B5A3-A5B74BDCD834}"/>
            </c:ext>
          </c:extLst>
        </c:ser>
        <c:dLbls>
          <c:showLegendKey val="0"/>
          <c:showVal val="0"/>
          <c:showCatName val="0"/>
          <c:showSerName val="0"/>
          <c:showPercent val="0"/>
          <c:showBubbleSize val="0"/>
        </c:dLbls>
        <c:gapWidth val="150"/>
        <c:axId val="161609216"/>
        <c:axId val="1616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extLst>
            <c:ext xmlns:c16="http://schemas.microsoft.com/office/drawing/2014/chart" uri="{C3380CC4-5D6E-409C-BE32-E72D297353CC}">
              <c16:uniqueId val="{00000001-51E8-41A2-B5A3-A5B74BDCD834}"/>
            </c:ext>
          </c:extLst>
        </c:ser>
        <c:dLbls>
          <c:showLegendKey val="0"/>
          <c:showVal val="0"/>
          <c:showCatName val="0"/>
          <c:showSerName val="0"/>
          <c:showPercent val="0"/>
          <c:showBubbleSize val="0"/>
        </c:dLbls>
        <c:marker val="1"/>
        <c:smooth val="0"/>
        <c:axId val="161609216"/>
        <c:axId val="161611136"/>
      </c:lineChart>
      <c:dateAx>
        <c:axId val="161609216"/>
        <c:scaling>
          <c:orientation val="minMax"/>
        </c:scaling>
        <c:delete val="1"/>
        <c:axPos val="b"/>
        <c:numFmt formatCode="ge" sourceLinked="1"/>
        <c:majorTickMark val="none"/>
        <c:minorTickMark val="none"/>
        <c:tickLblPos val="none"/>
        <c:crossAx val="161611136"/>
        <c:crosses val="autoZero"/>
        <c:auto val="1"/>
        <c:lblOffset val="100"/>
        <c:baseTimeUnit val="years"/>
      </c:dateAx>
      <c:valAx>
        <c:axId val="1616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54.1</c:v>
                </c:pt>
                <c:pt idx="1">
                  <c:v>55.21</c:v>
                </c:pt>
                <c:pt idx="2">
                  <c:v>55.56</c:v>
                </c:pt>
                <c:pt idx="3">
                  <c:v>55.35</c:v>
                </c:pt>
                <c:pt idx="4">
                  <c:v>52.93</c:v>
                </c:pt>
              </c:numCache>
            </c:numRef>
          </c:val>
          <c:extLst>
            <c:ext xmlns:c16="http://schemas.microsoft.com/office/drawing/2014/chart" uri="{C3380CC4-5D6E-409C-BE32-E72D297353CC}">
              <c16:uniqueId val="{00000000-0745-45C6-ADFE-43493ACEB6AC}"/>
            </c:ext>
          </c:extLst>
        </c:ser>
        <c:dLbls>
          <c:showLegendKey val="0"/>
          <c:showVal val="0"/>
          <c:showCatName val="0"/>
          <c:showSerName val="0"/>
          <c:showPercent val="0"/>
          <c:showBubbleSize val="0"/>
        </c:dLbls>
        <c:gapWidth val="150"/>
        <c:axId val="162654848"/>
        <c:axId val="1626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extLst>
            <c:ext xmlns:c16="http://schemas.microsoft.com/office/drawing/2014/chart" uri="{C3380CC4-5D6E-409C-BE32-E72D297353CC}">
              <c16:uniqueId val="{00000001-0745-45C6-ADFE-43493ACEB6AC}"/>
            </c:ext>
          </c:extLst>
        </c:ser>
        <c:dLbls>
          <c:showLegendKey val="0"/>
          <c:showVal val="0"/>
          <c:showCatName val="0"/>
          <c:showSerName val="0"/>
          <c:showPercent val="0"/>
          <c:showBubbleSize val="0"/>
        </c:dLbls>
        <c:marker val="1"/>
        <c:smooth val="0"/>
        <c:axId val="162654848"/>
        <c:axId val="162657024"/>
      </c:lineChart>
      <c:dateAx>
        <c:axId val="162654848"/>
        <c:scaling>
          <c:orientation val="minMax"/>
        </c:scaling>
        <c:delete val="1"/>
        <c:axPos val="b"/>
        <c:numFmt formatCode="ge" sourceLinked="1"/>
        <c:majorTickMark val="none"/>
        <c:minorTickMark val="none"/>
        <c:tickLblPos val="none"/>
        <c:crossAx val="162657024"/>
        <c:crosses val="autoZero"/>
        <c:auto val="1"/>
        <c:lblOffset val="100"/>
        <c:baseTimeUnit val="years"/>
      </c:dateAx>
      <c:valAx>
        <c:axId val="1626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87.77</c:v>
                </c:pt>
                <c:pt idx="1">
                  <c:v>83.51</c:v>
                </c:pt>
                <c:pt idx="2">
                  <c:v>82.49</c:v>
                </c:pt>
                <c:pt idx="3">
                  <c:v>79.430000000000007</c:v>
                </c:pt>
                <c:pt idx="4">
                  <c:v>81.64</c:v>
                </c:pt>
              </c:numCache>
            </c:numRef>
          </c:val>
          <c:extLst>
            <c:ext xmlns:c16="http://schemas.microsoft.com/office/drawing/2014/chart" uri="{C3380CC4-5D6E-409C-BE32-E72D297353CC}">
              <c16:uniqueId val="{00000000-6B92-49B6-8DE2-67B47906D497}"/>
            </c:ext>
          </c:extLst>
        </c:ser>
        <c:dLbls>
          <c:showLegendKey val="0"/>
          <c:showVal val="0"/>
          <c:showCatName val="0"/>
          <c:showSerName val="0"/>
          <c:showPercent val="0"/>
          <c:showBubbleSize val="0"/>
        </c:dLbls>
        <c:gapWidth val="150"/>
        <c:axId val="162670848"/>
        <c:axId val="1626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extLst>
            <c:ext xmlns:c16="http://schemas.microsoft.com/office/drawing/2014/chart" uri="{C3380CC4-5D6E-409C-BE32-E72D297353CC}">
              <c16:uniqueId val="{00000001-6B92-49B6-8DE2-67B47906D497}"/>
            </c:ext>
          </c:extLst>
        </c:ser>
        <c:dLbls>
          <c:showLegendKey val="0"/>
          <c:showVal val="0"/>
          <c:showCatName val="0"/>
          <c:showSerName val="0"/>
          <c:showPercent val="0"/>
          <c:showBubbleSize val="0"/>
        </c:dLbls>
        <c:marker val="1"/>
        <c:smooth val="0"/>
        <c:axId val="162670848"/>
        <c:axId val="162681216"/>
      </c:lineChart>
      <c:dateAx>
        <c:axId val="162670848"/>
        <c:scaling>
          <c:orientation val="minMax"/>
        </c:scaling>
        <c:delete val="1"/>
        <c:axPos val="b"/>
        <c:numFmt formatCode="ge" sourceLinked="1"/>
        <c:majorTickMark val="none"/>
        <c:minorTickMark val="none"/>
        <c:tickLblPos val="none"/>
        <c:crossAx val="162681216"/>
        <c:crosses val="autoZero"/>
        <c:auto val="1"/>
        <c:lblOffset val="100"/>
        <c:baseTimeUnit val="years"/>
      </c:dateAx>
      <c:valAx>
        <c:axId val="1626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52.15</c:v>
                </c:pt>
                <c:pt idx="1">
                  <c:v>46.09</c:v>
                </c:pt>
                <c:pt idx="2">
                  <c:v>45.96</c:v>
                </c:pt>
                <c:pt idx="3">
                  <c:v>42.8</c:v>
                </c:pt>
                <c:pt idx="4">
                  <c:v>48.98</c:v>
                </c:pt>
              </c:numCache>
            </c:numRef>
          </c:val>
          <c:extLst>
            <c:ext xmlns:c16="http://schemas.microsoft.com/office/drawing/2014/chart" uri="{C3380CC4-5D6E-409C-BE32-E72D297353CC}">
              <c16:uniqueId val="{00000000-736F-4FFD-99FE-1E872A9F6D4F}"/>
            </c:ext>
          </c:extLst>
        </c:ser>
        <c:dLbls>
          <c:showLegendKey val="0"/>
          <c:showVal val="0"/>
          <c:showCatName val="0"/>
          <c:showSerName val="0"/>
          <c:showPercent val="0"/>
          <c:showBubbleSize val="0"/>
        </c:dLbls>
        <c:gapWidth val="150"/>
        <c:axId val="161776768"/>
        <c:axId val="1617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extLst>
            <c:ext xmlns:c16="http://schemas.microsoft.com/office/drawing/2014/chart" uri="{C3380CC4-5D6E-409C-BE32-E72D297353CC}">
              <c16:uniqueId val="{00000001-736F-4FFD-99FE-1E872A9F6D4F}"/>
            </c:ext>
          </c:extLst>
        </c:ser>
        <c:dLbls>
          <c:showLegendKey val="0"/>
          <c:showVal val="0"/>
          <c:showCatName val="0"/>
          <c:showSerName val="0"/>
          <c:showPercent val="0"/>
          <c:showBubbleSize val="0"/>
        </c:dLbls>
        <c:marker val="1"/>
        <c:smooth val="0"/>
        <c:axId val="161776768"/>
        <c:axId val="161778688"/>
      </c:lineChart>
      <c:dateAx>
        <c:axId val="161776768"/>
        <c:scaling>
          <c:orientation val="minMax"/>
        </c:scaling>
        <c:delete val="1"/>
        <c:axPos val="b"/>
        <c:numFmt formatCode="ge" sourceLinked="1"/>
        <c:majorTickMark val="none"/>
        <c:minorTickMark val="none"/>
        <c:tickLblPos val="none"/>
        <c:crossAx val="161778688"/>
        <c:crosses val="autoZero"/>
        <c:auto val="1"/>
        <c:lblOffset val="100"/>
        <c:baseTimeUnit val="years"/>
      </c:dateAx>
      <c:valAx>
        <c:axId val="1617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92-4D4C-9084-6A0B99EABDC9}"/>
            </c:ext>
          </c:extLst>
        </c:ser>
        <c:dLbls>
          <c:showLegendKey val="0"/>
          <c:showVal val="0"/>
          <c:showCatName val="0"/>
          <c:showSerName val="0"/>
          <c:showPercent val="0"/>
          <c:showBubbleSize val="0"/>
        </c:dLbls>
        <c:gapWidth val="150"/>
        <c:axId val="161805056"/>
        <c:axId val="16180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92-4D4C-9084-6A0B99EABDC9}"/>
            </c:ext>
          </c:extLst>
        </c:ser>
        <c:dLbls>
          <c:showLegendKey val="0"/>
          <c:showVal val="0"/>
          <c:showCatName val="0"/>
          <c:showSerName val="0"/>
          <c:showPercent val="0"/>
          <c:showBubbleSize val="0"/>
        </c:dLbls>
        <c:marker val="1"/>
        <c:smooth val="0"/>
        <c:axId val="161805056"/>
        <c:axId val="161806976"/>
      </c:lineChart>
      <c:dateAx>
        <c:axId val="161805056"/>
        <c:scaling>
          <c:orientation val="minMax"/>
        </c:scaling>
        <c:delete val="1"/>
        <c:axPos val="b"/>
        <c:numFmt formatCode="ge" sourceLinked="1"/>
        <c:majorTickMark val="none"/>
        <c:minorTickMark val="none"/>
        <c:tickLblPos val="none"/>
        <c:crossAx val="161806976"/>
        <c:crosses val="autoZero"/>
        <c:auto val="1"/>
        <c:lblOffset val="100"/>
        <c:baseTimeUnit val="years"/>
      </c:dateAx>
      <c:valAx>
        <c:axId val="16180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0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BE-4CD6-AF10-8B383AC07CBD}"/>
            </c:ext>
          </c:extLst>
        </c:ser>
        <c:dLbls>
          <c:showLegendKey val="0"/>
          <c:showVal val="0"/>
          <c:showCatName val="0"/>
          <c:showSerName val="0"/>
          <c:showPercent val="0"/>
          <c:showBubbleSize val="0"/>
        </c:dLbls>
        <c:gapWidth val="150"/>
        <c:axId val="162374016"/>
        <c:axId val="1623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BE-4CD6-AF10-8B383AC07CBD}"/>
            </c:ext>
          </c:extLst>
        </c:ser>
        <c:dLbls>
          <c:showLegendKey val="0"/>
          <c:showVal val="0"/>
          <c:showCatName val="0"/>
          <c:showSerName val="0"/>
          <c:showPercent val="0"/>
          <c:showBubbleSize val="0"/>
        </c:dLbls>
        <c:marker val="1"/>
        <c:smooth val="0"/>
        <c:axId val="162374016"/>
        <c:axId val="162375936"/>
      </c:lineChart>
      <c:dateAx>
        <c:axId val="162374016"/>
        <c:scaling>
          <c:orientation val="minMax"/>
        </c:scaling>
        <c:delete val="1"/>
        <c:axPos val="b"/>
        <c:numFmt formatCode="ge" sourceLinked="1"/>
        <c:majorTickMark val="none"/>
        <c:minorTickMark val="none"/>
        <c:tickLblPos val="none"/>
        <c:crossAx val="162375936"/>
        <c:crosses val="autoZero"/>
        <c:auto val="1"/>
        <c:lblOffset val="100"/>
        <c:baseTimeUnit val="years"/>
      </c:dateAx>
      <c:valAx>
        <c:axId val="1623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6E-4EC4-AECE-F4BCA7AA8133}"/>
            </c:ext>
          </c:extLst>
        </c:ser>
        <c:dLbls>
          <c:showLegendKey val="0"/>
          <c:showVal val="0"/>
          <c:showCatName val="0"/>
          <c:showSerName val="0"/>
          <c:showPercent val="0"/>
          <c:showBubbleSize val="0"/>
        </c:dLbls>
        <c:gapWidth val="150"/>
        <c:axId val="162472320"/>
        <c:axId val="1624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6E-4EC4-AECE-F4BCA7AA8133}"/>
            </c:ext>
          </c:extLst>
        </c:ser>
        <c:dLbls>
          <c:showLegendKey val="0"/>
          <c:showVal val="0"/>
          <c:showCatName val="0"/>
          <c:showSerName val="0"/>
          <c:showPercent val="0"/>
          <c:showBubbleSize val="0"/>
        </c:dLbls>
        <c:marker val="1"/>
        <c:smooth val="0"/>
        <c:axId val="162472320"/>
        <c:axId val="162474240"/>
      </c:lineChart>
      <c:dateAx>
        <c:axId val="162472320"/>
        <c:scaling>
          <c:orientation val="minMax"/>
        </c:scaling>
        <c:delete val="1"/>
        <c:axPos val="b"/>
        <c:numFmt formatCode="ge" sourceLinked="1"/>
        <c:majorTickMark val="none"/>
        <c:minorTickMark val="none"/>
        <c:tickLblPos val="none"/>
        <c:crossAx val="162474240"/>
        <c:crosses val="autoZero"/>
        <c:auto val="1"/>
        <c:lblOffset val="100"/>
        <c:baseTimeUnit val="years"/>
      </c:dateAx>
      <c:valAx>
        <c:axId val="1624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37-4297-B354-B607172D8F25}"/>
            </c:ext>
          </c:extLst>
        </c:ser>
        <c:dLbls>
          <c:showLegendKey val="0"/>
          <c:showVal val="0"/>
          <c:showCatName val="0"/>
          <c:showSerName val="0"/>
          <c:showPercent val="0"/>
          <c:showBubbleSize val="0"/>
        </c:dLbls>
        <c:gapWidth val="150"/>
        <c:axId val="162500608"/>
        <c:axId val="1625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37-4297-B354-B607172D8F25}"/>
            </c:ext>
          </c:extLst>
        </c:ser>
        <c:dLbls>
          <c:showLegendKey val="0"/>
          <c:showVal val="0"/>
          <c:showCatName val="0"/>
          <c:showSerName val="0"/>
          <c:showPercent val="0"/>
          <c:showBubbleSize val="0"/>
        </c:dLbls>
        <c:marker val="1"/>
        <c:smooth val="0"/>
        <c:axId val="162500608"/>
        <c:axId val="162502528"/>
      </c:lineChart>
      <c:dateAx>
        <c:axId val="162500608"/>
        <c:scaling>
          <c:orientation val="minMax"/>
        </c:scaling>
        <c:delete val="1"/>
        <c:axPos val="b"/>
        <c:numFmt formatCode="ge" sourceLinked="1"/>
        <c:majorTickMark val="none"/>
        <c:minorTickMark val="none"/>
        <c:tickLblPos val="none"/>
        <c:crossAx val="162502528"/>
        <c:crosses val="autoZero"/>
        <c:auto val="1"/>
        <c:lblOffset val="100"/>
        <c:baseTimeUnit val="years"/>
      </c:dateAx>
      <c:valAx>
        <c:axId val="1625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1856.13</c:v>
                </c:pt>
                <c:pt idx="1">
                  <c:v>1777.31</c:v>
                </c:pt>
                <c:pt idx="2">
                  <c:v>1647.68</c:v>
                </c:pt>
                <c:pt idx="3">
                  <c:v>1894.25</c:v>
                </c:pt>
                <c:pt idx="4">
                  <c:v>1895.09</c:v>
                </c:pt>
              </c:numCache>
            </c:numRef>
          </c:val>
          <c:extLst>
            <c:ext xmlns:c16="http://schemas.microsoft.com/office/drawing/2014/chart" uri="{C3380CC4-5D6E-409C-BE32-E72D297353CC}">
              <c16:uniqueId val="{00000000-C261-4EDF-8A63-C8CB10404C0F}"/>
            </c:ext>
          </c:extLst>
        </c:ser>
        <c:dLbls>
          <c:showLegendKey val="0"/>
          <c:showVal val="0"/>
          <c:showCatName val="0"/>
          <c:showSerName val="0"/>
          <c:showPercent val="0"/>
          <c:showBubbleSize val="0"/>
        </c:dLbls>
        <c:gapWidth val="150"/>
        <c:axId val="162512256"/>
        <c:axId val="1625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extLst>
            <c:ext xmlns:c16="http://schemas.microsoft.com/office/drawing/2014/chart" uri="{C3380CC4-5D6E-409C-BE32-E72D297353CC}">
              <c16:uniqueId val="{00000001-C261-4EDF-8A63-C8CB10404C0F}"/>
            </c:ext>
          </c:extLst>
        </c:ser>
        <c:dLbls>
          <c:showLegendKey val="0"/>
          <c:showVal val="0"/>
          <c:showCatName val="0"/>
          <c:showSerName val="0"/>
          <c:showPercent val="0"/>
          <c:showBubbleSize val="0"/>
        </c:dLbls>
        <c:marker val="1"/>
        <c:smooth val="0"/>
        <c:axId val="162512256"/>
        <c:axId val="162543104"/>
      </c:lineChart>
      <c:dateAx>
        <c:axId val="162512256"/>
        <c:scaling>
          <c:orientation val="minMax"/>
        </c:scaling>
        <c:delete val="1"/>
        <c:axPos val="b"/>
        <c:numFmt formatCode="ge" sourceLinked="1"/>
        <c:majorTickMark val="none"/>
        <c:minorTickMark val="none"/>
        <c:tickLblPos val="none"/>
        <c:crossAx val="162543104"/>
        <c:crosses val="autoZero"/>
        <c:auto val="1"/>
        <c:lblOffset val="100"/>
        <c:baseTimeUnit val="years"/>
      </c:dateAx>
      <c:valAx>
        <c:axId val="1625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39.78</c:v>
                </c:pt>
                <c:pt idx="1">
                  <c:v>36.42</c:v>
                </c:pt>
                <c:pt idx="2">
                  <c:v>38.44</c:v>
                </c:pt>
                <c:pt idx="3">
                  <c:v>36.99</c:v>
                </c:pt>
                <c:pt idx="4">
                  <c:v>38.51</c:v>
                </c:pt>
              </c:numCache>
            </c:numRef>
          </c:val>
          <c:extLst>
            <c:ext xmlns:c16="http://schemas.microsoft.com/office/drawing/2014/chart" uri="{C3380CC4-5D6E-409C-BE32-E72D297353CC}">
              <c16:uniqueId val="{00000000-166A-478A-B2CC-BC018780FD22}"/>
            </c:ext>
          </c:extLst>
        </c:ser>
        <c:dLbls>
          <c:showLegendKey val="0"/>
          <c:showVal val="0"/>
          <c:showCatName val="0"/>
          <c:showSerName val="0"/>
          <c:showPercent val="0"/>
          <c:showBubbleSize val="0"/>
        </c:dLbls>
        <c:gapWidth val="150"/>
        <c:axId val="162532352"/>
        <c:axId val="1625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extLst>
            <c:ext xmlns:c16="http://schemas.microsoft.com/office/drawing/2014/chart" uri="{C3380CC4-5D6E-409C-BE32-E72D297353CC}">
              <c16:uniqueId val="{00000001-166A-478A-B2CC-BC018780FD22}"/>
            </c:ext>
          </c:extLst>
        </c:ser>
        <c:dLbls>
          <c:showLegendKey val="0"/>
          <c:showVal val="0"/>
          <c:showCatName val="0"/>
          <c:showSerName val="0"/>
          <c:showPercent val="0"/>
          <c:showBubbleSize val="0"/>
        </c:dLbls>
        <c:marker val="1"/>
        <c:smooth val="0"/>
        <c:axId val="162532352"/>
        <c:axId val="162595968"/>
      </c:lineChart>
      <c:dateAx>
        <c:axId val="162532352"/>
        <c:scaling>
          <c:orientation val="minMax"/>
        </c:scaling>
        <c:delete val="1"/>
        <c:axPos val="b"/>
        <c:numFmt formatCode="ge" sourceLinked="1"/>
        <c:majorTickMark val="none"/>
        <c:minorTickMark val="none"/>
        <c:tickLblPos val="none"/>
        <c:crossAx val="162595968"/>
        <c:crosses val="autoZero"/>
        <c:auto val="1"/>
        <c:lblOffset val="100"/>
        <c:baseTimeUnit val="years"/>
      </c:dateAx>
      <c:valAx>
        <c:axId val="1625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324.92</c:v>
                </c:pt>
                <c:pt idx="1">
                  <c:v>357.27</c:v>
                </c:pt>
                <c:pt idx="2">
                  <c:v>342.83</c:v>
                </c:pt>
                <c:pt idx="3">
                  <c:v>363.97</c:v>
                </c:pt>
                <c:pt idx="4">
                  <c:v>353.48</c:v>
                </c:pt>
              </c:numCache>
            </c:numRef>
          </c:val>
          <c:extLst>
            <c:ext xmlns:c16="http://schemas.microsoft.com/office/drawing/2014/chart" uri="{C3380CC4-5D6E-409C-BE32-E72D297353CC}">
              <c16:uniqueId val="{00000000-F923-472A-B5FF-5B0470F8A0FD}"/>
            </c:ext>
          </c:extLst>
        </c:ser>
        <c:dLbls>
          <c:showLegendKey val="0"/>
          <c:showVal val="0"/>
          <c:showCatName val="0"/>
          <c:showSerName val="0"/>
          <c:showPercent val="0"/>
          <c:showBubbleSize val="0"/>
        </c:dLbls>
        <c:gapWidth val="150"/>
        <c:axId val="162626560"/>
        <c:axId val="16263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extLst>
            <c:ext xmlns:c16="http://schemas.microsoft.com/office/drawing/2014/chart" uri="{C3380CC4-5D6E-409C-BE32-E72D297353CC}">
              <c16:uniqueId val="{00000001-F923-472A-B5FF-5B0470F8A0FD}"/>
            </c:ext>
          </c:extLst>
        </c:ser>
        <c:dLbls>
          <c:showLegendKey val="0"/>
          <c:showVal val="0"/>
          <c:showCatName val="0"/>
          <c:showSerName val="0"/>
          <c:showPercent val="0"/>
          <c:showBubbleSize val="0"/>
        </c:dLbls>
        <c:marker val="1"/>
        <c:smooth val="0"/>
        <c:axId val="162626560"/>
        <c:axId val="162632832"/>
      </c:lineChart>
      <c:dateAx>
        <c:axId val="162626560"/>
        <c:scaling>
          <c:orientation val="minMax"/>
        </c:scaling>
        <c:delete val="1"/>
        <c:axPos val="b"/>
        <c:numFmt formatCode="ge" sourceLinked="1"/>
        <c:majorTickMark val="none"/>
        <c:minorTickMark val="none"/>
        <c:tickLblPos val="none"/>
        <c:crossAx val="162632832"/>
        <c:crosses val="autoZero"/>
        <c:auto val="1"/>
        <c:lblOffset val="100"/>
        <c:baseTimeUnit val="years"/>
      </c:dateAx>
      <c:valAx>
        <c:axId val="16263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6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1" zoomScale="70" zoomScaleNormal="70" workbookViewId="0">
      <selection activeCell="CB27" sqref="CB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大分県　中津市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85264</v>
      </c>
      <c r="AJ8" s="55"/>
      <c r="AK8" s="55"/>
      <c r="AL8" s="55"/>
      <c r="AM8" s="55"/>
      <c r="AN8" s="55"/>
      <c r="AO8" s="55"/>
      <c r="AP8" s="56"/>
      <c r="AQ8" s="46">
        <f>データ!R6</f>
        <v>491.53</v>
      </c>
      <c r="AR8" s="46"/>
      <c r="AS8" s="46"/>
      <c r="AT8" s="46"/>
      <c r="AU8" s="46"/>
      <c r="AV8" s="46"/>
      <c r="AW8" s="46"/>
      <c r="AX8" s="46"/>
      <c r="AY8" s="46">
        <f>データ!S6</f>
        <v>173.47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4.49</v>
      </c>
      <c r="S10" s="46"/>
      <c r="T10" s="46"/>
      <c r="U10" s="46"/>
      <c r="V10" s="46"/>
      <c r="W10" s="46"/>
      <c r="X10" s="46"/>
      <c r="Y10" s="46"/>
      <c r="Z10" s="80">
        <f>データ!P6</f>
        <v>2370</v>
      </c>
      <c r="AA10" s="80"/>
      <c r="AB10" s="80"/>
      <c r="AC10" s="80"/>
      <c r="AD10" s="80"/>
      <c r="AE10" s="80"/>
      <c r="AF10" s="80"/>
      <c r="AG10" s="80"/>
      <c r="AH10" s="2"/>
      <c r="AI10" s="80">
        <f>データ!T6</f>
        <v>3804</v>
      </c>
      <c r="AJ10" s="80"/>
      <c r="AK10" s="80"/>
      <c r="AL10" s="80"/>
      <c r="AM10" s="80"/>
      <c r="AN10" s="80"/>
      <c r="AO10" s="80"/>
      <c r="AP10" s="80"/>
      <c r="AQ10" s="46">
        <f>データ!U6</f>
        <v>14.4</v>
      </c>
      <c r="AR10" s="46"/>
      <c r="AS10" s="46"/>
      <c r="AT10" s="46"/>
      <c r="AU10" s="46"/>
      <c r="AV10" s="46"/>
      <c r="AW10" s="46"/>
      <c r="AX10" s="46"/>
      <c r="AY10" s="46">
        <f>データ!V6</f>
        <v>264.17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442038</v>
      </c>
      <c r="D6" s="31">
        <f t="shared" si="3"/>
        <v>47</v>
      </c>
      <c r="E6" s="31">
        <f t="shared" si="3"/>
        <v>1</v>
      </c>
      <c r="F6" s="31">
        <f t="shared" si="3"/>
        <v>0</v>
      </c>
      <c r="G6" s="31">
        <f t="shared" si="3"/>
        <v>0</v>
      </c>
      <c r="H6" s="31" t="str">
        <f t="shared" si="3"/>
        <v>大分県　中津市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4.49</v>
      </c>
      <c r="P6" s="32">
        <f t="shared" si="3"/>
        <v>2370</v>
      </c>
      <c r="Q6" s="32">
        <f t="shared" si="3"/>
        <v>85264</v>
      </c>
      <c r="R6" s="32">
        <f t="shared" si="3"/>
        <v>491.53</v>
      </c>
      <c r="S6" s="32">
        <f t="shared" si="3"/>
        <v>173.47</v>
      </c>
      <c r="T6" s="32">
        <f t="shared" si="3"/>
        <v>3804</v>
      </c>
      <c r="U6" s="32">
        <f t="shared" si="3"/>
        <v>14.4</v>
      </c>
      <c r="V6" s="32">
        <f t="shared" si="3"/>
        <v>264.17</v>
      </c>
      <c r="W6" s="33">
        <f>IF(W7="",NA(),W7)</f>
        <v>52.15</v>
      </c>
      <c r="X6" s="33">
        <f t="shared" ref="X6:AF6" si="4">IF(X7="",NA(),X7)</f>
        <v>46.09</v>
      </c>
      <c r="Y6" s="33">
        <f t="shared" si="4"/>
        <v>45.96</v>
      </c>
      <c r="Z6" s="33">
        <f t="shared" si="4"/>
        <v>42.8</v>
      </c>
      <c r="AA6" s="33">
        <f t="shared" si="4"/>
        <v>48.98</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1856.13</v>
      </c>
      <c r="BE6" s="33">
        <f t="shared" ref="BE6:BM6" si="7">IF(BE7="",NA(),BE7)</f>
        <v>1777.31</v>
      </c>
      <c r="BF6" s="33">
        <f t="shared" si="7"/>
        <v>1647.68</v>
      </c>
      <c r="BG6" s="33">
        <f t="shared" si="7"/>
        <v>1894.25</v>
      </c>
      <c r="BH6" s="33">
        <f t="shared" si="7"/>
        <v>1895.09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39.78</v>
      </c>
      <c r="BP6" s="33">
        <f t="shared" ref="BP6:BX6" si="8">IF(BP7="",NA(),BP7)</f>
        <v>36.42</v>
      </c>
      <c r="BQ6" s="33">
        <f t="shared" si="8"/>
        <v>38.44</v>
      </c>
      <c r="BR6" s="33">
        <f t="shared" si="8"/>
        <v>36.99</v>
      </c>
      <c r="BS6" s="33">
        <f t="shared" si="8"/>
        <v>38.51</v>
      </c>
      <c r="BT6" s="33">
        <f t="shared" si="8"/>
        <v>56.46</v>
      </c>
      <c r="BU6" s="33">
        <f t="shared" si="8"/>
        <v>19.77</v>
      </c>
      <c r="BV6" s="33">
        <f t="shared" si="8"/>
        <v>34.25</v>
      </c>
      <c r="BW6" s="33">
        <f t="shared" si="8"/>
        <v>46.48</v>
      </c>
      <c r="BX6" s="33">
        <f t="shared" si="8"/>
        <v>40.6</v>
      </c>
      <c r="BY6" s="32" t="str">
        <f>IF(BY7="","",IF(BY7="-","【-】","【"&amp;SUBSTITUTE(TEXT(BY7,"#,##0.00"),"-","△")&amp;"】"))</f>
        <v>【33.35】</v>
      </c>
      <c r="BZ6" s="33">
        <f>IF(BZ7="",NA(),BZ7)</f>
        <v>324.92</v>
      </c>
      <c r="CA6" s="33">
        <f t="shared" ref="CA6:CI6" si="9">IF(CA7="",NA(),CA7)</f>
        <v>357.27</v>
      </c>
      <c r="CB6" s="33">
        <f t="shared" si="9"/>
        <v>342.83</v>
      </c>
      <c r="CC6" s="33">
        <f t="shared" si="9"/>
        <v>363.97</v>
      </c>
      <c r="CD6" s="33">
        <f t="shared" si="9"/>
        <v>353.48</v>
      </c>
      <c r="CE6" s="33">
        <f t="shared" si="9"/>
        <v>306.49</v>
      </c>
      <c r="CF6" s="33">
        <f t="shared" si="9"/>
        <v>878.73</v>
      </c>
      <c r="CG6" s="33">
        <f t="shared" si="9"/>
        <v>501.18</v>
      </c>
      <c r="CH6" s="33">
        <f t="shared" si="9"/>
        <v>376.61</v>
      </c>
      <c r="CI6" s="33">
        <f t="shared" si="9"/>
        <v>440.03</v>
      </c>
      <c r="CJ6" s="32" t="str">
        <f>IF(CJ7="","",IF(CJ7="-","【-】","【"&amp;SUBSTITUTE(TEXT(CJ7,"#,##0.00"),"-","△")&amp;"】"))</f>
        <v>【524.69】</v>
      </c>
      <c r="CK6" s="33">
        <f>IF(CK7="",NA(),CK7)</f>
        <v>54.1</v>
      </c>
      <c r="CL6" s="33">
        <f t="shared" ref="CL6:CT6" si="10">IF(CL7="",NA(),CL7)</f>
        <v>55.21</v>
      </c>
      <c r="CM6" s="33">
        <f t="shared" si="10"/>
        <v>55.56</v>
      </c>
      <c r="CN6" s="33">
        <f t="shared" si="10"/>
        <v>55.35</v>
      </c>
      <c r="CO6" s="33">
        <f t="shared" si="10"/>
        <v>52.93</v>
      </c>
      <c r="CP6" s="33">
        <f t="shared" si="10"/>
        <v>58.25</v>
      </c>
      <c r="CQ6" s="33">
        <f t="shared" si="10"/>
        <v>57.17</v>
      </c>
      <c r="CR6" s="33">
        <f t="shared" si="10"/>
        <v>57.55</v>
      </c>
      <c r="CS6" s="33">
        <f t="shared" si="10"/>
        <v>57.43</v>
      </c>
      <c r="CT6" s="33">
        <f t="shared" si="10"/>
        <v>57.29</v>
      </c>
      <c r="CU6" s="32" t="str">
        <f>IF(CU7="","",IF(CU7="-","【-】","【"&amp;SUBSTITUTE(TEXT(CU7,"#,##0.00"),"-","△")&amp;"】"))</f>
        <v>【57.58】</v>
      </c>
      <c r="CV6" s="33">
        <f>IF(CV7="",NA(),CV7)</f>
        <v>87.77</v>
      </c>
      <c r="CW6" s="33">
        <f t="shared" ref="CW6:DE6" si="11">IF(CW7="",NA(),CW7)</f>
        <v>83.51</v>
      </c>
      <c r="CX6" s="33">
        <f t="shared" si="11"/>
        <v>82.49</v>
      </c>
      <c r="CY6" s="33">
        <f t="shared" si="11"/>
        <v>79.430000000000007</v>
      </c>
      <c r="CZ6" s="33">
        <f t="shared" si="11"/>
        <v>81.64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1.22</v>
      </c>
      <c r="ED6" s="33">
        <f t="shared" ref="ED6:EL6" si="14">IF(ED7="",NA(),ED7)</f>
        <v>0.31</v>
      </c>
      <c r="EE6" s="33">
        <f t="shared" si="14"/>
        <v>1.24</v>
      </c>
      <c r="EF6" s="33">
        <f t="shared" si="14"/>
        <v>4.8899999999999997</v>
      </c>
      <c r="EG6" s="33">
        <f t="shared" si="14"/>
        <v>4.54</v>
      </c>
      <c r="EH6" s="33">
        <f t="shared" si="14"/>
        <v>0.47</v>
      </c>
      <c r="EI6" s="33">
        <f t="shared" si="14"/>
        <v>0.46</v>
      </c>
      <c r="EJ6" s="33">
        <f t="shared" si="14"/>
        <v>0.8</v>
      </c>
      <c r="EK6" s="33">
        <f t="shared" si="14"/>
        <v>0.69</v>
      </c>
      <c r="EL6" s="33">
        <f t="shared" si="14"/>
        <v>0.65</v>
      </c>
      <c r="EM6" s="32" t="str">
        <f>IF(EM7="","",IF(EM7="-","【-】","【"&amp;SUBSTITUTE(TEXT(EM7,"#,##0.00"),"-","△")&amp;"】"))</f>
        <v>【0.71】</v>
      </c>
    </row>
    <row r="7" spans="1:143" s="34" customFormat="1" x14ac:dyDescent="0.15">
      <c r="A7" s="26"/>
      <c r="B7" s="35">
        <v>2015</v>
      </c>
      <c r="C7" s="35">
        <v>442038</v>
      </c>
      <c r="D7" s="35">
        <v>47</v>
      </c>
      <c r="E7" s="35">
        <v>1</v>
      </c>
      <c r="F7" s="35">
        <v>0</v>
      </c>
      <c r="G7" s="35">
        <v>0</v>
      </c>
      <c r="H7" s="35" t="s">
        <v>93</v>
      </c>
      <c r="I7" s="35" t="s">
        <v>94</v>
      </c>
      <c r="J7" s="35" t="s">
        <v>95</v>
      </c>
      <c r="K7" s="35" t="s">
        <v>96</v>
      </c>
      <c r="L7" s="35" t="s">
        <v>97</v>
      </c>
      <c r="M7" s="36" t="s">
        <v>98</v>
      </c>
      <c r="N7" s="36" t="s">
        <v>99</v>
      </c>
      <c r="O7" s="36">
        <v>4.49</v>
      </c>
      <c r="P7" s="36">
        <v>2370</v>
      </c>
      <c r="Q7" s="36">
        <v>85264</v>
      </c>
      <c r="R7" s="36">
        <v>491.53</v>
      </c>
      <c r="S7" s="36">
        <v>173.47</v>
      </c>
      <c r="T7" s="36">
        <v>3804</v>
      </c>
      <c r="U7" s="36">
        <v>14.4</v>
      </c>
      <c r="V7" s="36">
        <v>264.17</v>
      </c>
      <c r="W7" s="36">
        <v>52.15</v>
      </c>
      <c r="X7" s="36">
        <v>46.09</v>
      </c>
      <c r="Y7" s="36">
        <v>45.96</v>
      </c>
      <c r="Z7" s="36">
        <v>42.8</v>
      </c>
      <c r="AA7" s="36">
        <v>48.98</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1856.13</v>
      </c>
      <c r="BE7" s="36">
        <v>1777.31</v>
      </c>
      <c r="BF7" s="36">
        <v>1647.68</v>
      </c>
      <c r="BG7" s="36">
        <v>1894.25</v>
      </c>
      <c r="BH7" s="36">
        <v>1895.09</v>
      </c>
      <c r="BI7" s="36">
        <v>1124.6400000000001</v>
      </c>
      <c r="BJ7" s="36">
        <v>1108.26</v>
      </c>
      <c r="BK7" s="36">
        <v>1113.76</v>
      </c>
      <c r="BL7" s="36">
        <v>1125.69</v>
      </c>
      <c r="BM7" s="36">
        <v>1134.67</v>
      </c>
      <c r="BN7" s="36">
        <v>1242.9000000000001</v>
      </c>
      <c r="BO7" s="36">
        <v>39.78</v>
      </c>
      <c r="BP7" s="36">
        <v>36.42</v>
      </c>
      <c r="BQ7" s="36">
        <v>38.44</v>
      </c>
      <c r="BR7" s="36">
        <v>36.99</v>
      </c>
      <c r="BS7" s="36">
        <v>38.51</v>
      </c>
      <c r="BT7" s="36">
        <v>56.46</v>
      </c>
      <c r="BU7" s="36">
        <v>19.77</v>
      </c>
      <c r="BV7" s="36">
        <v>34.25</v>
      </c>
      <c r="BW7" s="36">
        <v>46.48</v>
      </c>
      <c r="BX7" s="36">
        <v>40.6</v>
      </c>
      <c r="BY7" s="36">
        <v>33.35</v>
      </c>
      <c r="BZ7" s="36">
        <v>324.92</v>
      </c>
      <c r="CA7" s="36">
        <v>357.27</v>
      </c>
      <c r="CB7" s="36">
        <v>342.83</v>
      </c>
      <c r="CC7" s="36">
        <v>363.97</v>
      </c>
      <c r="CD7" s="36">
        <v>353.48</v>
      </c>
      <c r="CE7" s="36">
        <v>306.49</v>
      </c>
      <c r="CF7" s="36">
        <v>878.73</v>
      </c>
      <c r="CG7" s="36">
        <v>501.18</v>
      </c>
      <c r="CH7" s="36">
        <v>376.61</v>
      </c>
      <c r="CI7" s="36">
        <v>440.03</v>
      </c>
      <c r="CJ7" s="36">
        <v>524.69000000000005</v>
      </c>
      <c r="CK7" s="36">
        <v>54.1</v>
      </c>
      <c r="CL7" s="36">
        <v>55.21</v>
      </c>
      <c r="CM7" s="36">
        <v>55.56</v>
      </c>
      <c r="CN7" s="36">
        <v>55.35</v>
      </c>
      <c r="CO7" s="36">
        <v>52.93</v>
      </c>
      <c r="CP7" s="36">
        <v>58.25</v>
      </c>
      <c r="CQ7" s="36">
        <v>57.17</v>
      </c>
      <c r="CR7" s="36">
        <v>57.55</v>
      </c>
      <c r="CS7" s="36">
        <v>57.43</v>
      </c>
      <c r="CT7" s="36">
        <v>57.29</v>
      </c>
      <c r="CU7" s="36">
        <v>57.58</v>
      </c>
      <c r="CV7" s="36">
        <v>87.77</v>
      </c>
      <c r="CW7" s="36">
        <v>83.51</v>
      </c>
      <c r="CX7" s="36">
        <v>82.49</v>
      </c>
      <c r="CY7" s="36">
        <v>79.430000000000007</v>
      </c>
      <c r="CZ7" s="36">
        <v>81.64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1.22</v>
      </c>
      <c r="ED7" s="36">
        <v>0.31</v>
      </c>
      <c r="EE7" s="36">
        <v>1.24</v>
      </c>
      <c r="EF7" s="36">
        <v>4.8899999999999997</v>
      </c>
      <c r="EG7" s="36">
        <v>4.54</v>
      </c>
      <c r="EH7" s="36">
        <v>0.47</v>
      </c>
      <c r="EI7" s="36">
        <v>0.46</v>
      </c>
      <c r="EJ7" s="36">
        <v>0.8</v>
      </c>
      <c r="EK7" s="36">
        <v>0.69</v>
      </c>
      <c r="EL7" s="36">
        <v>0.65</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2017-02-21T09:03:47Z</cp:lastPrinted>
  <dcterms:created xsi:type="dcterms:W3CDTF">2016-12-02T02:22:53Z</dcterms:created>
  <dcterms:modified xsi:type="dcterms:W3CDTF">2017-02-21T09:28:55Z</dcterms:modified>
  <cp:category/>
</cp:coreProperties>
</file>