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66"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AM37" i="9"/>
  <c r="U37" i="9"/>
  <c r="C37"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W34" i="9" s="1"/>
  <c r="BW35" i="9" s="1"/>
  <c r="BW36" i="9" s="1"/>
  <c r="BW37" i="9" s="1"/>
  <c r="BW38" i="9" s="1"/>
  <c r="CO34" i="9" l="1"/>
  <c r="CO35" i="9" s="1"/>
  <c r="CO36" i="9" s="1"/>
  <c r="CO37" i="9" s="1"/>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<sst xmlns="http://schemas.openxmlformats.org/spreadsheetml/2006/main" count="1048" uniqueCount="561">
  <si>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</si>
  <si>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</si>
  <si>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</si>
  <si>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</si>
  <si>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</si>
  <si>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</si>
  <si>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</si>
  <si>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</si>
  <si>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</si>
  <si>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</si>
  <si>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</si>
  <si>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</si>
  <si>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</si>
  <si>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</si>
  <si>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</si>
  <si>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</si>
  <si>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</si>
  <si>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</si>
  <si>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</si>
  <si>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</si>
  <si>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</si>
  <si>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</si>
  <si>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</si>
  <si>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</si>
  <si>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</si>
  <si>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</si>
  <si>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</si>
  <si>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</si>
  <si>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</si>
  <si>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</si>
  <si>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</si>
  <si>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</si>
  <si>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</si>
  <si>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</si>
  <si>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</si>
  <si>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</si>
  <si>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</si>
  <si>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</si>
  <si>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</si>
  <si>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</si>
  <si>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</si>
  <si>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</si>
  <si>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</si>
  <si>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</si>
  <si>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</si>
  <si>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</si>
  <si>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</si>
  <si>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</si>
  <si>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</si>
  <si>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</si>
  <si>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</si>
  <si>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</si>
  <si>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</si>
  <si>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</si>
  <si>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</si>
  <si>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</si>
  <si>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</si>
  <si>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</si>
  <si>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</si>
  <si>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</si>
  <si>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</si>
  <si>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</si>
  <si>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</si>
  <si>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</si>
  <si>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</si>
  <si>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</si>
  <si>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</si>
  <si>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</si>
  <si>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</si>
  <si>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</si>
  <si>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</si>
  <si>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</si>
  <si>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</si>
  <si>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</si>
  <si>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</si>
  <si>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</si>
  <si>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</si>
  <si>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</si>
  <si>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</si>
  <si>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</si>
  <si>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</si>
  <si>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</si>
  <si>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</si>
  <si>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</si>
  <si>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</si>
  <si>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</si>
  <si>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</si>
  <si>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</si>
  <si>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</si>
  <si>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</si>
  <si>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</si>
  <si>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</si>
  <si>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</si>
  <si>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</si>
  <si>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</si>
  <si>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</si>
  <si>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</si>
  <si>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</si>
  <si>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</si>
  <si>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</si>
  <si>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</si>
  <si>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</si>
  <si>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</si>
  <si>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</si>
  <si>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</si>
  <si>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</si>
  <si>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</si>
  <si>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</si>
  <si>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</si>
  <si>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</si>
  <si>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</si>
  <si>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</si>
  <si>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</si>
  <si>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</si>
  <si>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</si>
  <si>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</si>
  <si>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</si>
  <si>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</si>
  <si>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</si>
  <si>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</si>
  <si>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</si>
  <si>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</si>
  <si>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</si>
  <si>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</si>
  <si>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</si>
  <si>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</si>
  <si>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</si>
  <si>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</si>
  <si>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</si>
  <si>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</si>
  <si>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</si>
  <si>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</si>
  <si>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</si>
  <si>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</si>
  <si>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</si>
  <si>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</si>
  <si>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</si>
  <si>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</si>
  <si>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</si>
  <si>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</si>
  <si>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</si>
  <si>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</si>
  <si>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</si>
  <si>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</si>
  <si>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</si>
  <si>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</si>
  <si>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</si>
  <si>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</si>
  <si>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</si>
  <si>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</si>
  <si>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</si>
  <si>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</si>
  <si>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</si>
  <si>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</si>
  <si>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</si>
  <si>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</si>
  <si>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</si>
  <si>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</si>
  <si>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</si>
  <si>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</si>
  <si>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</si>
  <si>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</si>
  <si>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</si>
  <si>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</si>
  <si>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</si>
  <si>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</si>
  <si>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</si>
  <si>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</si>
  <si>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</si>
  <si>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</si>
  <si>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</si>
  <si>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</si>
  <si>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</si>
  <si>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</si>
  <si>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</si>
  <si>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</si>
  <si>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</si>
  <si>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</si>
  <si>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</si>
  <si>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</si>
  <si>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</si>
  <si>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</si>
  <si>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</si>
  <si>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</si>
  <si>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</si>
  <si>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</si>
  <si>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</si>
  <si>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</si>
  <si>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</si>
  <si>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</si>
  <si>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</si>
  <si>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</si>
  <si>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</si>
  <si>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</si>
  <si>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</si>
  <si>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</si>
  <si>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</si>
  <si>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</si>
  <si>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</si>
  <si>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</si>
  <si>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</si>
  <si>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</si>
  <si>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</si>
  <si>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</si>
  <si>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</si>
  <si>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</si>
  <si>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</si>
  <si>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</si>
  <si>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</si>
  <si>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</si>
  <si>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</si>
  <si>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</si>
  <si>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</si>
  <si>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</si>
  <si>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</si>
  <si>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</si>
  <si>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</si>
  <si>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</si>
  <si>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</si>
  <si>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</si>
  <si>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</si>
  <si>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</si>
  <si>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</si>
  <si>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</si>
  <si>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</si>
  <si>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</si>
  <si>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</si>
  <si>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</si>
  <si>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</si>
  <si>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</si>
  <si>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</si>
  <si>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</si>
  <si>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</si>
  <si>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</si>
  <si>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</si>
  <si>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</si>
  <si>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</si>
  <si>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</si>
  <si>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</si>
  <si>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</si>
  <si>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</si>
  <si>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</si>
  <si>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</si>
  <si>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</si>
  <si>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</si>
  <si>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</si>
  <si>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</si>
  <si>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</si>
  <si>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</si>
  <si>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</si>
  <si>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</si>
  <si>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</si>
  <si>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</si>
  <si>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</si>
  <si>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</si>
  <si>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</si>
  <si>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</si>
  <si>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</si>
  <si>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</si>
  <si>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</si>
  <si>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</si>
  <si>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</si>
  <si>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</si>
  <si>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</si>
  <si>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</si>
  <si>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</si>
  <si>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</si>
  <si>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</si>
  <si>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</si>
  <si>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</si>
  <si>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</si>
  <si>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</si>
  <si>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</si>
  <si>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</si>
  <si>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</si>
  <si>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</si>
  <si>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</si>
  <si>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</si>
  <si>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</si>
  <si>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</si>
  <si>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</si>
  <si>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</si>
  <si>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</si>
  <si>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</si>
  <si>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</si>
  <si>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</si>
  <si>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</si>
  <si>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</si>
  <si>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</si>
  <si>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</si>
  <si>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</si>
  <si>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</si>
  <si>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</si>
  <si>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</si>
  <si>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</si>
  <si>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</si>
  <si>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</si>
  <si>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</si>
  <si>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</si>
  <si>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</si>
  <si>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</si>
  <si>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</si>
  <si>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</si>
  <si>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</si>
  <si>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</si>
  <si>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</si>
  <si>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</si>
  <si>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</si>
  <si>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</si>
  <si>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</si>
  <si>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</si>
  <si>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</si>
  <si>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</si>
  <si>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</si>
  <si>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</si>
  <si>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</si>
  <si>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</si>
  <si>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</si>
  <si>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</si>
  <si>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</si>
  <si>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</si>
  <si>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</si>
  <si>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</si>
  <si>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</si>
  <si>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</si>
  <si>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</si>
  <si>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</si>
  <si>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</si>
  <si>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</si>
  <si>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</si>
  <si>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</si>
  <si>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</si>
  <si>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</si>
  <si>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</si>
  <si>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</si>
  <si>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</si>
  <si>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</si>
  <si>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</si>
  <si>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</si>
  <si>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</si>
  <si>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</si>
  <si>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</si>
  <si>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</si>
  <si>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</si>
  <si>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</si>
  <si>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</si>
  <si>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</si>
  <si>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</si>
  <si>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</si>
  <si>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</si>
  <si>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</si>
  <si>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</si>
  <si>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</si>
  <si>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</si>
  <si>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</si>
  <si>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</si>
  <si>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</si>
  <si>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</si>
  <si>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</si>
  <si>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</si>
  <si>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</si>
  <si>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</si>
  <si>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</si>
  <si>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</si>
  <si>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</si>
  <si>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</si>
  <si>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</si>
  <si>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</si>
  <si>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</si>
  <si>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</si>
  <si>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</si>
  <si>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</si>
  <si>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</si>
  <si>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</si>
  <si>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</si>
  <si>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</si>
  <si>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</si>
  <si>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</si>
  <si>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</si>
  <si>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</si>
  <si>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</si>
  <si>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</si>
  <si>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</si>
  <si>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</si>
  <si>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簡易水道事業特別会計</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</si>
  <si>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</si>
  <si>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</si>
  <si>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</si>
  <si>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</si>
  <si>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</si>
  <si>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</si>
  <si>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</si>
  <si>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</si>
  <si>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</si>
  <si>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</si>
  <si>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</si>
  <si>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</si>
  <si>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</si>
  <si>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</si>
  <si>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</si>
  <si>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</si>
  <si>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</si>
  <si>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</si>
  <si>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</si>
  <si>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</si>
  <si>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</si>
  <si>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</si>
  <si>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</si>
  <si>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</si>
  <si>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</si>
  <si>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</si>
  <si>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</si>
  <si>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</si>
  <si>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</si>
  <si>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</si>
  <si>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</si>
  <si>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</si>
  <si>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</si>
  <si>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</si>
  <si>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</si>
  <si>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</si>
  <si>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</si>
  <si>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</si>
  <si>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</si>
  <si>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</si>
  <si>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</si>
  <si>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</si>
  <si>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</si>
  <si>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</si>
  <si>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</si>
  <si>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</si>
  <si>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</si>
  <si>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</si>
  <si>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</si>
  <si>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</si>
  <si>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</si>
  <si>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</si>
  <si>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</si>
  <si>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</si>
  <si>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</si>
  <si>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</si>
  <si>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</si>
  <si>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</si>
  <si>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</si>
  <si>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</si>
  <si>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</si>
  <si>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</si>
  <si>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</si>
  <si>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</si>
  <si>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</si>
  <si>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</si>
  <si>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</si>
  <si>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</si>
  <si>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</si>
  <si>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</si>
  <si>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</si>
  <si>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</si>
  <si>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</si>
  <si>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</si>
  <si>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</si>
  <si>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</si>
  <si>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</si>
  <si>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</si>
  <si>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</si>
  <si>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</si>
  <si>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</si>
  <si>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</si>
  <si>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</si>
  <si>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</si>
  <si>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</si>
  <si>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</si>
  <si>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</si>
  <si>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</si>
  <si>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</si>
  <si>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</si>
  <si>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</si>
  <si>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</si>
  <si>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</si>
  <si>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</si>
  <si>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</si>
  <si>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</si>
  <si>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</si>
  <si>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</si>
  <si>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</si>
  <si>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</si>
  <si>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</si>
  <si>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</si>
  <si>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</si>
  <si>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</si>
  <si>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</si>
  <si>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</si>
  <si>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</si>
  <si>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</si>
  <si>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</si>
  <si>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</si>
  <si>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</si>
  <si>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</si>
  <si>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</si>
  <si>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</si>
  <si>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</si>
  <si>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</si>
  <si>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</si>
  <si>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</si>
  <si>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</si>
  <si>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</si>
  <si>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</si>
  <si>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</si>
  <si>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</si>
  <si>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</si>
  <si>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</si>
  <si>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</si>
  <si>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</si>
  <si>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</si>
  <si>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</si>
  <si>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</si>
  <si>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</si>
  <si>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</si>
  <si>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</si>
  <si>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</si>
  <si>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</si>
  <si>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</si>
  <si>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</si>
  <si>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</si>
  <si>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</si>
  <si>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</si>
  <si>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3.92</t>
  </si>
  <si>
    <t>一般会計</t>
  </si>
  <si>
    <t>水道事業会計</t>
  </si>
  <si>
    <t>介護保険特別会計</t>
  </si>
  <si>
    <t>後期高齢者医療特別会計</t>
  </si>
  <si>
    <t>ケーブルネットワーク事業特別会計</t>
  </si>
  <si>
    <t>国民健康保険特別会計</t>
  </si>
  <si>
    <t>簡易水道事業特別会計</t>
  </si>
  <si>
    <t>公共下水道事業特別会計</t>
  </si>
  <si>
    <t>その他会計（赤字）</t>
  </si>
  <si>
    <t>その他会計（黒字）</t>
  </si>
  <si>
    <t>一般会計</t>
    <phoneticPr fontId="5"/>
  </si>
  <si>
    <t>基金から92百万円繰入</t>
    <rPh sb="0" eb="2">
      <t>キキン</t>
    </rPh>
    <rPh sb="6" eb="8">
      <t>ヒャクマン</t>
    </rPh>
    <rPh sb="8" eb="9">
      <t>エン</t>
    </rPh>
    <rPh sb="9" eb="11">
      <t>クリイレ</t>
    </rPh>
    <phoneticPr fontId="2"/>
  </si>
  <si>
    <t>ケーブルネットワーク事業特別会計</t>
    <phoneticPr fontId="5"/>
  </si>
  <si>
    <t>-</t>
    <phoneticPr fontId="5"/>
  </si>
  <si>
    <t>法適用企業</t>
    <phoneticPr fontId="5"/>
  </si>
  <si>
    <t>法非適用企業基金から16百万円繰入</t>
    <rPh sb="6" eb="8">
      <t>キキン</t>
    </rPh>
    <rPh sb="12" eb="14">
      <t>ヒャクマン</t>
    </rPh>
    <rPh sb="14" eb="15">
      <t>エン</t>
    </rPh>
    <rPh sb="15" eb="17">
      <t>クリイレ</t>
    </rPh>
    <phoneticPr fontId="5"/>
  </si>
  <si>
    <t>法非適用企業基金から20百万円繰入</t>
    <rPh sb="6" eb="8">
      <t>キキン</t>
    </rPh>
    <rPh sb="12" eb="14">
      <t>ヒャクマン</t>
    </rPh>
    <rPh sb="14" eb="15">
      <t>エン</t>
    </rPh>
    <rPh sb="15" eb="17">
      <t>クリイレ</t>
    </rPh>
    <phoneticPr fontId="5"/>
  </si>
  <si>
    <t>法非適用企業基金から3百万円繰入</t>
    <rPh sb="6" eb="8">
      <t>キキン</t>
    </rPh>
    <rPh sb="11" eb="13">
      <t>ヒャクマン</t>
    </rPh>
    <rPh sb="13" eb="14">
      <t>エン</t>
    </rPh>
    <rPh sb="14" eb="16">
      <t>クリイレ</t>
    </rPh>
    <phoneticPr fontId="5"/>
  </si>
  <si>
    <t>法非適用企業基金から2百万円繰入</t>
    <rPh sb="6" eb="8">
      <t>キキン</t>
    </rPh>
    <rPh sb="11" eb="13">
      <t>ヒャクマン</t>
    </rPh>
    <rPh sb="13" eb="14">
      <t>エン</t>
    </rPh>
    <rPh sb="14" eb="16">
      <t>クリイレ</t>
    </rPh>
    <phoneticPr fontId="5"/>
  </si>
  <si>
    <t>宇佐・高田・国東広域事務組合</t>
    <rPh sb="0" eb="2">
      <t>ウサ</t>
    </rPh>
    <rPh sb="3" eb="5">
      <t>タカダ</t>
    </rPh>
    <rPh sb="6" eb="8">
      <t>クニサキ</t>
    </rPh>
    <rPh sb="8" eb="10">
      <t>コウイキ</t>
    </rPh>
    <rPh sb="10" eb="12">
      <t>ジム</t>
    </rPh>
    <rPh sb="12" eb="14">
      <t>クミアイ</t>
    </rPh>
    <phoneticPr fontId="5"/>
  </si>
  <si>
    <t>基金から32百万円繰入</t>
    <rPh sb="0" eb="2">
      <t>キキン</t>
    </rPh>
    <rPh sb="6" eb="9">
      <t>ヒャクマンエン</t>
    </rPh>
    <rPh sb="9" eb="10">
      <t>ク</t>
    </rPh>
    <rPh sb="10" eb="11">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</si>
  <si>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</si>
  <si>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</si>
  <si>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</si>
  <si>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</si>
  <si>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</si>
  <si>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</si>
  <si>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基金から1,195百万円繰入</t>
    <rPh sb="0" eb="2">
      <t>キキン</t>
    </rPh>
    <rPh sb="9" eb="12">
      <t>ヒャクマンエン</t>
    </rPh>
    <rPh sb="12" eb="13">
      <t>ク</t>
    </rPh>
    <rPh sb="13" eb="14">
      <t>イ</t>
    </rPh>
    <phoneticPr fontId="2"/>
  </si>
  <si>
    <t>－</t>
    <phoneticPr fontId="2"/>
  </si>
  <si>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</si>
  <si>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</si>
  <si>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（社）大分県農業農村振興公社</t>
    <rPh sb="1" eb="2">
      <t>シャ</t>
    </rPh>
    <rPh sb="3" eb="6">
      <t>オオイタケン</t>
    </rPh>
    <rPh sb="6" eb="8">
      <t>ノウギョウ</t>
    </rPh>
    <rPh sb="8" eb="10">
      <t>ノウソン</t>
    </rPh>
    <rPh sb="10" eb="12">
      <t>シンコウ</t>
    </rPh>
    <rPh sb="12" eb="14">
      <t>コウシャ</t>
    </rPh>
    <phoneticPr fontId="2"/>
  </si>
  <si>
    <t>県所管第三セクター</t>
    <rPh sb="0" eb="1">
      <t>ケン</t>
    </rPh>
    <rPh sb="1" eb="3">
      <t>ショカン</t>
    </rPh>
    <rPh sb="3" eb="4">
      <t>ダイ</t>
    </rPh>
    <rPh sb="4" eb="5">
      <t>サン</t>
    </rPh>
    <phoneticPr fontId="2"/>
  </si>
  <si>
    <t>豊後高田市観光まちづくり（株）</t>
    <rPh sb="0" eb="5">
      <t>ブンゴタカダシ</t>
    </rPh>
    <rPh sb="5" eb="7">
      <t>カンコウ</t>
    </rPh>
    <rPh sb="13" eb="14">
      <t>カブ</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</si>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</sst>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128567</c:v>
                </c:pt>
                <c:pt idx="1">
                  <c:v>82502</c:v>
                </c:pt>
                <c:pt idx="2">
                  <c:v>95682</c:v>
                </c:pt>
                <c:pt idx="3">
                  <c:v>80443</c:v>
                </c:pt>
                <c:pt idx="4">
                  <c:v>119857</c:v>
                </c:pt>
              </c:numCache>
            </c:numRef>
          </c:val>
          <c:smooth val="0"/>
        </c:ser>
        <c:dLbls>
          <c:showLegendKey val="0"/>
          <c:showVal val="0"/>
          <c:showCatName val="0"/>
          <c:showSerName val="0"/>
          <c:showPercent val="0"/>
          <c:showBubbleSize val="0"/>
        </c:dLbls>
        <c:marker val="1"/>
        <c:smooth val="0"/>
        <c:axId val="153362432"/>
        <c:axId val="153364352"/>
      </c:lineChart>
      <c:catAx>
        <c:axId val="153362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64352"/>
        <c:crosses val="autoZero"/>
        <c:auto val="1"/>
        <c:lblAlgn val="ctr"/>
        <c:lblOffset val="100"/>
        <c:tickLblSkip val="1"/>
        <c:tickMarkSkip val="1"/>
        <c:noMultiLvlLbl val="0"/>
      </c:catAx>
      <c:valAx>
        <c:axId val="1533643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362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2.98</c:v>
                </c:pt>
                <c:pt idx="1">
                  <c:v>3.23</c:v>
                </c:pt>
                <c:pt idx="2">
                  <c:v>3.49</c:v>
                </c:pt>
                <c:pt idx="3">
                  <c:v>5.54</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15.56</c:v>
                </c:pt>
                <c:pt idx="1">
                  <c:v>17.190000000000001</c:v>
                </c:pt>
                <c:pt idx="2">
                  <c:v>19.05</c:v>
                </c:pt>
                <c:pt idx="3">
                  <c:v>22.6</c:v>
                </c:pt>
                <c:pt idx="4">
                  <c:v>28.52</c:v>
                </c:pt>
              </c:numCache>
            </c:numRef>
          </c:val>
        </c:ser>
        <c:dLbls>
          <c:showLegendKey val="0"/>
          <c:showVal val="0"/>
          <c:showCatName val="0"/>
          <c:showSerName val="0"/>
          <c:showPercent val="0"/>
          <c:showBubbleSize val="0"/>
        </c:dLbls>
        <c:gapWidth val="250"/>
        <c:overlap val="100"/>
        <c:axId val="160906624"/>
        <c:axId val="16091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-3.92</c:v>
                </c:pt>
                <c:pt idx="1">
                  <c:v>1.73</c:v>
                </c:pt>
                <c:pt idx="2">
                  <c:v>1.86</c:v>
                </c:pt>
                <c:pt idx="3">
                  <c:v>5.65</c:v>
                </c:pt>
                <c:pt idx="4">
                  <c:v>5.79</c:v>
                </c:pt>
              </c:numCache>
            </c:numRef>
          </c:val>
          <c:smooth val="0"/>
        </c:ser>
        <c:dLbls>
          <c:showLegendKey val="0"/>
          <c:showVal val="0"/>
          <c:showCatName val="0"/>
          <c:showSerName val="0"/>
          <c:showPercent val="0"/>
          <c:showBubbleSize val="0"/>
        </c:dLbls>
        <c:marker val="1"/>
        <c:smooth val="0"/>
        <c:axId val="160906624"/>
        <c:axId val="160916992"/>
      </c:lineChart>
      <c:catAx>
        <c:axId val="1609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916992"/>
        <c:crosses val="autoZero"/>
        <c:auto val="1"/>
        <c:lblAlgn val="ctr"/>
        <c:lblOffset val="100"/>
        <c:tickLblSkip val="1"/>
        <c:tickMarkSkip val="1"/>
        <c:noMultiLvlLbl val="0"/>
      </c:catAx>
      <c:valAx>
        <c:axId val="16091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0.85</c:v>
                </c:pt>
                <c:pt idx="2">
                  <c:v>#N/A</c:v>
                </c:pt>
                <c:pt idx="3">
                  <c:v>0.96</c:v>
                </c:pt>
                <c:pt idx="4">
                  <c:v>#N/A</c:v>
                </c:pt>
                <c:pt idx="5">
                  <c:v>0.19</c:v>
                </c:pt>
                <c:pt idx="6">
                  <c:v>#N/A</c:v>
                </c:pt>
                <c:pt idx="7">
                  <c:v>0.03</c:v>
                </c:pt>
                <c:pt idx="8">
                  <c:v>#N/A</c:v>
                </c:pt>
                <c:pt idx="9">
                  <c:v>0</c:v>
                </c:pt>
              </c:numCache>
            </c:numRef>
          </c:val>
        </c:ser>
        <c:ser>
          <c:idx val="5"/>
          <c:order val="5"/>
          <c:tx>
            <c:strRef>
              <c:f>データシート!$A$32</c:f>
              <c:strCache>
                <c:ptCount val="1"/>
                <c:pt idx="0">
                  <c:v>ケーブルネットワーク事業特別会計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0.35</c:v>
                </c:pt>
                <c:pt idx="2">
                  <c:v>#N/A</c:v>
                </c:pt>
                <c:pt idx="3">
                  <c:v>0.19</c:v>
                </c:pt>
                <c:pt idx="4">
                  <c:v>#N/A</c:v>
                </c:pt>
                <c:pt idx="5">
                  <c:v>0.51</c:v>
                </c:pt>
                <c:pt idx="6">
                  <c:v>#N/A</c:v>
                </c:pt>
                <c:pt idx="7">
                  <c:v>0.32</c:v>
                </c:pt>
                <c:pt idx="8">
                  <c:v>#N/A</c:v>
                </c:pt>
                <c:pt idx="9">
                  <c:v>0.09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2.84</c:v>
                </c:pt>
                <c:pt idx="2">
                  <c:v>#N/A</c:v>
                </c:pt>
                <c:pt idx="3">
                  <c:v>2.72</c:v>
                </c:pt>
                <c:pt idx="4">
                  <c:v>#N/A</c:v>
                </c:pt>
                <c:pt idx="5">
                  <c:v>2.79</c:v>
                </c:pt>
                <c:pt idx="6">
                  <c:v>#N/A</c:v>
                </c:pt>
                <c:pt idx="7">
                  <c:v>3.01</c:v>
                </c:pt>
                <c:pt idx="8">
                  <c:v>#N/A</c:v>
                </c:pt>
                <c:pt idx="9">
                  <c:v>2.3199999999999998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2.98</c:v>
                </c:pt>
                <c:pt idx="2">
                  <c:v>#N/A</c:v>
                </c:pt>
                <c:pt idx="3">
                  <c:v>3.22</c:v>
                </c:pt>
                <c:pt idx="4">
                  <c:v>#N/A</c:v>
                </c:pt>
                <c:pt idx="5">
                  <c:v>3.48</c:v>
                </c:pt>
                <c:pt idx="6">
                  <c:v>#N/A</c:v>
                </c:pt>
                <c:pt idx="7">
                  <c:v>5.53</c:v>
                </c:pt>
                <c:pt idx="8">
                  <c:v>#N/A</c:v>
                </c:pt>
                <c:pt idx="9">
                  <c:v>5.8</c:v>
                </c:pt>
              </c:numCache>
            </c:numRef>
          </c:val>
        </c:ser>
        <c:dLbls>
          <c:showLegendKey val="0"/>
          <c:showVal val="0"/>
          <c:showCatName val="0"/>
          <c:showSerName val="0"/>
          <c:showPercent val="0"/>
          <c:showBubbleSize val="0"/>
        </c:dLbls>
        <c:gapWidth val="150"/>
        <c:overlap val="100"/>
        <c:axId val="161335168"/>
        <c:axId val="161336704"/>
      </c:barChart>
      <c:catAx>
        <c:axId val="1613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36704"/>
        <c:crosses val="autoZero"/>
        <c:auto val="1"/>
        <c:lblAlgn val="ctr"/>
        <c:lblOffset val="100"/>
        <c:tickLblSkip val="1"/>
        <c:tickMarkSkip val="1"/>
        <c:noMultiLvlLbl val="0"/>
      </c:catAx>
      <c:valAx>
        <c:axId val="16133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35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2005</c:v>
                </c:pt>
                <c:pt idx="5">
                  <c:v>2094</c:v>
                </c:pt>
                <c:pt idx="8">
                  <c:v>2219</c:v>
                </c:pt>
                <c:pt idx="11">
                  <c:v>2024</c:v>
                </c:pt>
                <c:pt idx="14">
                  <c:v>2068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41</c:v>
                </c:pt>
                <c:pt idx="3">
                  <c:v>38</c:v>
                </c:pt>
                <c:pt idx="6">
                  <c:v>36</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577</c:v>
                </c:pt>
                <c:pt idx="3">
                  <c:v>589</c:v>
                </c:pt>
                <c:pt idx="6">
                  <c:v>566</c:v>
                </c:pt>
                <c:pt idx="9">
                  <c:v>589</c:v>
                </c:pt>
                <c:pt idx="12">
                  <c:v>538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2294</c:v>
                </c:pt>
                <c:pt idx="3">
                  <c:v>2397</c:v>
                </c:pt>
                <c:pt idx="6">
                  <c:v>2328</c:v>
                </c:pt>
                <c:pt idx="9">
                  <c:v>2106</c:v>
                </c:pt>
                <c:pt idx="12">
                  <c:v>2088</c:v>
                </c:pt>
              </c:numCache>
            </c:numRef>
          </c:val>
        </c:ser>
        <c:dLbls>
          <c:showLegendKey val="0"/>
          <c:showVal val="0"/>
          <c:showCatName val="0"/>
          <c:showSerName val="0"/>
          <c:showPercent val="0"/>
          <c:showBubbleSize val="0"/>
        </c:dLbls>
        <c:gapWidth val="100"/>
        <c:overlap val="100"/>
        <c:axId val="161392128"/>
        <c:axId val="161394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907</c:v>
                </c:pt>
                <c:pt idx="2">
                  <c:v>#N/A</c:v>
                </c:pt>
                <c:pt idx="3">
                  <c:v>#N/A</c:v>
                </c:pt>
                <c:pt idx="4">
                  <c:v>930</c:v>
                </c:pt>
                <c:pt idx="5">
                  <c:v>#N/A</c:v>
                </c:pt>
                <c:pt idx="6">
                  <c:v>#N/A</c:v>
                </c:pt>
                <c:pt idx="7">
                  <c:v>711</c:v>
                </c:pt>
                <c:pt idx="8">
                  <c:v>#N/A</c:v>
                </c:pt>
                <c:pt idx="9">
                  <c:v>#N/A</c:v>
                </c:pt>
                <c:pt idx="10">
                  <c:v>704</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161392128"/>
        <c:axId val="161394048"/>
      </c:lineChart>
      <c:catAx>
        <c:axId val="1613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394048"/>
        <c:crosses val="autoZero"/>
        <c:auto val="1"/>
        <c:lblAlgn val="ctr"/>
        <c:lblOffset val="100"/>
        <c:tickLblSkip val="1"/>
        <c:tickMarkSkip val="1"/>
        <c:noMultiLvlLbl val="0"/>
      </c:catAx>
      <c:valAx>
        <c:axId val="16139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17747</c:v>
                </c:pt>
                <c:pt idx="5">
                  <c:v>17981</c:v>
                </c:pt>
                <c:pt idx="8">
                  <c:v>17997</c:v>
                </c:pt>
                <c:pt idx="11">
                  <c:v>17503</c:v>
                </c:pt>
                <c:pt idx="14">
                  <c:v>17392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1209</c:v>
                </c:pt>
                <c:pt idx="5">
                  <c:v>1100</c:v>
                </c:pt>
                <c:pt idx="8">
                  <c:v>820</c:v>
                </c:pt>
                <c:pt idx="11">
                  <c:v>707</c:v>
                </c:pt>
                <c:pt idx="14">
                  <c:v>578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7092</c:v>
                </c:pt>
                <c:pt idx="5">
                  <c:v>7747</c:v>
                </c:pt>
                <c:pt idx="8">
                  <c:v>8465</c:v>
                </c:pt>
                <c:pt idx="11">
                  <c:v>9374</c:v>
                </c:pt>
                <c:pt idx="14">
                  <c:v>9916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2889</c:v>
                </c:pt>
                <c:pt idx="3">
                  <c:v>2721</c:v>
                </c:pt>
                <c:pt idx="6">
                  <c:v>2609</c:v>
                </c:pt>
                <c:pt idx="9">
                  <c:v>2611</c:v>
                </c:pt>
                <c:pt idx="12">
                  <c:v>2471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7250</c:v>
                </c:pt>
                <c:pt idx="3">
                  <c:v>6681</c:v>
                </c:pt>
                <c:pt idx="6">
                  <c:v>5867</c:v>
                </c:pt>
                <c:pt idx="9">
                  <c:v>5565</c:v>
                </c:pt>
                <c:pt idx="12">
                  <c:v>5172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c:v>
                </c:pt>
                <c:pt idx="3">
                  <c:v>155</c:v>
                </c:pt>
                <c:pt idx="6">
                  <c:v>108</c:v>
                </c:pt>
                <c:pt idx="9">
                  <c:v>86</c:v>
                </c:pt>
                <c:pt idx="12">
                  <c:v>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18452</c:v>
                </c:pt>
                <c:pt idx="3">
                  <c:v>17946</c:v>
                </c:pt>
                <c:pt idx="6">
                  <c:v>18032</c:v>
                </c:pt>
                <c:pt idx="9">
                  <c:v>17562</c:v>
                </c:pt>
                <c:pt idx="12">
                  <c:v>17775</c:v>
                </c:pt>
              </c:numCache>
            </c:numRef>
          </c:val>
        </c:ser>
        <c:dLbls>
          <c:showLegendKey val="0"/>
          <c:showVal val="0"/>
          <c:showCatName val="0"/>
          <c:showSerName val="0"/>
          <c:showPercent val="0"/>
          <c:showBubbleSize val="0"/>
        </c:dLbls>
        <c:gapWidth val="100"/>
        <c:overlap val="100"/>
        <c:axId val="161189248"/>
        <c:axId val="16120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2714</c:v>
                </c:pt>
                <c:pt idx="2">
                  <c:v>#N/A</c:v>
                </c:pt>
                <c:pt idx="3">
                  <c:v>#N/A</c:v>
                </c:pt>
                <c:pt idx="4">
                  <c:v>677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1189248"/>
        <c:axId val="161207808"/>
      </c:lineChart>
      <c:catAx>
        <c:axId val="1611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07808"/>
        <c:crosses val="autoZero"/>
        <c:auto val="1"/>
        <c:lblAlgn val="ctr"/>
        <c:lblOffset val="100"/>
        <c:tickLblSkip val="1"/>
        <c:tickMarkSkip val="1"/>
        <c:noMultiLvlLbl val="0"/>
      </c:catAx>
      <c:valAx>
        <c:axId val="16120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8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23,555
23,234
206.24
16,012,401
15,414,346
528,352
9,097,147
17,774,679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月末現在</a:t>
          </a:r>
          <a:r>
            <a:rPr kumimoji="1" lang="en-US" altLang="ja-JP" sz="1300">
              <a:latin typeface="ＭＳ Ｐゴシック"/>
            </a:rPr>
            <a:t>35.9</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に加え、市内に中心となる産業がないこと等により、財政基盤が弱く、類似団体平均を大きく下回っている。</a:t>
          </a:r>
        </a:p>
        <a:p>
          <a:r>
            <a:rPr kumimoji="1" lang="ja-JP" altLang="en-US" sz="1300">
              <a:latin typeface="ＭＳ Ｐゴシック"/>
            </a:rPr>
            <a:t>　引き続き行財政運営の効率化に努めるとともに、税収確保に繋がる定住諸施策を更に推進することで、地域経済の活性化を図り自主財源の確保に努める。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104775</xdr:rowOff>
    </xdr:to>
    <xdr:cxnSp macro="">
      <xdr:nvCxnSpPr>
        <xdr:cNvPr id="70" name="直線コネクタ 69"/>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3" name="直線コネクタ 72"/>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6" name="直線コネクタ 75"/>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7"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0" name="円/楕円 89"/>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1" name="テキスト ボックス 90"/>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2" name="円/楕円 91"/>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3" name="テキスト ボックス 92"/>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分母である経常一般財源が、普通交付税の減や臨時財政対策債の借入減により前年度比で</a:t>
          </a:r>
          <a:r>
            <a:rPr kumimoji="1" lang="en-US" altLang="ja-JP" sz="1300">
              <a:latin typeface="ＭＳ Ｐゴシック"/>
            </a:rPr>
            <a:t>340,363</a:t>
          </a:r>
          <a:r>
            <a:rPr kumimoji="1" lang="ja-JP" altLang="en-US" sz="1300">
              <a:latin typeface="ＭＳ Ｐゴシック"/>
            </a:rPr>
            <a:t>千円の減となった一方で、分子である経常経費充当一般財源が、物件費や繰出金などの増により、</a:t>
          </a:r>
          <a:r>
            <a:rPr kumimoji="1" lang="en-US" altLang="ja-JP" sz="1300">
              <a:latin typeface="ＭＳ Ｐゴシック"/>
            </a:rPr>
            <a:t>127,897</a:t>
          </a:r>
          <a:r>
            <a:rPr kumimoji="1" lang="ja-JP" altLang="en-US" sz="1300">
              <a:latin typeface="ＭＳ Ｐゴシック"/>
            </a:rPr>
            <a:t>千円の増となったことで経常収支比率が前年度比で</a:t>
          </a:r>
          <a:r>
            <a:rPr kumimoji="1" lang="en-US" altLang="ja-JP" sz="1300">
              <a:latin typeface="ＭＳ Ｐゴシック"/>
            </a:rPr>
            <a:t>5.0</a:t>
          </a:r>
          <a:r>
            <a:rPr kumimoji="1" lang="ja-JP" altLang="en-US" sz="1300">
              <a:latin typeface="ＭＳ Ｐゴシック"/>
            </a:rPr>
            <a:t>ポイント上昇した。</a:t>
          </a:r>
        </a:p>
        <a:p>
          <a:r>
            <a:rPr kumimoji="1" lang="ja-JP" altLang="en-US" sz="1300">
              <a:latin typeface="ＭＳ Ｐゴシック"/>
            </a:rPr>
            <a:t>　今後も普通交付税の減が見込まれるが、これまでの財政健全化の取組みを引継ぎ、義務的経費の抑制に努める。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72753</xdr:rowOff>
    </xdr:from>
    <xdr:to>
      <xdr:col>7</xdr:col>
      <xdr:colOff>152400</xdr:colOff>
      <xdr:row>60</xdr:row>
      <xdr:rowOff>73660</xdr:rowOff>
    </xdr:to>
    <xdr:cxnSp macro="">
      <xdr:nvCxnSpPr>
        <xdr:cNvPr id="132" name="直線コネクタ 131"/>
        <xdr:cNvCxnSpPr/>
      </xdr:nvCxnSpPr>
      <xdr:spPr>
        <a:xfrm>
          <a:off x="4114800" y="1018830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72753</xdr:rowOff>
    </xdr:to>
    <xdr:cxnSp macro="">
      <xdr:nvCxnSpPr>
        <xdr:cNvPr id="135" name="直線コネクタ 134"/>
        <xdr:cNvCxnSpPr/>
      </xdr:nvCxnSpPr>
      <xdr:spPr>
        <a:xfrm>
          <a:off x="3225800" y="101676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60</xdr:row>
      <xdr:rowOff>1270</xdr:rowOff>
    </xdr:to>
    <xdr:cxnSp macro="">
      <xdr:nvCxnSpPr>
        <xdr:cNvPr id="138" name="直線コネクタ 137"/>
        <xdr:cNvCxnSpPr/>
      </xdr:nvCxnSpPr>
      <xdr:spPr>
        <a:xfrm flipV="1">
          <a:off x="2336800" y="101676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60</xdr:row>
      <xdr:rowOff>1270</xdr:rowOff>
    </xdr:to>
    <xdr:cxnSp macro="">
      <xdr:nvCxnSpPr>
        <xdr:cNvPr id="141" name="直線コネクタ 140"/>
        <xdr:cNvCxnSpPr/>
      </xdr:nvCxnSpPr>
      <xdr:spPr>
        <a:xfrm>
          <a:off x="1447800" y="1021932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1" name="円/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166387</xdr:rowOff>
    </xdr:from>
    <xdr:ext cx="762000" cy="259045"/>
    <xdr:sp macro="" textlink="">
      <xdr:nvSpPr>
        <xdr:cNvPr id="152" name="財政構造の弾力性該当値テキスト"/>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21953</xdr:rowOff>
    </xdr:from>
    <xdr:to>
      <xdr:col>6</xdr:col>
      <xdr:colOff>50800</xdr:colOff>
      <xdr:row>59</xdr:row>
      <xdr:rowOff>123553</xdr:rowOff>
    </xdr:to>
    <xdr:sp macro="" textlink="">
      <xdr:nvSpPr>
        <xdr:cNvPr id="153" name="円/楕円 152"/>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133730</xdr:rowOff>
    </xdr:from>
    <xdr:ext cx="736600" cy="259045"/>
    <xdr:sp macro="" textlink="">
      <xdr:nvSpPr>
        <xdr:cNvPr id="154" name="テキスト ボックス 153"/>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1270</xdr:rowOff>
    </xdr:from>
    <xdr:to>
      <xdr:col>4</xdr:col>
      <xdr:colOff>533400</xdr:colOff>
      <xdr:row>59</xdr:row>
      <xdr:rowOff>102870</xdr:rowOff>
    </xdr:to>
    <xdr:sp macro="" textlink="">
      <xdr:nvSpPr>
        <xdr:cNvPr id="155" name="円/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7" name="円/楕円 156"/>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36847</xdr:rowOff>
    </xdr:from>
    <xdr:ext cx="762000" cy="259045"/>
    <xdr:sp macro="" textlink="">
      <xdr:nvSpPr>
        <xdr:cNvPr id="158" name="テキスト ボックス 157"/>
        <xdr:cNvSpPr txBox="1"/>
      </xdr:nvSpPr>
      <xdr:spPr>
        <a:xfrm>
          <a:off x="1955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59" name="円/楕円 158"/>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0" name="テキスト ボックス 159"/>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[193,514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類似団体平均と比較して高い水準で推移しているのは、主に人件費が要因となっている。</a:t>
          </a:r>
        </a:p>
        <a:p>
          <a:r>
            <a:rPr kumimoji="1" lang="ja-JP" altLang="en-US" sz="1300">
              <a:latin typeface="ＭＳ Ｐゴシック"/>
            </a:rPr>
            <a:t>　これは、消防業務やごみ処理業務を一部事務組合ではなく直営で実施していること等によるものであるが、これまでの行財政改革の取組みを引き継ぎ、今後も人件費の抑制に努める。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117700</xdr:rowOff>
    </xdr:from>
    <xdr:to>
      <xdr:col>7</xdr:col>
      <xdr:colOff>152400</xdr:colOff>
      <xdr:row>83</xdr:row>
      <xdr:rowOff>119878</xdr:rowOff>
    </xdr:to>
    <xdr:cxnSp macro="">
      <xdr:nvCxnSpPr>
        <xdr:cNvPr id="192" name="直線コネクタ 191"/>
        <xdr:cNvCxnSpPr/>
      </xdr:nvCxnSpPr>
      <xdr:spPr>
        <a:xfrm flipV="1">
          <a:off x="4114800" y="1434805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107505</xdr:rowOff>
    </xdr:from>
    <xdr:to>
      <xdr:col>6</xdr:col>
      <xdr:colOff>0</xdr:colOff>
      <xdr:row>83</xdr:row>
      <xdr:rowOff>119878</xdr:rowOff>
    </xdr:to>
    <xdr:cxnSp macro="">
      <xdr:nvCxnSpPr>
        <xdr:cNvPr id="195" name="直線コネクタ 194"/>
        <xdr:cNvCxnSpPr/>
      </xdr:nvCxnSpPr>
      <xdr:spPr>
        <a:xfrm>
          <a:off x="3225800" y="1433785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107505</xdr:rowOff>
    </xdr:from>
    <xdr:to>
      <xdr:col>4</xdr:col>
      <xdr:colOff>482600</xdr:colOff>
      <xdr:row>83</xdr:row>
      <xdr:rowOff>118442</xdr:rowOff>
    </xdr:to>
    <xdr:cxnSp macro="">
      <xdr:nvCxnSpPr>
        <xdr:cNvPr id="198" name="直線コネクタ 197"/>
        <xdr:cNvCxnSpPr/>
      </xdr:nvCxnSpPr>
      <xdr:spPr>
        <a:xfrm flipV="1">
          <a:off x="2336800" y="14337855"/>
          <a:ext cx="8890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90416</xdr:rowOff>
    </xdr:from>
    <xdr:to>
      <xdr:col>3</xdr:col>
      <xdr:colOff>279400</xdr:colOff>
      <xdr:row>83</xdr:row>
      <xdr:rowOff>118442</xdr:rowOff>
    </xdr:to>
    <xdr:cxnSp macro="">
      <xdr:nvCxnSpPr>
        <xdr:cNvPr id="201" name="直線コネクタ 200"/>
        <xdr:cNvCxnSpPr/>
      </xdr:nvCxnSpPr>
      <xdr:spPr>
        <a:xfrm>
          <a:off x="1447800" y="14320766"/>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66900</xdr:rowOff>
    </xdr:from>
    <xdr:to>
      <xdr:col>7</xdr:col>
      <xdr:colOff>203200</xdr:colOff>
      <xdr:row>83</xdr:row>
      <xdr:rowOff>168500</xdr:rowOff>
    </xdr:to>
    <xdr:sp macro="" textlink="">
      <xdr:nvSpPr>
        <xdr:cNvPr id="211" name="円/楕円 210"/>
        <xdr:cNvSpPr/>
      </xdr:nvSpPr>
      <xdr:spPr>
        <a:xfrm>
          <a:off x="4902200" y="14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38977</xdr:rowOff>
    </xdr:from>
    <xdr:ext cx="762000" cy="259045"/>
    <xdr:sp macro="" textlink="">
      <xdr:nvSpPr>
        <xdr:cNvPr id="212" name="人件費・物件費等の状況該当値テキスト"/>
        <xdr:cNvSpPr txBox="1"/>
      </xdr:nvSpPr>
      <xdr:spPr>
        <a:xfrm>
          <a:off x="5041900" y="1426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69078</xdr:rowOff>
    </xdr:from>
    <xdr:to>
      <xdr:col>6</xdr:col>
      <xdr:colOff>50800</xdr:colOff>
      <xdr:row>83</xdr:row>
      <xdr:rowOff>170678</xdr:rowOff>
    </xdr:to>
    <xdr:sp macro="" textlink="">
      <xdr:nvSpPr>
        <xdr:cNvPr id="213" name="円/楕円 212"/>
        <xdr:cNvSpPr/>
      </xdr:nvSpPr>
      <xdr:spPr>
        <a:xfrm>
          <a:off x="4064000" y="142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155455</xdr:rowOff>
    </xdr:from>
    <xdr:ext cx="736600" cy="259045"/>
    <xdr:sp macro="" textlink="">
      <xdr:nvSpPr>
        <xdr:cNvPr id="214" name="テキスト ボックス 213"/>
        <xdr:cNvSpPr txBox="1"/>
      </xdr:nvSpPr>
      <xdr:spPr>
        <a:xfrm>
          <a:off x="3733800" y="143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56705</xdr:rowOff>
    </xdr:from>
    <xdr:to>
      <xdr:col>4</xdr:col>
      <xdr:colOff>533400</xdr:colOff>
      <xdr:row>83</xdr:row>
      <xdr:rowOff>158305</xdr:rowOff>
    </xdr:to>
    <xdr:sp macro="" textlink="">
      <xdr:nvSpPr>
        <xdr:cNvPr id="215" name="円/楕円 214"/>
        <xdr:cNvSpPr/>
      </xdr:nvSpPr>
      <xdr:spPr>
        <a:xfrm>
          <a:off x="3175000" y="1428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143082</xdr:rowOff>
    </xdr:from>
    <xdr:ext cx="762000" cy="259045"/>
    <xdr:sp macro="" textlink="">
      <xdr:nvSpPr>
        <xdr:cNvPr id="216" name="テキスト ボックス 215"/>
        <xdr:cNvSpPr txBox="1"/>
      </xdr:nvSpPr>
      <xdr:spPr>
        <a:xfrm>
          <a:off x="2844800" y="1437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67642</xdr:rowOff>
    </xdr:from>
    <xdr:to>
      <xdr:col>3</xdr:col>
      <xdr:colOff>330200</xdr:colOff>
      <xdr:row>83</xdr:row>
      <xdr:rowOff>169242</xdr:rowOff>
    </xdr:to>
    <xdr:sp macro="" textlink="">
      <xdr:nvSpPr>
        <xdr:cNvPr id="217" name="円/楕円 216"/>
        <xdr:cNvSpPr/>
      </xdr:nvSpPr>
      <xdr:spPr>
        <a:xfrm>
          <a:off x="2286000" y="142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154019</xdr:rowOff>
    </xdr:from>
    <xdr:ext cx="762000" cy="259045"/>
    <xdr:sp macro="" textlink="">
      <xdr:nvSpPr>
        <xdr:cNvPr id="218" name="テキスト ボックス 217"/>
        <xdr:cNvSpPr txBox="1"/>
      </xdr:nvSpPr>
      <xdr:spPr>
        <a:xfrm>
          <a:off x="1955800" y="1438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193,822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39616</xdr:rowOff>
    </xdr:from>
    <xdr:to>
      <xdr:col>2</xdr:col>
      <xdr:colOff>127000</xdr:colOff>
      <xdr:row>83</xdr:row>
      <xdr:rowOff>141216</xdr:rowOff>
    </xdr:to>
    <xdr:sp macro="" textlink="">
      <xdr:nvSpPr>
        <xdr:cNvPr id="219" name="円/楕円 218"/>
        <xdr:cNvSpPr/>
      </xdr:nvSpPr>
      <xdr:spPr>
        <a:xfrm>
          <a:off x="1397000" y="142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125993</xdr:rowOff>
    </xdr:from>
    <xdr:ext cx="762000" cy="259045"/>
    <xdr:sp macro="" textlink="">
      <xdr:nvSpPr>
        <xdr:cNvPr id="220" name="テキスト ボックス 219"/>
        <xdr:cNvSpPr txBox="1"/>
      </xdr:nvSpPr>
      <xdr:spPr>
        <a:xfrm>
          <a:off x="1066800" y="1435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国家公務員の給与削減にあわせ、本市も平成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月から引き下げをおこなったところであるが、類似団体平均を上回っている。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年度に給与制度の総合的見直しを実施したところだが、今後も給与の適正化に努める。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58165</xdr:rowOff>
    </xdr:from>
    <xdr:to>
      <xdr:col>24</xdr:col>
      <xdr:colOff>558800</xdr:colOff>
      <xdr:row>86</xdr:row>
      <xdr:rowOff>87122</xdr:rowOff>
    </xdr:to>
    <xdr:cxnSp macro="">
      <xdr:nvCxnSpPr>
        <xdr:cNvPr id="252" name="直線コネクタ 251"/>
        <xdr:cNvCxnSpPr/>
      </xdr:nvCxnSpPr>
      <xdr:spPr>
        <a:xfrm>
          <a:off x="16179800" y="1480286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58165</xdr:rowOff>
    </xdr:from>
    <xdr:to>
      <xdr:col>23</xdr:col>
      <xdr:colOff>406400</xdr:colOff>
      <xdr:row>88</xdr:row>
      <xdr:rowOff>96520</xdr:rowOff>
    </xdr:to>
    <xdr:cxnSp macro="">
      <xdr:nvCxnSpPr>
        <xdr:cNvPr id="255" name="直線コネクタ 254"/>
        <xdr:cNvCxnSpPr/>
      </xdr:nvCxnSpPr>
      <xdr:spPr>
        <a:xfrm flipV="1">
          <a:off x="15290800" y="14802865"/>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96520</xdr:rowOff>
    </xdr:from>
    <xdr:to>
      <xdr:col>22</xdr:col>
      <xdr:colOff>203200</xdr:colOff>
      <xdr:row>88</xdr:row>
      <xdr:rowOff>130302</xdr:rowOff>
    </xdr:to>
    <xdr:cxnSp macro="">
      <xdr:nvCxnSpPr>
        <xdr:cNvPr id="258" name="直線コネクタ 257"/>
        <xdr:cNvCxnSpPr/>
      </xdr:nvCxnSpPr>
      <xdr:spPr>
        <a:xfrm flipV="1">
          <a:off x="14401800" y="151841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130302</xdr:rowOff>
    </xdr:to>
    <xdr:cxnSp macro="">
      <xdr:nvCxnSpPr>
        <xdr:cNvPr id="261" name="直線コネクタ 260"/>
        <xdr:cNvCxnSpPr/>
      </xdr:nvCxnSpPr>
      <xdr:spPr>
        <a:xfrm>
          <a:off x="13512800" y="14798039"/>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36322</xdr:rowOff>
    </xdr:from>
    <xdr:to>
      <xdr:col>24</xdr:col>
      <xdr:colOff>609600</xdr:colOff>
      <xdr:row>86</xdr:row>
      <xdr:rowOff>137922</xdr:rowOff>
    </xdr:to>
    <xdr:sp macro="" textlink="">
      <xdr:nvSpPr>
        <xdr:cNvPr id="271" name="円/楕円 270"/>
        <xdr:cNvSpPr/>
      </xdr:nvSpPr>
      <xdr:spPr>
        <a:xfrm>
          <a:off x="169672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8399</xdr:rowOff>
    </xdr:from>
    <xdr:ext cx="762000" cy="259045"/>
    <xdr:sp macro="" textlink="">
      <xdr:nvSpPr>
        <xdr:cNvPr id="272" name="給与水準   （国との比較）該当値テキスト"/>
        <xdr:cNvSpPr txBox="1"/>
      </xdr:nvSpPr>
      <xdr:spPr>
        <a:xfrm>
          <a:off x="17106900" y="147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3" name="円/楕円 272"/>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4" name="テキスト ボックス 273"/>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5" name="円/楕円 274"/>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6" name="テキスト ボックス 275"/>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79502</xdr:rowOff>
    </xdr:from>
    <xdr:to>
      <xdr:col>21</xdr:col>
      <xdr:colOff>50800</xdr:colOff>
      <xdr:row>89</xdr:row>
      <xdr:rowOff>9652</xdr:rowOff>
    </xdr:to>
    <xdr:sp macro="" textlink="">
      <xdr:nvSpPr>
        <xdr:cNvPr id="277" name="円/楕円 276"/>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165879</xdr:rowOff>
    </xdr:from>
    <xdr:ext cx="762000" cy="259045"/>
    <xdr:sp macro="" textlink="">
      <xdr:nvSpPr>
        <xdr:cNvPr id="278" name="テキスト ボックス 277"/>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79" name="円/楕円 278"/>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0" name="テキスト ボックス 27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消防業務やごみ処理業務を直営で実施しているため類似団体平均を上回っているが、本市の行革計画としてはクリアしており、今後の職員数に大きな変動はない。</a:t>
          </a:r>
        </a:p>
        <a:p>
          <a:r>
            <a:rPr kumimoji="1" lang="ja-JP" altLang="en-US" sz="1300">
              <a:latin typeface="ＭＳ Ｐゴシック"/>
            </a:rPr>
            <a:t>　今後は退職者数とのバランスを考慮しながら、各年代における採用職員数の平準化を図っていく。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131535</xdr:rowOff>
    </xdr:from>
    <xdr:to>
      <xdr:col>24</xdr:col>
      <xdr:colOff>558800</xdr:colOff>
      <xdr:row>63</xdr:row>
      <xdr:rowOff>147622</xdr:rowOff>
    </xdr:to>
    <xdr:cxnSp macro="">
      <xdr:nvCxnSpPr>
        <xdr:cNvPr id="317" name="直線コネクタ 316"/>
        <xdr:cNvCxnSpPr/>
      </xdr:nvCxnSpPr>
      <xdr:spPr>
        <a:xfrm>
          <a:off x="16179800" y="1093288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126940</xdr:rowOff>
    </xdr:from>
    <xdr:to>
      <xdr:col>23</xdr:col>
      <xdr:colOff>406400</xdr:colOff>
      <xdr:row>63</xdr:row>
      <xdr:rowOff>131535</xdr:rowOff>
    </xdr:to>
    <xdr:cxnSp macro="">
      <xdr:nvCxnSpPr>
        <xdr:cNvPr id="320" name="直線コネクタ 319"/>
        <xdr:cNvCxnSpPr/>
      </xdr:nvCxnSpPr>
      <xdr:spPr>
        <a:xfrm>
          <a:off x="15290800" y="10928290"/>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126940</xdr:rowOff>
    </xdr:from>
    <xdr:to>
      <xdr:col>22</xdr:col>
      <xdr:colOff>203200</xdr:colOff>
      <xdr:row>63</xdr:row>
      <xdr:rowOff>168305</xdr:rowOff>
    </xdr:to>
    <xdr:cxnSp macro="">
      <xdr:nvCxnSpPr>
        <xdr:cNvPr id="323" name="直線コネクタ 322"/>
        <xdr:cNvCxnSpPr/>
      </xdr:nvCxnSpPr>
      <xdr:spPr>
        <a:xfrm flipV="1">
          <a:off x="14401800" y="1092829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168305</xdr:rowOff>
    </xdr:from>
    <xdr:to>
      <xdr:col>21</xdr:col>
      <xdr:colOff>0</xdr:colOff>
      <xdr:row>64</xdr:row>
      <xdr:rowOff>27880</xdr:rowOff>
    </xdr:to>
    <xdr:cxnSp macro="">
      <xdr:nvCxnSpPr>
        <xdr:cNvPr id="326" name="直線コネクタ 325"/>
        <xdr:cNvCxnSpPr/>
      </xdr:nvCxnSpPr>
      <xdr:spPr>
        <a:xfrm flipV="1">
          <a:off x="13512800" y="1096965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96822</xdr:rowOff>
    </xdr:from>
    <xdr:to>
      <xdr:col>24</xdr:col>
      <xdr:colOff>609600</xdr:colOff>
      <xdr:row>64</xdr:row>
      <xdr:rowOff>26972</xdr:rowOff>
    </xdr:to>
    <xdr:sp macro="" textlink="">
      <xdr:nvSpPr>
        <xdr:cNvPr id="336" name="円/楕円 335"/>
        <xdr:cNvSpPr/>
      </xdr:nvSpPr>
      <xdr:spPr>
        <a:xfrm>
          <a:off x="169672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68899</xdr:rowOff>
    </xdr:from>
    <xdr:ext cx="762000" cy="259045"/>
    <xdr:sp macro="" textlink="">
      <xdr:nvSpPr>
        <xdr:cNvPr id="337" name="定員管理の状況該当値テキスト"/>
        <xdr:cNvSpPr txBox="1"/>
      </xdr:nvSpPr>
      <xdr:spPr>
        <a:xfrm>
          <a:off x="17106900" y="108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80735</xdr:rowOff>
    </xdr:from>
    <xdr:to>
      <xdr:col>23</xdr:col>
      <xdr:colOff>457200</xdr:colOff>
      <xdr:row>64</xdr:row>
      <xdr:rowOff>10885</xdr:rowOff>
    </xdr:to>
    <xdr:sp macro="" textlink="">
      <xdr:nvSpPr>
        <xdr:cNvPr id="338" name="円/楕円 337"/>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167112</xdr:rowOff>
    </xdr:from>
    <xdr:ext cx="736600" cy="259045"/>
    <xdr:sp macro="" textlink="">
      <xdr:nvSpPr>
        <xdr:cNvPr id="339" name="テキスト ボックス 338"/>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76140</xdr:rowOff>
    </xdr:from>
    <xdr:to>
      <xdr:col>22</xdr:col>
      <xdr:colOff>254000</xdr:colOff>
      <xdr:row>64</xdr:row>
      <xdr:rowOff>6290</xdr:rowOff>
    </xdr:to>
    <xdr:sp macro="" textlink="">
      <xdr:nvSpPr>
        <xdr:cNvPr id="340" name="円/楕円 339"/>
        <xdr:cNvSpPr/>
      </xdr:nvSpPr>
      <xdr:spPr>
        <a:xfrm>
          <a:off x="15240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162517</xdr:rowOff>
    </xdr:from>
    <xdr:ext cx="762000" cy="259045"/>
    <xdr:sp macro="" textlink="">
      <xdr:nvSpPr>
        <xdr:cNvPr id="341" name="テキスト ボックス 340"/>
        <xdr:cNvSpPr txBox="1"/>
      </xdr:nvSpPr>
      <xdr:spPr>
        <a:xfrm>
          <a:off x="14909800" y="109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117505</xdr:rowOff>
    </xdr:from>
    <xdr:to>
      <xdr:col>21</xdr:col>
      <xdr:colOff>50800</xdr:colOff>
      <xdr:row>64</xdr:row>
      <xdr:rowOff>47655</xdr:rowOff>
    </xdr:to>
    <xdr:sp macro="" textlink="">
      <xdr:nvSpPr>
        <xdr:cNvPr id="342" name="円/楕円 341"/>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32432</xdr:rowOff>
    </xdr:from>
    <xdr:ext cx="762000" cy="259045"/>
    <xdr:sp macro="" textlink="">
      <xdr:nvSpPr>
        <xdr:cNvPr id="343" name="テキスト ボックス 342"/>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148530</xdr:rowOff>
    </xdr:from>
    <xdr:to>
      <xdr:col>19</xdr:col>
      <xdr:colOff>533400</xdr:colOff>
      <xdr:row>64</xdr:row>
      <xdr:rowOff>78680</xdr:rowOff>
    </xdr:to>
    <xdr:sp macro="" textlink="">
      <xdr:nvSpPr>
        <xdr:cNvPr id="344" name="円/楕円 343"/>
        <xdr:cNvSpPr/>
      </xdr:nvSpPr>
      <xdr:spPr>
        <a:xfrm>
          <a:off x="13462000" y="109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63457</xdr:rowOff>
    </xdr:from>
    <xdr:ext cx="762000" cy="259045"/>
    <xdr:sp macro="" textlink="">
      <xdr:nvSpPr>
        <xdr:cNvPr id="345" name="テキスト ボックス 344"/>
        <xdr:cNvSpPr txBox="1"/>
      </xdr:nvSpPr>
      <xdr:spPr>
        <a:xfrm>
          <a:off x="13131800" y="110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減少傾向にある。その主な要因は、元利償還金が減少傾向にある一方で、近年では過疎債などの有利な地方債のみを発行しているため基準財政需要額への算入公債費が増えていることなど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139446</xdr:rowOff>
    </xdr:from>
    <xdr:to>
      <xdr:col>24</xdr:col>
      <xdr:colOff>558800</xdr:colOff>
      <xdr:row>38</xdr:row>
      <xdr:rowOff>1778</xdr:rowOff>
    </xdr:to>
    <xdr:cxnSp macro="">
      <xdr:nvCxnSpPr>
        <xdr:cNvPr id="377" name="直線コネクタ 376"/>
        <xdr:cNvCxnSpPr/>
      </xdr:nvCxnSpPr>
      <xdr:spPr>
        <a:xfrm flipV="1">
          <a:off x="16179800" y="64830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1778</xdr:rowOff>
    </xdr:from>
    <xdr:to>
      <xdr:col>23</xdr:col>
      <xdr:colOff>406400</xdr:colOff>
      <xdr:row>38</xdr:row>
      <xdr:rowOff>23495</xdr:rowOff>
    </xdr:to>
    <xdr:cxnSp macro="">
      <xdr:nvCxnSpPr>
        <xdr:cNvPr id="380" name="直線コネクタ 379"/>
        <xdr:cNvCxnSpPr/>
      </xdr:nvCxnSpPr>
      <xdr:spPr>
        <a:xfrm flipV="1">
          <a:off x="15290800" y="65168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23495</xdr:rowOff>
    </xdr:from>
    <xdr:to>
      <xdr:col>22</xdr:col>
      <xdr:colOff>203200</xdr:colOff>
      <xdr:row>38</xdr:row>
      <xdr:rowOff>57277</xdr:rowOff>
    </xdr:to>
    <xdr:cxnSp macro="">
      <xdr:nvCxnSpPr>
        <xdr:cNvPr id="383" name="直線コネクタ 382"/>
        <xdr:cNvCxnSpPr/>
      </xdr:nvCxnSpPr>
      <xdr:spPr>
        <a:xfrm flipV="1">
          <a:off x="14401800" y="653859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57277</xdr:rowOff>
    </xdr:from>
    <xdr:to>
      <xdr:col>21</xdr:col>
      <xdr:colOff>0</xdr:colOff>
      <xdr:row>38</xdr:row>
      <xdr:rowOff>83820</xdr:rowOff>
    </xdr:to>
    <xdr:cxnSp macro="">
      <xdr:nvCxnSpPr>
        <xdr:cNvPr id="386" name="直線コネクタ 385"/>
        <xdr:cNvCxnSpPr/>
      </xdr:nvCxnSpPr>
      <xdr:spPr>
        <a:xfrm flipV="1">
          <a:off x="13512800" y="657237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396" name="円/楕円 395"/>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397"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122428</xdr:rowOff>
    </xdr:from>
    <xdr:to>
      <xdr:col>23</xdr:col>
      <xdr:colOff>457200</xdr:colOff>
      <xdr:row>38</xdr:row>
      <xdr:rowOff>52578</xdr:rowOff>
    </xdr:to>
    <xdr:sp macro="" textlink="">
      <xdr:nvSpPr>
        <xdr:cNvPr id="398" name="円/楕円 397"/>
        <xdr:cNvSpPr/>
      </xdr:nvSpPr>
      <xdr:spPr>
        <a:xfrm>
          <a:off x="16129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62755</xdr:rowOff>
    </xdr:from>
    <xdr:ext cx="736600" cy="259045"/>
    <xdr:sp macro="" textlink="">
      <xdr:nvSpPr>
        <xdr:cNvPr id="399" name="テキスト ボックス 398"/>
        <xdr:cNvSpPr txBox="1"/>
      </xdr:nvSpPr>
      <xdr:spPr>
        <a:xfrm>
          <a:off x="15798800" y="623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144145</xdr:rowOff>
    </xdr:from>
    <xdr:to>
      <xdr:col>22</xdr:col>
      <xdr:colOff>254000</xdr:colOff>
      <xdr:row>38</xdr:row>
      <xdr:rowOff>74295</xdr:rowOff>
    </xdr:to>
    <xdr:sp macro="" textlink="">
      <xdr:nvSpPr>
        <xdr:cNvPr id="400" name="円/楕円 399"/>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84472</xdr:rowOff>
    </xdr:from>
    <xdr:ext cx="762000" cy="259045"/>
    <xdr:sp macro="" textlink="">
      <xdr:nvSpPr>
        <xdr:cNvPr id="401" name="テキスト ボックス 400"/>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6477</xdr:rowOff>
    </xdr:from>
    <xdr:to>
      <xdr:col>21</xdr:col>
      <xdr:colOff>50800</xdr:colOff>
      <xdr:row>38</xdr:row>
      <xdr:rowOff>108077</xdr:rowOff>
    </xdr:to>
    <xdr:sp macro="" textlink="">
      <xdr:nvSpPr>
        <xdr:cNvPr id="402" name="円/楕円 401"/>
        <xdr:cNvSpPr/>
      </xdr:nvSpPr>
      <xdr:spPr>
        <a:xfrm>
          <a:off x="143510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118254</xdr:rowOff>
    </xdr:from>
    <xdr:ext cx="762000" cy="259045"/>
    <xdr:sp macro="" textlink="">
      <xdr:nvSpPr>
        <xdr:cNvPr id="403" name="テキスト ボックス 402"/>
        <xdr:cNvSpPr txBox="1"/>
      </xdr:nvSpPr>
      <xdr:spPr>
        <a:xfrm>
          <a:off x="14020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4" name="円/楕円 403"/>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05" name="テキスト ボックス 404"/>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将来負担額よりも充当可能財源等が多いことから分子がマイナスとなるため、Ｈ</a:t>
          </a:r>
          <a:r>
            <a:rPr kumimoji="1" lang="en-US" altLang="ja-JP" sz="1300">
              <a:latin typeface="ＭＳ Ｐゴシック"/>
            </a:rPr>
            <a:t>26</a:t>
          </a:r>
          <a:r>
            <a:rPr kumimoji="1" lang="ja-JP" altLang="en-US" sz="1300">
              <a:latin typeface="ＭＳ Ｐゴシック"/>
            </a:rPr>
            <a:t>は将来負担比率は「比率なし」となっている。</a:t>
          </a:r>
        </a:p>
        <a:p>
          <a:r>
            <a:rPr kumimoji="1" lang="ja-JP" altLang="en-US" sz="1300">
              <a:latin typeface="ＭＳ Ｐゴシック"/>
            </a:rPr>
            <a:t>　地方債現在高や公営企業債等繰入見込額が減少する一方で、充当可能基金は年々増加していることなどが主な要因である。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160316</xdr:rowOff>
    </xdr:from>
    <xdr:to>
      <xdr:col>21</xdr:col>
      <xdr:colOff>0</xdr:colOff>
      <xdr:row>14</xdr:row>
      <xdr:rowOff>42958</xdr:rowOff>
    </xdr:to>
    <xdr:cxnSp macro="">
      <xdr:nvCxnSpPr>
        <xdr:cNvPr id="439" name="直線コネクタ 438"/>
        <xdr:cNvCxnSpPr/>
      </xdr:nvCxnSpPr>
      <xdr:spPr>
        <a:xfrm flipV="1">
          <a:off x="13512800" y="2389166"/>
          <a:ext cx="889000" cy="5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2" name="フローチャート : 判断 441"/>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3" name="テキスト ボックス 442"/>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72792</xdr:rowOff>
    </xdr:from>
    <xdr:to>
      <xdr:col>22</xdr:col>
      <xdr:colOff>254000</xdr:colOff>
      <xdr:row>15</xdr:row>
      <xdr:rowOff>2942</xdr:rowOff>
    </xdr:to>
    <xdr:sp macro="" textlink="">
      <xdr:nvSpPr>
        <xdr:cNvPr id="444" name="フローチャート : 判断 443"/>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5" name="テキスト ボックス 444"/>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6" name="フローチャート : 判断 445"/>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7" name="テキスト ボックス 446"/>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48" name="フローチャート : 判断 447"/>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49" name="テキスト ボックス 448"/>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109516</xdr:rowOff>
    </xdr:from>
    <xdr:to>
      <xdr:col>21</xdr:col>
      <xdr:colOff>50800</xdr:colOff>
      <xdr:row>14</xdr:row>
      <xdr:rowOff>39666</xdr:rowOff>
    </xdr:to>
    <xdr:sp macro="" textlink="">
      <xdr:nvSpPr>
        <xdr:cNvPr id="455" name="円/楕円 454"/>
        <xdr:cNvSpPr/>
      </xdr:nvSpPr>
      <xdr:spPr>
        <a:xfrm>
          <a:off x="14351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49843</xdr:rowOff>
    </xdr:from>
    <xdr:ext cx="762000" cy="259045"/>
    <xdr:sp macro="" textlink="">
      <xdr:nvSpPr>
        <xdr:cNvPr id="456" name="テキスト ボックス 455"/>
        <xdr:cNvSpPr txBox="1"/>
      </xdr:nvSpPr>
      <xdr:spPr>
        <a:xfrm>
          <a:off x="14020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163608</xdr:rowOff>
    </xdr:from>
    <xdr:to>
      <xdr:col>19</xdr:col>
      <xdr:colOff>533400</xdr:colOff>
      <xdr:row>14</xdr:row>
      <xdr:rowOff>93758</xdr:rowOff>
    </xdr:to>
    <xdr:sp macro="" textlink="">
      <xdr:nvSpPr>
        <xdr:cNvPr id="457" name="円/楕円 456"/>
        <xdr:cNvSpPr/>
      </xdr:nvSpPr>
      <xdr:spPr>
        <a:xfrm>
          <a:off x="13462000" y="23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103935</xdr:rowOff>
    </xdr:from>
    <xdr:ext cx="762000" cy="259045"/>
    <xdr:sp macro="" textlink="">
      <xdr:nvSpPr>
        <xdr:cNvPr id="458" name="テキスト ボックス 457"/>
        <xdr:cNvSpPr txBox="1"/>
      </xdr:nvSpPr>
      <xdr:spPr>
        <a:xfrm>
          <a:off x="13131800" y="2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23,555
23,234
206.24
16,012,401
15,414,346
528,352
9,097,147
17,774,679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人件費総額自体はほぼ横ばいだが、分母となる経常一般財源が、普通交付税の減等により大幅に減少したため比率が上昇した。</a:t>
          </a:r>
        </a:p>
        <a:p>
          <a:r>
            <a:rPr kumimoji="1" lang="ja-JP" altLang="en-US" sz="1300">
              <a:latin typeface="ＭＳ Ｐゴシック"/>
            </a:rPr>
            <a:t>　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38</xdr:row>
      <xdr:rowOff>43180</xdr:rowOff>
    </xdr:to>
    <xdr:cxnSp macro="">
      <xdr:nvCxnSpPr>
        <xdr:cNvPr id="64" name="直線コネクタ 63"/>
        <xdr:cNvCxnSpPr/>
      </xdr:nvCxnSpPr>
      <xdr:spPr>
        <a:xfrm>
          <a:off x="3987800" y="6466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123190</xdr:rowOff>
    </xdr:to>
    <xdr:cxnSp macro="">
      <xdr:nvCxnSpPr>
        <xdr:cNvPr id="67" name="直線コネクタ 66"/>
        <xdr:cNvCxnSpPr/>
      </xdr:nvCxnSpPr>
      <xdr:spPr>
        <a:xfrm>
          <a:off x="3098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39</xdr:row>
      <xdr:rowOff>1270</xdr:rowOff>
    </xdr:to>
    <xdr:cxnSp macro="">
      <xdr:nvCxnSpPr>
        <xdr:cNvPr id="70" name="直線コネクタ 69"/>
        <xdr:cNvCxnSpPr/>
      </xdr:nvCxnSpPr>
      <xdr:spPr>
        <a:xfrm flipV="1">
          <a:off x="2209800" y="64211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85090</xdr:rowOff>
    </xdr:to>
    <xdr:cxnSp macro="">
      <xdr:nvCxnSpPr>
        <xdr:cNvPr id="73" name="直線コネクタ 72"/>
        <xdr:cNvCxnSpPr/>
      </xdr:nvCxnSpPr>
      <xdr:spPr>
        <a:xfrm flipV="1">
          <a:off x="1320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3" name="円/楕円 82"/>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135907</xdr:rowOff>
    </xdr:from>
    <xdr:ext cx="762000" cy="259045"/>
    <xdr:sp macro="" textlink="">
      <xdr:nvSpPr>
        <xdr:cNvPr id="84"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5" name="円/楕円 84"/>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6" name="テキスト ボックス 85"/>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7" name="円/楕円 86"/>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88" name="テキスト ボックス 87"/>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9" name="円/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1" name="円/楕円 90"/>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2" name="テキスト ボックス 91"/>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委託料等の増により前年度比で</a:t>
          </a:r>
          <a:r>
            <a:rPr kumimoji="1" lang="en-US" altLang="ja-JP" sz="1300">
              <a:latin typeface="ＭＳ Ｐゴシック"/>
            </a:rPr>
            <a:t>0.9</a:t>
          </a:r>
          <a:r>
            <a:rPr kumimoji="1" lang="ja-JP" altLang="en-US" sz="1300">
              <a:latin typeface="ＭＳ Ｐゴシック"/>
            </a:rPr>
            <a:t>ポイント上昇した。近年類似団体平均を上回る水準で推移しているため、委託内容の見直しを行うなど経常経費の節減に努める。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102507</xdr:rowOff>
    </xdr:to>
    <xdr:cxnSp macro="">
      <xdr:nvCxnSpPr>
        <xdr:cNvPr id="127" name="直線コネクタ 126"/>
        <xdr:cNvCxnSpPr/>
      </xdr:nvCxnSpPr>
      <xdr:spPr>
        <a:xfrm>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4536</xdr:rowOff>
    </xdr:to>
    <xdr:cxnSp macro="">
      <xdr:nvCxnSpPr>
        <xdr:cNvPr id="130" name="直線コネクタ 129"/>
        <xdr:cNvCxnSpPr/>
      </xdr:nvCxnSpPr>
      <xdr:spPr>
        <a:xfrm>
          <a:off x="14782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88900</xdr:rowOff>
    </xdr:to>
    <xdr:cxnSp macro="">
      <xdr:nvCxnSpPr>
        <xdr:cNvPr id="133" name="直線コネクタ 132"/>
        <xdr:cNvCxnSpPr/>
      </xdr:nvCxnSpPr>
      <xdr:spPr>
        <a:xfrm>
          <a:off x="13893800" y="26470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75293</xdr:rowOff>
    </xdr:to>
    <xdr:cxnSp macro="">
      <xdr:nvCxnSpPr>
        <xdr:cNvPr id="136" name="直線コネクタ 135"/>
        <xdr:cNvCxnSpPr/>
      </xdr:nvCxnSpPr>
      <xdr:spPr>
        <a:xfrm>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2" name="円/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4" name="円/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類似団体平均とほぼ同じ水準及び推移となっている。Ｈ</a:t>
          </a:r>
          <a:r>
            <a:rPr kumimoji="1" lang="en-US" altLang="ja-JP" sz="1300">
              <a:latin typeface="ＭＳ Ｐゴシック"/>
            </a:rPr>
            <a:t>26</a:t>
          </a:r>
          <a:r>
            <a:rPr kumimoji="1" lang="ja-JP" altLang="en-US" sz="1300">
              <a:latin typeface="ＭＳ Ｐゴシック"/>
            </a:rPr>
            <a:t>は生活保護費の増により、前年度比で</a:t>
          </a:r>
          <a:r>
            <a:rPr kumimoji="1" lang="en-US" altLang="ja-JP" sz="1300">
              <a:latin typeface="ＭＳ Ｐゴシック"/>
            </a:rPr>
            <a:t>0.5</a:t>
          </a:r>
          <a:r>
            <a:rPr kumimoji="1" lang="ja-JP" altLang="en-US" sz="1300">
              <a:latin typeface="ＭＳ Ｐゴシック"/>
            </a:rPr>
            <a:t>ポイント上昇している。生活保護費については近年膨らんできているので、今後も適正実施や自立支援に努めなければならない。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140607</xdr:rowOff>
    </xdr:to>
    <xdr:cxnSp macro="">
      <xdr:nvCxnSpPr>
        <xdr:cNvPr id="190" name="直線コネクタ 189"/>
        <xdr:cNvCxnSpPr/>
      </xdr:nvCxnSpPr>
      <xdr:spPr>
        <a:xfrm>
          <a:off x="3987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97065</xdr:rowOff>
    </xdr:to>
    <xdr:cxnSp macro="">
      <xdr:nvCxnSpPr>
        <xdr:cNvPr id="193" name="直線コネクタ 192"/>
        <xdr:cNvCxnSpPr/>
      </xdr:nvCxnSpPr>
      <xdr:spPr>
        <a:xfrm flipV="1">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97065</xdr:rowOff>
    </xdr:to>
    <xdr:cxnSp macro="">
      <xdr:nvCxnSpPr>
        <xdr:cNvPr id="196" name="直線コネクタ 195"/>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105228</xdr:rowOff>
    </xdr:from>
    <xdr:to>
      <xdr:col>3</xdr:col>
      <xdr:colOff>142875</xdr:colOff>
      <xdr:row>55</xdr:row>
      <xdr:rowOff>42635</xdr:rowOff>
    </xdr:to>
    <xdr:cxnSp macro="">
      <xdr:nvCxnSpPr>
        <xdr:cNvPr id="199" name="直線コネクタ 198"/>
        <xdr:cNvCxnSpPr/>
      </xdr:nvCxnSpPr>
      <xdr:spPr>
        <a:xfrm>
          <a:off x="1320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61884</xdr:rowOff>
    </xdr:from>
    <xdr:ext cx="762000" cy="259045"/>
    <xdr:sp macro="" textlink="">
      <xdr:nvSpPr>
        <xdr:cNvPr id="210" name="扶助費該当値テキスト"/>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17" name="円/楕円 216"/>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18" name="テキスト ボックス 217"/>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類似団体平均と比較して高い水準で推移しており、</a:t>
          </a:r>
          <a:r>
            <a:rPr kumimoji="1" lang="en-US" altLang="ja-JP" sz="1300">
              <a:latin typeface="ＭＳ Ｐゴシック"/>
            </a:rPr>
            <a:t>H26</a:t>
          </a:r>
          <a:r>
            <a:rPr kumimoji="1" lang="ja-JP" altLang="en-US" sz="1300">
              <a:latin typeface="ＭＳ Ｐゴシック"/>
            </a:rPr>
            <a:t>は国民健康保険や介護保険のへの繰出金の増により</a:t>
          </a:r>
          <a:r>
            <a:rPr kumimoji="1" lang="en-US" altLang="ja-JP" sz="1300">
              <a:latin typeface="ＭＳ Ｐゴシック"/>
            </a:rPr>
            <a:t>1.5</a:t>
          </a:r>
          <a:r>
            <a:rPr kumimoji="1" lang="ja-JP" altLang="en-US" sz="1300">
              <a:latin typeface="ＭＳ Ｐゴシック"/>
            </a:rPr>
            <a:t>ポイント上昇している。</a:t>
          </a:r>
        </a:p>
        <a:p>
          <a:r>
            <a:rPr kumimoji="1" lang="ja-JP" altLang="en-US" sz="1300">
              <a:latin typeface="ＭＳ Ｐゴシック"/>
            </a:rPr>
            <a:t>　今後は国保・介護給付費対策に加え、老朽化が進む公共施設の計画的な維持補修が課題となる。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165100</xdr:rowOff>
    </xdr:to>
    <xdr:cxnSp macro="">
      <xdr:nvCxnSpPr>
        <xdr:cNvPr id="251" name="直線コネクタ 250"/>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50800</xdr:rowOff>
    </xdr:to>
    <xdr:cxnSp macro="">
      <xdr:nvCxnSpPr>
        <xdr:cNvPr id="254" name="直線コネクタ 253"/>
        <xdr:cNvCxnSpPr/>
      </xdr:nvCxnSpPr>
      <xdr:spPr>
        <a:xfrm>
          <a:off x="14782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43180</xdr:rowOff>
    </xdr:to>
    <xdr:cxnSp macro="">
      <xdr:nvCxnSpPr>
        <xdr:cNvPr id="257" name="直線コネクタ 256"/>
        <xdr:cNvCxnSpPr/>
      </xdr:nvCxnSpPr>
      <xdr:spPr>
        <a:xfrm flipV="1">
          <a:off x="13893800" y="997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43180</xdr:rowOff>
    </xdr:to>
    <xdr:cxnSp macro="">
      <xdr:nvCxnSpPr>
        <xdr:cNvPr id="260" name="直線コネクタ 259"/>
        <xdr:cNvCxnSpPr/>
      </xdr:nvCxnSpPr>
      <xdr:spPr>
        <a:xfrm>
          <a:off x="13004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0" name="円/楕円 26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6" name="円/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これまでの行財政改革による経費の見直しと削減により、類似団体平均と比較してかなり低いものとなっている。今後も引続き歳出の見直しを進め、経費の抑制に努める。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96520</xdr:rowOff>
    </xdr:from>
    <xdr:to>
      <xdr:col>24</xdr:col>
      <xdr:colOff>31750</xdr:colOff>
      <xdr:row>33</xdr:row>
      <xdr:rowOff>107950</xdr:rowOff>
    </xdr:to>
    <xdr:cxnSp macro="">
      <xdr:nvCxnSpPr>
        <xdr:cNvPr id="311" name="直線コネクタ 310"/>
        <xdr:cNvCxnSpPr/>
      </xdr:nvCxnSpPr>
      <xdr:spPr>
        <a:xfrm>
          <a:off x="15671800" y="5754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96520</xdr:rowOff>
    </xdr:from>
    <xdr:to>
      <xdr:col>22</xdr:col>
      <xdr:colOff>565150</xdr:colOff>
      <xdr:row>33</xdr:row>
      <xdr:rowOff>107950</xdr:rowOff>
    </xdr:to>
    <xdr:cxnSp macro="">
      <xdr:nvCxnSpPr>
        <xdr:cNvPr id="314" name="直線コネクタ 313"/>
        <xdr:cNvCxnSpPr/>
      </xdr:nvCxnSpPr>
      <xdr:spPr>
        <a:xfrm flipV="1">
          <a:off x="14782800" y="5754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100330</xdr:rowOff>
    </xdr:from>
    <xdr:to>
      <xdr:col>21</xdr:col>
      <xdr:colOff>361950</xdr:colOff>
      <xdr:row>33</xdr:row>
      <xdr:rowOff>107950</xdr:rowOff>
    </xdr:to>
    <xdr:cxnSp macro="">
      <xdr:nvCxnSpPr>
        <xdr:cNvPr id="317" name="直線コネクタ 316"/>
        <xdr:cNvCxnSpPr/>
      </xdr:nvCxnSpPr>
      <xdr:spPr>
        <a:xfrm>
          <a:off x="13893800" y="575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92710</xdr:rowOff>
    </xdr:from>
    <xdr:to>
      <xdr:col>20</xdr:col>
      <xdr:colOff>158750</xdr:colOff>
      <xdr:row>33</xdr:row>
      <xdr:rowOff>100330</xdr:rowOff>
    </xdr:to>
    <xdr:cxnSp macro="">
      <xdr:nvCxnSpPr>
        <xdr:cNvPr id="320" name="直線コネクタ 319"/>
        <xdr:cNvCxnSpPr/>
      </xdr:nvCxnSpPr>
      <xdr:spPr>
        <a:xfrm>
          <a:off x="13004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30" name="円/楕円 329"/>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137177</xdr:rowOff>
    </xdr:from>
    <xdr:ext cx="762000" cy="259045"/>
    <xdr:sp macro="" textlink="">
      <xdr:nvSpPr>
        <xdr:cNvPr id="331"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45720</xdr:rowOff>
    </xdr:from>
    <xdr:to>
      <xdr:col>22</xdr:col>
      <xdr:colOff>615950</xdr:colOff>
      <xdr:row>33</xdr:row>
      <xdr:rowOff>147320</xdr:rowOff>
    </xdr:to>
    <xdr:sp macro="" textlink="">
      <xdr:nvSpPr>
        <xdr:cNvPr id="332" name="円/楕円 331"/>
        <xdr:cNvSpPr/>
      </xdr:nvSpPr>
      <xdr:spPr>
        <a:xfrm>
          <a:off x="15621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157497</xdr:rowOff>
    </xdr:from>
    <xdr:ext cx="736600" cy="259045"/>
    <xdr:sp macro="" textlink="">
      <xdr:nvSpPr>
        <xdr:cNvPr id="333" name="テキスト ボックス 332"/>
        <xdr:cNvSpPr txBox="1"/>
      </xdr:nvSpPr>
      <xdr:spPr>
        <a:xfrm>
          <a:off x="15290800" y="54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57150</xdr:rowOff>
    </xdr:from>
    <xdr:to>
      <xdr:col>21</xdr:col>
      <xdr:colOff>412750</xdr:colOff>
      <xdr:row>33</xdr:row>
      <xdr:rowOff>158750</xdr:rowOff>
    </xdr:to>
    <xdr:sp macro="" textlink="">
      <xdr:nvSpPr>
        <xdr:cNvPr id="334" name="円/楕円 333"/>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168927</xdr:rowOff>
    </xdr:from>
    <xdr:ext cx="762000" cy="259045"/>
    <xdr:sp macro="" textlink="">
      <xdr:nvSpPr>
        <xdr:cNvPr id="335" name="テキスト ボックス 334"/>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49530</xdr:rowOff>
    </xdr:from>
    <xdr:to>
      <xdr:col>20</xdr:col>
      <xdr:colOff>209550</xdr:colOff>
      <xdr:row>33</xdr:row>
      <xdr:rowOff>151130</xdr:rowOff>
    </xdr:to>
    <xdr:sp macro="" textlink="">
      <xdr:nvSpPr>
        <xdr:cNvPr id="336" name="円/楕円 335"/>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161307</xdr:rowOff>
    </xdr:from>
    <xdr:ext cx="762000" cy="259045"/>
    <xdr:sp macro="" textlink="">
      <xdr:nvSpPr>
        <xdr:cNvPr id="337" name="テキスト ボックス 336"/>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41910</xdr:rowOff>
    </xdr:from>
    <xdr:to>
      <xdr:col>19</xdr:col>
      <xdr:colOff>6350</xdr:colOff>
      <xdr:row>33</xdr:row>
      <xdr:rowOff>143510</xdr:rowOff>
    </xdr:to>
    <xdr:sp macro="" textlink="">
      <xdr:nvSpPr>
        <xdr:cNvPr id="338" name="円/楕円 337"/>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153687</xdr:rowOff>
    </xdr:from>
    <xdr:ext cx="762000" cy="259045"/>
    <xdr:sp macro="" textlink="">
      <xdr:nvSpPr>
        <xdr:cNvPr id="339" name="テキスト ボックス 33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ほぼ横ばいで推移しているものの、類似団体平均と比較して少し割合が高い。図書館、火葬場、新庁舎などの大型建設事業の償還が重なる平成３１年度頃から少し上昇する見込みである。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73660</xdr:rowOff>
    </xdr:to>
    <xdr:cxnSp macro="">
      <xdr:nvCxnSpPr>
        <xdr:cNvPr id="371" name="直線コネクタ 370"/>
        <xdr:cNvCxnSpPr/>
      </xdr:nvCxnSpPr>
      <xdr:spPr>
        <a:xfrm>
          <a:off x="3987800" y="12920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73660</xdr:rowOff>
    </xdr:to>
    <xdr:cxnSp macro="">
      <xdr:nvCxnSpPr>
        <xdr:cNvPr id="374" name="直線コネクタ 373"/>
        <xdr:cNvCxnSpPr/>
      </xdr:nvCxnSpPr>
      <xdr:spPr>
        <a:xfrm flipV="1">
          <a:off x="3098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73660</xdr:rowOff>
    </xdr:from>
    <xdr:to>
      <xdr:col>4</xdr:col>
      <xdr:colOff>346075</xdr:colOff>
      <xdr:row>75</xdr:row>
      <xdr:rowOff>117475</xdr:rowOff>
    </xdr:to>
    <xdr:cxnSp macro="">
      <xdr:nvCxnSpPr>
        <xdr:cNvPr id="377" name="直線コネクタ 376"/>
        <xdr:cNvCxnSpPr/>
      </xdr:nvCxnSpPr>
      <xdr:spPr>
        <a:xfrm flipV="1">
          <a:off x="2209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117475</xdr:rowOff>
    </xdr:to>
    <xdr:cxnSp macro="">
      <xdr:nvCxnSpPr>
        <xdr:cNvPr id="380" name="直線コネクタ 379"/>
        <xdr:cNvCxnSpPr/>
      </xdr:nvCxnSpPr>
      <xdr:spPr>
        <a:xfrm>
          <a:off x="1320800" y="12957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90" name="円/楕円 389"/>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166387</xdr:rowOff>
    </xdr:from>
    <xdr:ext cx="762000" cy="259045"/>
    <xdr:sp macro="" textlink="">
      <xdr:nvSpPr>
        <xdr:cNvPr id="391" name="公債費該当値テキスト"/>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2" name="円/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22860</xdr:rowOff>
    </xdr:from>
    <xdr:to>
      <xdr:col>4</xdr:col>
      <xdr:colOff>396875</xdr:colOff>
      <xdr:row>75</xdr:row>
      <xdr:rowOff>124460</xdr:rowOff>
    </xdr:to>
    <xdr:sp macro="" textlink="">
      <xdr:nvSpPr>
        <xdr:cNvPr id="394" name="円/楕円 393"/>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109238</xdr:rowOff>
    </xdr:from>
    <xdr:ext cx="762000" cy="259045"/>
    <xdr:sp macro="" textlink="">
      <xdr:nvSpPr>
        <xdr:cNvPr id="395" name="テキスト ボックス 394"/>
        <xdr:cNvSpPr txBox="1"/>
      </xdr:nvSpPr>
      <xdr:spPr>
        <a:xfrm>
          <a:off x="2717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66675</xdr:rowOff>
    </xdr:from>
    <xdr:to>
      <xdr:col>3</xdr:col>
      <xdr:colOff>193675</xdr:colOff>
      <xdr:row>75</xdr:row>
      <xdr:rowOff>168275</xdr:rowOff>
    </xdr:to>
    <xdr:sp macro="" textlink="">
      <xdr:nvSpPr>
        <xdr:cNvPr id="396" name="円/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9" name="テキスト ボックス 398"/>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類似団体平均とほぼ同水準となっている。</a:t>
          </a:r>
        </a:p>
        <a:p>
          <a:r>
            <a:rPr kumimoji="1" lang="ja-JP" altLang="en-US" sz="1300">
              <a:latin typeface="ＭＳ Ｐゴシック"/>
            </a:rPr>
            <a:t>大型建設事業の実施により、今後は公債費の割合が上昇することから公債費以外の項目の上昇に留意する必要がある。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77470</xdr:rowOff>
    </xdr:to>
    <xdr:cxnSp macro="">
      <xdr:nvCxnSpPr>
        <xdr:cNvPr id="432" name="直線コネクタ 431"/>
        <xdr:cNvCxnSpPr/>
      </xdr:nvCxnSpPr>
      <xdr:spPr>
        <a:xfrm>
          <a:off x="15671800" y="13111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81280</xdr:rowOff>
    </xdr:to>
    <xdr:cxnSp macro="">
      <xdr:nvCxnSpPr>
        <xdr:cNvPr id="435" name="直線コネクタ 434"/>
        <xdr:cNvCxnSpPr/>
      </xdr:nvCxnSpPr>
      <xdr:spPr>
        <a:xfrm>
          <a:off x="14782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81280</xdr:rowOff>
    </xdr:to>
    <xdr:cxnSp macro="">
      <xdr:nvCxnSpPr>
        <xdr:cNvPr id="438" name="直線コネクタ 437"/>
        <xdr:cNvCxnSpPr/>
      </xdr:nvCxnSpPr>
      <xdr:spPr>
        <a:xfrm flipV="1">
          <a:off x="13893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81280</xdr:rowOff>
    </xdr:to>
    <xdr:cxnSp macro="">
      <xdr:nvCxnSpPr>
        <xdr:cNvPr id="441" name="直線コネクタ 440"/>
        <xdr:cNvCxnSpPr/>
      </xdr:nvCxnSpPr>
      <xdr:spPr>
        <a:xfrm>
          <a:off x="13004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51" name="円/楕円 45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52"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3" name="円/楕円 452"/>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54" name="テキスト ボックス 45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5" name="円/楕円 454"/>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6" name="テキスト ボックス 455"/>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7" name="円/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9" name="円/楕円 458"/>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104157</xdr:rowOff>
    </xdr:from>
    <xdr:ext cx="762000" cy="259045"/>
    <xdr:sp macro="" textlink="">
      <xdr:nvSpPr>
        <xdr:cNvPr id="460" name="テキスト ボックス 459"/>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133210</xdr:rowOff>
    </xdr:from>
    <xdr:to>
      <xdr:col>4</xdr:col>
      <xdr:colOff>1117600</xdr:colOff>
      <xdr:row>17</xdr:row>
      <xdr:rowOff>724</xdr:rowOff>
    </xdr:to>
    <xdr:cxnSp macro="">
      <xdr:nvCxnSpPr>
        <xdr:cNvPr id="50" name="直線コネクタ 49"/>
        <xdr:cNvCxnSpPr/>
      </xdr:nvCxnSpPr>
      <xdr:spPr bwMode="auto">
        <a:xfrm flipV="1">
          <a:off x="5003800" y="2924035"/>
          <a:ext cx="647700" cy="3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127851</xdr:rowOff>
    </xdr:from>
    <xdr:to>
      <xdr:col>4</xdr:col>
      <xdr:colOff>469900</xdr:colOff>
      <xdr:row>17</xdr:row>
      <xdr:rowOff>724</xdr:rowOff>
    </xdr:to>
    <xdr:cxnSp macro="">
      <xdr:nvCxnSpPr>
        <xdr:cNvPr id="53" name="直線コネクタ 52"/>
        <xdr:cNvCxnSpPr/>
      </xdr:nvCxnSpPr>
      <xdr:spPr bwMode="auto">
        <a:xfrm>
          <a:off x="4305300" y="2918676"/>
          <a:ext cx="698500" cy="44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54521</xdr:rowOff>
    </xdr:from>
    <xdr:to>
      <xdr:col>3</xdr:col>
      <xdr:colOff>904875</xdr:colOff>
      <xdr:row>16</xdr:row>
      <xdr:rowOff>127851</xdr:rowOff>
    </xdr:to>
    <xdr:cxnSp macro="">
      <xdr:nvCxnSpPr>
        <xdr:cNvPr id="56" name="直線コネクタ 55"/>
        <xdr:cNvCxnSpPr/>
      </xdr:nvCxnSpPr>
      <xdr:spPr bwMode="auto">
        <a:xfrm>
          <a:off x="3606800" y="2845346"/>
          <a:ext cx="698500" cy="7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54521</xdr:rowOff>
    </xdr:from>
    <xdr:to>
      <xdr:col>3</xdr:col>
      <xdr:colOff>206375</xdr:colOff>
      <xdr:row>16</xdr:row>
      <xdr:rowOff>63322</xdr:rowOff>
    </xdr:to>
    <xdr:cxnSp macro="">
      <xdr:nvCxnSpPr>
        <xdr:cNvPr id="59" name="直線コネクタ 58"/>
        <xdr:cNvCxnSpPr/>
      </xdr:nvCxnSpPr>
      <xdr:spPr bwMode="auto">
        <a:xfrm flipV="1">
          <a:off x="2908300" y="284534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82410</xdr:rowOff>
    </xdr:from>
    <xdr:to>
      <xdr:col>5</xdr:col>
      <xdr:colOff>34925</xdr:colOff>
      <xdr:row>17</xdr:row>
      <xdr:rowOff>12560</xdr:rowOff>
    </xdr:to>
    <xdr:sp macro="" textlink="">
      <xdr:nvSpPr>
        <xdr:cNvPr id="69" name="円/楕円 68"/>
        <xdr:cNvSpPr/>
      </xdr:nvSpPr>
      <xdr:spPr bwMode="auto">
        <a:xfrm>
          <a:off x="5600700" y="287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98937</xdr:rowOff>
    </xdr:from>
    <xdr:ext cx="762000" cy="259045"/>
    <xdr:sp macro="" textlink="">
      <xdr:nvSpPr>
        <xdr:cNvPr id="70" name="人口1人当たり決算額の推移該当値テキスト130"/>
        <xdr:cNvSpPr txBox="1"/>
      </xdr:nvSpPr>
      <xdr:spPr>
        <a:xfrm>
          <a:off x="5740400" y="271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121374</xdr:rowOff>
    </xdr:from>
    <xdr:to>
      <xdr:col>4</xdr:col>
      <xdr:colOff>520700</xdr:colOff>
      <xdr:row>17</xdr:row>
      <xdr:rowOff>51524</xdr:rowOff>
    </xdr:to>
    <xdr:sp macro="" textlink="">
      <xdr:nvSpPr>
        <xdr:cNvPr id="71" name="円/楕円 70"/>
        <xdr:cNvSpPr/>
      </xdr:nvSpPr>
      <xdr:spPr bwMode="auto">
        <a:xfrm>
          <a:off x="4953000" y="291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61701</xdr:rowOff>
    </xdr:from>
    <xdr:ext cx="736600" cy="259045"/>
    <xdr:sp macro="" textlink="">
      <xdr:nvSpPr>
        <xdr:cNvPr id="72" name="テキスト ボックス 71"/>
        <xdr:cNvSpPr txBox="1"/>
      </xdr:nvSpPr>
      <xdr:spPr>
        <a:xfrm>
          <a:off x="4622800" y="268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77051</xdr:rowOff>
    </xdr:from>
    <xdr:to>
      <xdr:col>3</xdr:col>
      <xdr:colOff>955675</xdr:colOff>
      <xdr:row>17</xdr:row>
      <xdr:rowOff>7201</xdr:rowOff>
    </xdr:to>
    <xdr:sp macro="" textlink="">
      <xdr:nvSpPr>
        <xdr:cNvPr id="73" name="円/楕円 72"/>
        <xdr:cNvSpPr/>
      </xdr:nvSpPr>
      <xdr:spPr bwMode="auto">
        <a:xfrm>
          <a:off x="4254500" y="286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17378</xdr:rowOff>
    </xdr:from>
    <xdr:ext cx="762000" cy="259045"/>
    <xdr:sp macro="" textlink="">
      <xdr:nvSpPr>
        <xdr:cNvPr id="74" name="テキスト ボックス 73"/>
        <xdr:cNvSpPr txBox="1"/>
      </xdr:nvSpPr>
      <xdr:spPr>
        <a:xfrm>
          <a:off x="3924300" y="26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3721</xdr:rowOff>
    </xdr:from>
    <xdr:to>
      <xdr:col>3</xdr:col>
      <xdr:colOff>257175</xdr:colOff>
      <xdr:row>16</xdr:row>
      <xdr:rowOff>105321</xdr:rowOff>
    </xdr:to>
    <xdr:sp macro="" textlink="">
      <xdr:nvSpPr>
        <xdr:cNvPr id="75" name="円/楕円 74"/>
        <xdr:cNvSpPr/>
      </xdr:nvSpPr>
      <xdr:spPr bwMode="auto">
        <a:xfrm>
          <a:off x="3556000" y="27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115498</xdr:rowOff>
    </xdr:from>
    <xdr:ext cx="762000" cy="259045"/>
    <xdr:sp macro="" textlink="">
      <xdr:nvSpPr>
        <xdr:cNvPr id="76" name="テキスト ボックス 75"/>
        <xdr:cNvSpPr txBox="1"/>
      </xdr:nvSpPr>
      <xdr:spPr>
        <a:xfrm>
          <a:off x="3225800" y="25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12522</xdr:rowOff>
    </xdr:from>
    <xdr:to>
      <xdr:col>2</xdr:col>
      <xdr:colOff>692150</xdr:colOff>
      <xdr:row>16</xdr:row>
      <xdr:rowOff>114122</xdr:rowOff>
    </xdr:to>
    <xdr:sp macro="" textlink="">
      <xdr:nvSpPr>
        <xdr:cNvPr id="77" name="円/楕円 76"/>
        <xdr:cNvSpPr/>
      </xdr:nvSpPr>
      <xdr:spPr bwMode="auto">
        <a:xfrm>
          <a:off x="2857500" y="2803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124299</xdr:rowOff>
    </xdr:from>
    <xdr:ext cx="762000" cy="259045"/>
    <xdr:sp macro="" textlink="">
      <xdr:nvSpPr>
        <xdr:cNvPr id="78" name="テキスト ボックス 77"/>
        <xdr:cNvSpPr txBox="1"/>
      </xdr:nvSpPr>
      <xdr:spPr>
        <a:xfrm>
          <a:off x="2527300" y="257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318681</xdr:rowOff>
    </xdr:from>
    <xdr:to>
      <xdr:col>4</xdr:col>
      <xdr:colOff>1117600</xdr:colOff>
      <xdr:row>37</xdr:row>
      <xdr:rowOff>336584</xdr:rowOff>
    </xdr:to>
    <xdr:cxnSp macro="">
      <xdr:nvCxnSpPr>
        <xdr:cNvPr id="112" name="直線コネクタ 111"/>
        <xdr:cNvCxnSpPr/>
      </xdr:nvCxnSpPr>
      <xdr:spPr bwMode="auto">
        <a:xfrm>
          <a:off x="5003800" y="7443381"/>
          <a:ext cx="647700" cy="1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318369</xdr:rowOff>
    </xdr:from>
    <xdr:to>
      <xdr:col>4</xdr:col>
      <xdr:colOff>469900</xdr:colOff>
      <xdr:row>37</xdr:row>
      <xdr:rowOff>318681</xdr:rowOff>
    </xdr:to>
    <xdr:cxnSp macro="">
      <xdr:nvCxnSpPr>
        <xdr:cNvPr id="115" name="直線コネクタ 114"/>
        <xdr:cNvCxnSpPr/>
      </xdr:nvCxnSpPr>
      <xdr:spPr bwMode="auto">
        <a:xfrm>
          <a:off x="4305300" y="7443069"/>
          <a:ext cx="698500" cy="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283130</xdr:rowOff>
    </xdr:from>
    <xdr:to>
      <xdr:col>3</xdr:col>
      <xdr:colOff>904875</xdr:colOff>
      <xdr:row>37</xdr:row>
      <xdr:rowOff>318369</xdr:rowOff>
    </xdr:to>
    <xdr:cxnSp macro="">
      <xdr:nvCxnSpPr>
        <xdr:cNvPr id="118" name="直線コネクタ 117"/>
        <xdr:cNvCxnSpPr/>
      </xdr:nvCxnSpPr>
      <xdr:spPr bwMode="auto">
        <a:xfrm>
          <a:off x="3606800" y="7407830"/>
          <a:ext cx="698500" cy="3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283130</xdr:rowOff>
    </xdr:from>
    <xdr:to>
      <xdr:col>3</xdr:col>
      <xdr:colOff>206375</xdr:colOff>
      <xdr:row>37</xdr:row>
      <xdr:rowOff>288498</xdr:rowOff>
    </xdr:to>
    <xdr:cxnSp macro="">
      <xdr:nvCxnSpPr>
        <xdr:cNvPr id="121" name="直線コネクタ 120"/>
        <xdr:cNvCxnSpPr/>
      </xdr:nvCxnSpPr>
      <xdr:spPr bwMode="auto">
        <a:xfrm flipV="1">
          <a:off x="2908300" y="7407830"/>
          <a:ext cx="698500" cy="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285784</xdr:rowOff>
    </xdr:from>
    <xdr:to>
      <xdr:col>5</xdr:col>
      <xdr:colOff>34925</xdr:colOff>
      <xdr:row>38</xdr:row>
      <xdr:rowOff>44484</xdr:rowOff>
    </xdr:to>
    <xdr:sp macro="" textlink="">
      <xdr:nvSpPr>
        <xdr:cNvPr id="131" name="円/楕円 130"/>
        <xdr:cNvSpPr/>
      </xdr:nvSpPr>
      <xdr:spPr bwMode="auto">
        <a:xfrm>
          <a:off x="5600700" y="741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267881</xdr:rowOff>
    </xdr:from>
    <xdr:to>
      <xdr:col>4</xdr:col>
      <xdr:colOff>520700</xdr:colOff>
      <xdr:row>38</xdr:row>
      <xdr:rowOff>26581</xdr:rowOff>
    </xdr:to>
    <xdr:sp macro="" textlink="">
      <xdr:nvSpPr>
        <xdr:cNvPr id="133" name="円/楕円 132"/>
        <xdr:cNvSpPr/>
      </xdr:nvSpPr>
      <xdr:spPr bwMode="auto">
        <a:xfrm>
          <a:off x="4953000" y="739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36758</xdr:rowOff>
    </xdr:from>
    <xdr:ext cx="736600" cy="259045"/>
    <xdr:sp macro="" textlink="">
      <xdr:nvSpPr>
        <xdr:cNvPr id="134" name="テキスト ボックス 133"/>
        <xdr:cNvSpPr txBox="1"/>
      </xdr:nvSpPr>
      <xdr:spPr>
        <a:xfrm>
          <a:off x="4622800" y="716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267569</xdr:rowOff>
    </xdr:from>
    <xdr:to>
      <xdr:col>3</xdr:col>
      <xdr:colOff>955675</xdr:colOff>
      <xdr:row>38</xdr:row>
      <xdr:rowOff>26269</xdr:rowOff>
    </xdr:to>
    <xdr:sp macro="" textlink="">
      <xdr:nvSpPr>
        <xdr:cNvPr id="135" name="円/楕円 134"/>
        <xdr:cNvSpPr/>
      </xdr:nvSpPr>
      <xdr:spPr bwMode="auto">
        <a:xfrm>
          <a:off x="4254500" y="739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11046</xdr:rowOff>
    </xdr:from>
    <xdr:ext cx="762000" cy="259045"/>
    <xdr:sp macro="" textlink="">
      <xdr:nvSpPr>
        <xdr:cNvPr id="136" name="テキスト ボックス 135"/>
        <xdr:cNvSpPr txBox="1"/>
      </xdr:nvSpPr>
      <xdr:spPr>
        <a:xfrm>
          <a:off x="3924300" y="747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232330</xdr:rowOff>
    </xdr:from>
    <xdr:to>
      <xdr:col>3</xdr:col>
      <xdr:colOff>257175</xdr:colOff>
      <xdr:row>37</xdr:row>
      <xdr:rowOff>333930</xdr:rowOff>
    </xdr:to>
    <xdr:sp macro="" textlink="">
      <xdr:nvSpPr>
        <xdr:cNvPr id="137" name="円/楕円 136"/>
        <xdr:cNvSpPr/>
      </xdr:nvSpPr>
      <xdr:spPr bwMode="auto">
        <a:xfrm>
          <a:off x="3556000" y="73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1207</xdr:rowOff>
    </xdr:from>
    <xdr:ext cx="762000" cy="259045"/>
    <xdr:sp macro="" textlink="">
      <xdr:nvSpPr>
        <xdr:cNvPr id="138" name="テキスト ボックス 137"/>
        <xdr:cNvSpPr txBox="1"/>
      </xdr:nvSpPr>
      <xdr:spPr>
        <a:xfrm>
          <a:off x="3225800" y="71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237698</xdr:rowOff>
    </xdr:from>
    <xdr:to>
      <xdr:col>2</xdr:col>
      <xdr:colOff>692150</xdr:colOff>
      <xdr:row>37</xdr:row>
      <xdr:rowOff>339298</xdr:rowOff>
    </xdr:to>
    <xdr:sp macro="" textlink="">
      <xdr:nvSpPr>
        <xdr:cNvPr id="139" name="円/楕円 138"/>
        <xdr:cNvSpPr/>
      </xdr:nvSpPr>
      <xdr:spPr bwMode="auto">
        <a:xfrm>
          <a:off x="2857500" y="736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6575</xdr:rowOff>
    </xdr:from>
    <xdr:ext cx="762000" cy="259045"/>
    <xdr:sp macro="" textlink="">
      <xdr:nvSpPr>
        <xdr:cNvPr id="140" name="テキスト ボックス 139"/>
        <xdr:cNvSpPr txBox="1"/>
      </xdr:nvSpPr>
      <xdr:spPr>
        <a:xfrm>
          <a:off x="2527300" y="713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財政調整基金については、中期的な見通しのもとに決算剰余金を中心に積み立てており、Ｈ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年度末現在高は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億９千４百万円となっている。実質収支額は継続的に黒字を確保しており、実質単年度収支についてもＨ</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年度以降黒字を確保している。今後交付税の減等により一般財源の確保が厳しくなることから、財政調整基金等の基金の取り崩しも視野に入れつつ、適正な財政運営に努める。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しかし、国保等の保険給付費の増などにより、繰出金により赤字を補てんしている状況となっているため、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から減少傾向にある一方で、近年は、臨時財政対策債や過疎債などの有利な地方債を発行しているため算入公債費は増えており、実質公債費比率の分子は減少傾向にある。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地方債現在高や公営企業債等繰入見込額が減少する一方で、充当可能基金は年々増加している。これにより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から将来負担比率の分子はマイナスとなっている。</a:t>
          </a:r>
        </a:p>
        <a:p>
          <a:r>
            <a:rPr kumimoji="1" lang="ja-JP" altLang="en-US" sz="1400">
              <a:latin typeface="ＭＳ ゴシック" pitchFamily="49" charset="-128"/>
              <a:ea typeface="ＭＳ ゴシック" pitchFamily="49" charset="-128"/>
            </a:rPr>
            <a:t>　今後も地方債現在高の推移に留意しつつ、充当可能基金の増額を図り将来負担比率の低下に努める。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16012401</v>
      </c>
      <c r="BO4" s="349"/>
      <c r="BP4" s="349"/>
      <c r="BQ4" s="349"/>
      <c r="BR4" s="349"/>
      <c r="BS4" s="349"/>
      <c r="BT4" s="349"/>
      <c r="BU4" s="350"/>
      <c r="BV4" s="348">
        <v>15203943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15414346</v>
      </c>
      <c r="BO5" s="386"/>
      <c r="BP5" s="386"/>
      <c r="BQ5" s="386"/>
      <c r="BR5" s="386"/>
      <c r="BS5" s="386"/>
      <c r="BT5" s="386"/>
      <c r="BU5" s="387"/>
      <c r="BV5" s="385">
        <v>14604768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87.4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598055</v>
      </c>
      <c r="BO6" s="386"/>
      <c r="BP6" s="386"/>
      <c r="BQ6" s="386"/>
      <c r="BR6" s="386"/>
      <c r="BS6" s="386"/>
      <c r="BT6" s="386"/>
      <c r="BU6" s="387"/>
      <c r="BV6" s="385">
        <v>599175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95.1</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69703</v>
      </c>
      <c r="BO7" s="386"/>
      <c r="BP7" s="386"/>
      <c r="BQ7" s="386"/>
      <c r="BR7" s="386"/>
      <c r="BS7" s="386"/>
      <c r="BT7" s="386"/>
      <c r="BU7" s="387"/>
      <c r="BV7" s="385">
        <v>88425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9097147</v>
      </c>
      <c r="CU7" s="386"/>
      <c r="CV7" s="386"/>
      <c r="CW7" s="386"/>
      <c r="CX7" s="386"/>
      <c r="CY7" s="386"/>
      <c r="CZ7" s="386"/>
      <c r="DA7" s="387"/>
      <c r="DB7" s="385">
        <v>9226561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528352</v>
      </c>
      <c r="BO8" s="386"/>
      <c r="BP8" s="386"/>
      <c r="BQ8" s="386"/>
      <c r="BR8" s="386"/>
      <c r="BS8" s="386"/>
      <c r="BT8" s="386"/>
      <c r="BU8" s="387"/>
      <c r="BV8" s="385">
        <v>510750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23906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17602</v>
      </c>
      <c r="BO9" s="386"/>
      <c r="BP9" s="386"/>
      <c r="BQ9" s="386"/>
      <c r="BR9" s="386"/>
      <c r="BS9" s="386"/>
      <c r="BT9" s="386"/>
      <c r="BU9" s="387"/>
      <c r="BV9" s="385">
        <v>189632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25114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508935</v>
      </c>
      <c r="BO10" s="386"/>
      <c r="BP10" s="386"/>
      <c r="BQ10" s="386"/>
      <c r="BR10" s="386"/>
      <c r="BS10" s="386"/>
      <c r="BT10" s="386"/>
      <c r="BU10" s="387"/>
      <c r="BV10" s="385">
        <v>331406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23555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23234</v>
      </c>
      <c r="S13" s="467"/>
      <c r="T13" s="467"/>
      <c r="U13" s="467"/>
      <c r="V13" s="468"/>
      <c r="W13" s="401" t="s">
        <v>124</v>
      </c>
      <c r="X13" s="402"/>
      <c r="Y13" s="402"/>
      <c r="Z13" s="402"/>
      <c r="AA13" s="402"/>
      <c r="AB13" s="392"/>
      <c r="AC13" s="436">
        <v>1596</v>
      </c>
      <c r="AD13" s="437"/>
      <c r="AE13" s="437"/>
      <c r="AF13" s="437"/>
      <c r="AG13" s="476"/>
      <c r="AH13" s="436">
        <v>2145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526537</v>
      </c>
      <c r="BO13" s="386"/>
      <c r="BP13" s="386"/>
      <c r="BQ13" s="386"/>
      <c r="BR13" s="386"/>
      <c r="BS13" s="386"/>
      <c r="BT13" s="386"/>
      <c r="BU13" s="387"/>
      <c r="BV13" s="385">
        <v>521038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23685</v>
      </c>
      <c r="S14" s="467"/>
      <c r="T14" s="467"/>
      <c r="U14" s="467"/>
      <c r="V14" s="468"/>
      <c r="W14" s="375"/>
      <c r="X14" s="376"/>
      <c r="Y14" s="376"/>
      <c r="Z14" s="376"/>
      <c r="AA14" s="376"/>
      <c r="AB14" s="365"/>
      <c r="AC14" s="469">
        <v>15.2</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23387</v>
      </c>
      <c r="S15" s="467"/>
      <c r="T15" s="467"/>
      <c r="U15" s="467"/>
      <c r="V15" s="468"/>
      <c r="W15" s="401" t="s">
        <v>130</v>
      </c>
      <c r="X15" s="402"/>
      <c r="Y15" s="402"/>
      <c r="Z15" s="402"/>
      <c r="AA15" s="402"/>
      <c r="AB15" s="392"/>
      <c r="AC15" s="436">
        <v>3046</v>
      </c>
      <c r="AD15" s="437"/>
      <c r="AE15" s="437"/>
      <c r="AF15" s="437"/>
      <c r="AG15" s="476"/>
      <c r="AH15" s="436">
        <v>3278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2004309</v>
      </c>
      <c r="BO15" s="349"/>
      <c r="BP15" s="349"/>
      <c r="BQ15" s="349"/>
      <c r="BR15" s="349"/>
      <c r="BS15" s="349"/>
      <c r="BT15" s="349"/>
      <c r="BU15" s="350"/>
      <c r="BV15" s="348">
        <v>1996195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v>
      </c>
      <c r="AD16" s="470"/>
      <c r="AE16" s="470"/>
      <c r="AF16" s="470"/>
      <c r="AG16" s="471"/>
      <c r="AH16" s="469">
        <v>27.9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7001648</v>
      </c>
      <c r="BO16" s="386"/>
      <c r="BP16" s="386"/>
      <c r="BQ16" s="386"/>
      <c r="BR16" s="386"/>
      <c r="BS16" s="386"/>
      <c r="BT16" s="386"/>
      <c r="BU16" s="387"/>
      <c r="BV16" s="385">
        <v>7023752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5875</v>
      </c>
      <c r="AD17" s="437"/>
      <c r="AE17" s="437"/>
      <c r="AF17" s="437"/>
      <c r="AG17" s="476"/>
      <c r="AH17" s="436">
        <v>6292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2547949</v>
      </c>
      <c r="BO17" s="386"/>
      <c r="BP17" s="386"/>
      <c r="BQ17" s="386"/>
      <c r="BR17" s="386"/>
      <c r="BS17" s="386"/>
      <c r="BT17" s="386"/>
      <c r="BU17" s="387"/>
      <c r="BV17" s="385">
        <v>2555602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206.24</v>
      </c>
      <c r="M18" s="498"/>
      <c r="N18" s="498"/>
      <c r="O18" s="498"/>
      <c r="P18" s="498"/>
      <c r="Q18" s="498"/>
      <c r="R18" s="499"/>
      <c r="S18" s="499"/>
      <c r="T18" s="499"/>
      <c r="U18" s="499"/>
      <c r="V18" s="500"/>
      <c r="W18" s="403"/>
      <c r="X18" s="404"/>
      <c r="Y18" s="404"/>
      <c r="Z18" s="404"/>
      <c r="AA18" s="404"/>
      <c r="AB18" s="395"/>
      <c r="AC18" s="501">
        <v>55.9</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8195075</v>
      </c>
      <c r="BO18" s="386"/>
      <c r="BP18" s="386"/>
      <c r="BQ18" s="386"/>
      <c r="BR18" s="386"/>
      <c r="BS18" s="386"/>
      <c r="BT18" s="386"/>
      <c r="BU18" s="387"/>
      <c r="BV18" s="385">
        <v>8050668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10385604</v>
      </c>
      <c r="BO19" s="386"/>
      <c r="BP19" s="386"/>
      <c r="BQ19" s="386"/>
      <c r="BR19" s="386"/>
      <c r="BS19" s="386"/>
      <c r="BT19" s="386"/>
      <c r="BU19" s="387"/>
      <c r="BV19" s="385">
        <v>10537543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9665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17774679</v>
      </c>
      <c r="BO23" s="386"/>
      <c r="BP23" s="386"/>
      <c r="BQ23" s="386"/>
      <c r="BR23" s="386"/>
      <c r="BS23" s="386"/>
      <c r="BT23" s="386"/>
      <c r="BU23" s="387"/>
      <c r="BV23" s="385">
        <v>17562045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7938</v>
      </c>
      <c r="R24" s="437"/>
      <c r="S24" s="437"/>
      <c r="T24" s="437"/>
      <c r="U24" s="437"/>
      <c r="V24" s="476"/>
      <c r="W24" s="531"/>
      <c r="X24" s="519"/>
      <c r="Y24" s="520"/>
      <c r="Z24" s="435" t="s">
        <v>154</v>
      </c>
      <c r="AA24" s="415"/>
      <c r="AB24" s="415"/>
      <c r="AC24" s="415"/>
      <c r="AD24" s="415"/>
      <c r="AE24" s="415"/>
      <c r="AF24" s="415"/>
      <c r="AG24" s="416"/>
      <c r="AH24" s="436">
        <v>270</v>
      </c>
      <c r="AI24" s="437"/>
      <c r="AJ24" s="437"/>
      <c r="AK24" s="437"/>
      <c r="AL24" s="476"/>
      <c r="AM24" s="436">
        <v>878310</v>
      </c>
      <c r="AN24" s="437"/>
      <c r="AO24" s="437"/>
      <c r="AP24" s="437"/>
      <c r="AQ24" s="437"/>
      <c r="AR24" s="476"/>
      <c r="AS24" s="436">
        <v>3253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13937968</v>
      </c>
      <c r="BO24" s="386"/>
      <c r="BP24" s="386"/>
      <c r="BQ24" s="386"/>
      <c r="BR24" s="386"/>
      <c r="BS24" s="386"/>
      <c r="BT24" s="386"/>
      <c r="BU24" s="387"/>
      <c r="BV24" s="385">
        <v>13453255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6370</v>
      </c>
      <c r="R25" s="437"/>
      <c r="S25" s="437"/>
      <c r="T25" s="437"/>
      <c r="U25" s="437"/>
      <c r="V25" s="476"/>
      <c r="W25" s="531"/>
      <c r="X25" s="519"/>
      <c r="Y25" s="520"/>
      <c r="Z25" s="435" t="s">
        <v>157</v>
      </c>
      <c r="AA25" s="415"/>
      <c r="AB25" s="415"/>
      <c r="AC25" s="415"/>
      <c r="AD25" s="415"/>
      <c r="AE25" s="415"/>
      <c r="AF25" s="415"/>
      <c r="AG25" s="416"/>
      <c r="AH25" s="436">
        <v>44</v>
      </c>
      <c r="AI25" s="437"/>
      <c r="AJ25" s="437"/>
      <c r="AK25" s="437"/>
      <c r="AL25" s="476"/>
      <c r="AM25" s="436">
        <v>130900</v>
      </c>
      <c r="AN25" s="437"/>
      <c r="AO25" s="437"/>
      <c r="AP25" s="437"/>
      <c r="AQ25" s="437"/>
      <c r="AR25" s="476"/>
      <c r="AS25" s="436">
        <v>2975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2729421</v>
      </c>
      <c r="BO25" s="349"/>
      <c r="BP25" s="349"/>
      <c r="BQ25" s="349"/>
      <c r="BR25" s="349"/>
      <c r="BS25" s="349"/>
      <c r="BT25" s="349"/>
      <c r="BU25" s="350"/>
      <c r="BV25" s="348">
        <v>756980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5586</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4000</v>
      </c>
      <c r="R27" s="437"/>
      <c r="S27" s="437"/>
      <c r="T27" s="437"/>
      <c r="U27" s="437"/>
      <c r="V27" s="476"/>
      <c r="W27" s="531"/>
      <c r="X27" s="519"/>
      <c r="Y27" s="520"/>
      <c r="Z27" s="435" t="s">
        <v>164</v>
      </c>
      <c r="AA27" s="415"/>
      <c r="AB27" s="415"/>
      <c r="AC27" s="415"/>
      <c r="AD27" s="415"/>
      <c r="AE27" s="415"/>
      <c r="AF27" s="415"/>
      <c r="AG27" s="416"/>
      <c r="AH27" s="436">
        <v>9</v>
      </c>
      <c r="AI27" s="437"/>
      <c r="AJ27" s="437"/>
      <c r="AK27" s="437"/>
      <c r="AL27" s="476"/>
      <c r="AM27" s="436">
        <v>26054</v>
      </c>
      <c r="AN27" s="437"/>
      <c r="AO27" s="437"/>
      <c r="AP27" s="437"/>
      <c r="AQ27" s="437"/>
      <c r="AR27" s="476"/>
      <c r="AS27" s="436">
        <v>2895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458713</v>
      </c>
      <c r="BO27" s="555"/>
      <c r="BP27" s="555"/>
      <c r="BQ27" s="555"/>
      <c r="BR27" s="555"/>
      <c r="BS27" s="555"/>
      <c r="BT27" s="555"/>
      <c r="BU27" s="556"/>
      <c r="BV27" s="554">
        <v>458713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3600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2594064</v>
      </c>
      <c r="BO28" s="349"/>
      <c r="BP28" s="349"/>
      <c r="BQ28" s="349"/>
      <c r="BR28" s="349"/>
      <c r="BS28" s="349"/>
      <c r="BT28" s="349"/>
      <c r="BU28" s="350"/>
      <c r="BV28" s="348">
        <v>2085129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3400</v>
      </c>
      <c r="R29" s="437"/>
      <c r="S29" s="437"/>
      <c r="T29" s="437"/>
      <c r="U29" s="437"/>
      <c r="V29" s="476"/>
      <c r="W29" s="532"/>
      <c r="X29" s="533"/>
      <c r="Y29" s="534"/>
      <c r="Z29" s="435" t="s">
        <v>171</v>
      </c>
      <c r="AA29" s="415"/>
      <c r="AB29" s="415"/>
      <c r="AC29" s="415"/>
      <c r="AD29" s="415"/>
      <c r="AE29" s="415"/>
      <c r="AF29" s="415"/>
      <c r="AG29" s="416"/>
      <c r="AH29" s="436">
        <v>279</v>
      </c>
      <c r="AI29" s="437"/>
      <c r="AJ29" s="437"/>
      <c r="AK29" s="437"/>
      <c r="AL29" s="476"/>
      <c r="AM29" s="436">
        <v>904364</v>
      </c>
      <c r="AN29" s="437"/>
      <c r="AO29" s="437"/>
      <c r="AP29" s="437"/>
      <c r="AQ29" s="437"/>
      <c r="AR29" s="476"/>
      <c r="AS29" s="436">
        <v>3241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2817559</v>
      </c>
      <c r="BO29" s="386"/>
      <c r="BP29" s="386"/>
      <c r="BQ29" s="386"/>
      <c r="BR29" s="386"/>
      <c r="BS29" s="386"/>
      <c r="BT29" s="386"/>
      <c r="BU29" s="387"/>
      <c r="BV29" s="385">
        <v>2805591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4986577</v>
      </c>
      <c r="BO30" s="555"/>
      <c r="BP30" s="555"/>
      <c r="BQ30" s="555"/>
      <c r="BR30" s="555"/>
      <c r="BS30" s="555"/>
      <c r="BT30" s="555"/>
      <c r="BU30" s="556"/>
      <c r="BV30" s="554">
        <v>4860409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宇佐・高田・国東広域事務組合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豊後高田市土地開発公社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（株）スパランド真玉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大分県市町村会館管理組合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（社）大分県農業農村振興公社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農業集落排水事業特別会計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大分県後期高齢者医療広域連合（普通会計）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豊後高田市観光まちづくり（株）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漁業集落排水事業特別会計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大分県後期高齢者医療広域連合（後期高齢者医療特別会計）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2125726</v>
      </c>
      <c r="S5" s="583"/>
      <c r="T5" s="583"/>
      <c r="U5" s="583"/>
      <c r="V5" s="583"/>
      <c r="W5" s="583"/>
      <c r="X5" s="583"/>
      <c r="Y5" s="584"/>
      <c r="Z5" s="585">
        <v>13.3</v>
      </c>
      <c r="AA5" s="585"/>
      <c r="AB5" s="585"/>
      <c r="AC5" s="585"/>
      <c r="AD5" s="586">
        <v>2125726</v>
      </c>
      <c r="AE5" s="586"/>
      <c r="AF5" s="586"/>
      <c r="AG5" s="586"/>
      <c r="AH5" s="586"/>
      <c r="AI5" s="586"/>
      <c r="AJ5" s="586"/>
      <c r="AK5" s="586"/>
      <c r="AL5" s="587">
        <v>24.7</v>
      </c>
      <c r="AM5" s="588"/>
      <c r="AN5" s="588"/>
      <c r="AO5" s="589"/>
      <c r="AP5" s="579" t="s">
        <v>209</v>
      </c>
      <c r="AQ5" s="580"/>
      <c r="AR5" s="580"/>
      <c r="AS5" s="580"/>
      <c r="AT5" s="580"/>
      <c r="AU5" s="580"/>
      <c r="AV5" s="580"/>
      <c r="AW5" s="580"/>
      <c r="AX5" s="580"/>
      <c r="AY5" s="580"/>
      <c r="AZ5" s="580"/>
      <c r="BA5" s="580"/>
      <c r="BB5" s="580"/>
      <c r="BC5" s="580"/>
      <c r="BD5" s="580"/>
      <c r="BE5" s="580"/>
      <c r="BF5" s="581"/>
      <c r="BG5" s="593">
        <v>2124287</v>
      </c>
      <c r="BH5" s="594"/>
      <c r="BI5" s="594"/>
      <c r="BJ5" s="594"/>
      <c r="BK5" s="594"/>
      <c r="BL5" s="594"/>
      <c r="BM5" s="594"/>
      <c r="BN5" s="595"/>
      <c r="BO5" s="596">
        <v>99.9</v>
      </c>
      <c r="BP5" s="596"/>
      <c r="BQ5" s="596"/>
      <c r="BR5" s="596"/>
      <c r="BS5" s="597">
        <v>19677</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129845</v>
      </c>
      <c r="S6" s="594"/>
      <c r="T6" s="594"/>
      <c r="U6" s="594"/>
      <c r="V6" s="594"/>
      <c r="W6" s="594"/>
      <c r="X6" s="594"/>
      <c r="Y6" s="595"/>
      <c r="Z6" s="596">
        <v>0.8</v>
      </c>
      <c r="AA6" s="596"/>
      <c r="AB6" s="596"/>
      <c r="AC6" s="596"/>
      <c r="AD6" s="597">
        <v>129845</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2124287</v>
      </c>
      <c r="BH6" s="594"/>
      <c r="BI6" s="594"/>
      <c r="BJ6" s="594"/>
      <c r="BK6" s="594"/>
      <c r="BL6" s="594"/>
      <c r="BM6" s="594"/>
      <c r="BN6" s="595"/>
      <c r="BO6" s="596">
        <v>99.9</v>
      </c>
      <c r="BP6" s="596"/>
      <c r="BQ6" s="596"/>
      <c r="BR6" s="596"/>
      <c r="BS6" s="597">
        <v>19677</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193952</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193952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3620</v>
      </c>
      <c r="S7" s="594"/>
      <c r="T7" s="594"/>
      <c r="U7" s="594"/>
      <c r="V7" s="594"/>
      <c r="W7" s="594"/>
      <c r="X7" s="594"/>
      <c r="Y7" s="595"/>
      <c r="Z7" s="596">
        <v>0</v>
      </c>
      <c r="AA7" s="596"/>
      <c r="AB7" s="596"/>
      <c r="AC7" s="596"/>
      <c r="AD7" s="597">
        <v>3620</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862633</v>
      </c>
      <c r="BH7" s="594"/>
      <c r="BI7" s="594"/>
      <c r="BJ7" s="594"/>
      <c r="BK7" s="594"/>
      <c r="BL7" s="594"/>
      <c r="BM7" s="594"/>
      <c r="BN7" s="595"/>
      <c r="BO7" s="596">
        <v>40.6</v>
      </c>
      <c r="BP7" s="596"/>
      <c r="BQ7" s="596"/>
      <c r="BR7" s="596"/>
      <c r="BS7" s="597">
        <v>19677</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3375418</v>
      </c>
      <c r="CS7" s="594"/>
      <c r="CT7" s="594"/>
      <c r="CU7" s="594"/>
      <c r="CV7" s="594"/>
      <c r="CW7" s="594"/>
      <c r="CX7" s="594"/>
      <c r="CY7" s="595"/>
      <c r="CZ7" s="596">
        <v>21.9</v>
      </c>
      <c r="DA7" s="596"/>
      <c r="DB7" s="596"/>
      <c r="DC7" s="596"/>
      <c r="DD7" s="602">
        <v>869797</v>
      </c>
      <c r="DE7" s="594"/>
      <c r="DF7" s="594"/>
      <c r="DG7" s="594"/>
      <c r="DH7" s="594"/>
      <c r="DI7" s="594"/>
      <c r="DJ7" s="594"/>
      <c r="DK7" s="594"/>
      <c r="DL7" s="594"/>
      <c r="DM7" s="594"/>
      <c r="DN7" s="594"/>
      <c r="DO7" s="594"/>
      <c r="DP7" s="595"/>
      <c r="DQ7" s="602">
        <v>1929641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8816</v>
      </c>
      <c r="S8" s="594"/>
      <c r="T8" s="594"/>
      <c r="U8" s="594"/>
      <c r="V8" s="594"/>
      <c r="W8" s="594"/>
      <c r="X8" s="594"/>
      <c r="Y8" s="595"/>
      <c r="Z8" s="596">
        <v>0.1</v>
      </c>
      <c r="AA8" s="596"/>
      <c r="AB8" s="596"/>
      <c r="AC8" s="596"/>
      <c r="AD8" s="597">
        <v>8816</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33911</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4056026</v>
      </c>
      <c r="CS8" s="594"/>
      <c r="CT8" s="594"/>
      <c r="CU8" s="594"/>
      <c r="CV8" s="594"/>
      <c r="CW8" s="594"/>
      <c r="CX8" s="594"/>
      <c r="CY8" s="595"/>
      <c r="CZ8" s="596">
        <v>26.3</v>
      </c>
      <c r="DA8" s="596"/>
      <c r="DB8" s="596"/>
      <c r="DC8" s="596"/>
      <c r="DD8" s="602">
        <v>117542</v>
      </c>
      <c r="DE8" s="594"/>
      <c r="DF8" s="594"/>
      <c r="DG8" s="594"/>
      <c r="DH8" s="594"/>
      <c r="DI8" s="594"/>
      <c r="DJ8" s="594"/>
      <c r="DK8" s="594"/>
      <c r="DL8" s="594"/>
      <c r="DM8" s="594"/>
      <c r="DN8" s="594"/>
      <c r="DO8" s="594"/>
      <c r="DP8" s="595"/>
      <c r="DQ8" s="602">
        <v>2143215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6399</v>
      </c>
      <c r="S9" s="594"/>
      <c r="T9" s="594"/>
      <c r="U9" s="594"/>
      <c r="V9" s="594"/>
      <c r="W9" s="594"/>
      <c r="X9" s="594"/>
      <c r="Y9" s="595"/>
      <c r="Z9" s="596">
        <v>0</v>
      </c>
      <c r="AA9" s="596"/>
      <c r="AB9" s="596"/>
      <c r="AC9" s="596"/>
      <c r="AD9" s="597">
        <v>6399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650808</v>
      </c>
      <c r="BH9" s="594"/>
      <c r="BI9" s="594"/>
      <c r="BJ9" s="594"/>
      <c r="BK9" s="594"/>
      <c r="BL9" s="594"/>
      <c r="BM9" s="594"/>
      <c r="BN9" s="595"/>
      <c r="BO9" s="596">
        <v>30.6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900134</v>
      </c>
      <c r="CS9" s="594"/>
      <c r="CT9" s="594"/>
      <c r="CU9" s="594"/>
      <c r="CV9" s="594"/>
      <c r="CW9" s="594"/>
      <c r="CX9" s="594"/>
      <c r="CY9" s="595"/>
      <c r="CZ9" s="596">
        <v>5.8</v>
      </c>
      <c r="DA9" s="596"/>
      <c r="DB9" s="596"/>
      <c r="DC9" s="596"/>
      <c r="DD9" s="602">
        <v>126610</v>
      </c>
      <c r="DE9" s="594"/>
      <c r="DF9" s="594"/>
      <c r="DG9" s="594"/>
      <c r="DH9" s="594"/>
      <c r="DI9" s="594"/>
      <c r="DJ9" s="594"/>
      <c r="DK9" s="594"/>
      <c r="DL9" s="594"/>
      <c r="DM9" s="594"/>
      <c r="DN9" s="594"/>
      <c r="DO9" s="594"/>
      <c r="DP9" s="595"/>
      <c r="DQ9" s="602">
        <v>721411</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266414</v>
      </c>
      <c r="S10" s="594"/>
      <c r="T10" s="594"/>
      <c r="U10" s="594"/>
      <c r="V10" s="594"/>
      <c r="W10" s="594"/>
      <c r="X10" s="594"/>
      <c r="Y10" s="595"/>
      <c r="Z10" s="596">
        <v>1.7</v>
      </c>
      <c r="AA10" s="596"/>
      <c r="AB10" s="596"/>
      <c r="AC10" s="596"/>
      <c r="AD10" s="597">
        <v>266414</v>
      </c>
      <c r="AE10" s="597"/>
      <c r="AF10" s="597"/>
      <c r="AG10" s="597"/>
      <c r="AH10" s="597"/>
      <c r="AI10" s="597"/>
      <c r="AJ10" s="597"/>
      <c r="AK10" s="597"/>
      <c r="AL10" s="598">
        <v>3.1</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57389</v>
      </c>
      <c r="BH10" s="594"/>
      <c r="BI10" s="594"/>
      <c r="BJ10" s="594"/>
      <c r="BK10" s="594"/>
      <c r="BL10" s="594"/>
      <c r="BM10" s="594"/>
      <c r="BN10" s="595"/>
      <c r="BO10" s="596">
        <v>2.7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76991</v>
      </c>
      <c r="CS10" s="594"/>
      <c r="CT10" s="594"/>
      <c r="CU10" s="594"/>
      <c r="CV10" s="594"/>
      <c r="CW10" s="594"/>
      <c r="CX10" s="594"/>
      <c r="CY10" s="595"/>
      <c r="CZ10" s="596">
        <v>0.5</v>
      </c>
      <c r="DA10" s="596"/>
      <c r="DB10" s="596"/>
      <c r="DC10" s="596"/>
      <c r="DD10" s="602" t="s">
        <v>222</v>
      </c>
      <c r="DE10" s="594"/>
      <c r="DF10" s="594"/>
      <c r="DG10" s="594"/>
      <c r="DH10" s="594"/>
      <c r="DI10" s="594"/>
      <c r="DJ10" s="594"/>
      <c r="DK10" s="594"/>
      <c r="DL10" s="594"/>
      <c r="DM10" s="594"/>
      <c r="DN10" s="594"/>
      <c r="DO10" s="594"/>
      <c r="DP10" s="595"/>
      <c r="DQ10" s="602">
        <v>18216</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120525</v>
      </c>
      <c r="BH11" s="594"/>
      <c r="BI11" s="594"/>
      <c r="BJ11" s="594"/>
      <c r="BK11" s="594"/>
      <c r="BL11" s="594"/>
      <c r="BM11" s="594"/>
      <c r="BN11" s="595"/>
      <c r="BO11" s="596">
        <v>5.7</v>
      </c>
      <c r="BP11" s="596"/>
      <c r="BQ11" s="596"/>
      <c r="BR11" s="596"/>
      <c r="BS11" s="602">
        <v>19677</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766136</v>
      </c>
      <c r="CS11" s="594"/>
      <c r="CT11" s="594"/>
      <c r="CU11" s="594"/>
      <c r="CV11" s="594"/>
      <c r="CW11" s="594"/>
      <c r="CX11" s="594"/>
      <c r="CY11" s="595"/>
      <c r="CZ11" s="596">
        <v>5</v>
      </c>
      <c r="DA11" s="596"/>
      <c r="DB11" s="596"/>
      <c r="DC11" s="596"/>
      <c r="DD11" s="602">
        <v>215596</v>
      </c>
      <c r="DE11" s="594"/>
      <c r="DF11" s="594"/>
      <c r="DG11" s="594"/>
      <c r="DH11" s="594"/>
      <c r="DI11" s="594"/>
      <c r="DJ11" s="594"/>
      <c r="DK11" s="594"/>
      <c r="DL11" s="594"/>
      <c r="DM11" s="594"/>
      <c r="DN11" s="594"/>
      <c r="DO11" s="594"/>
      <c r="DP11" s="595"/>
      <c r="DQ11" s="602">
        <v>404873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1012863</v>
      </c>
      <c r="BH12" s="594"/>
      <c r="BI12" s="594"/>
      <c r="BJ12" s="594"/>
      <c r="BK12" s="594"/>
      <c r="BL12" s="594"/>
      <c r="BM12" s="594"/>
      <c r="BN12" s="595"/>
      <c r="BO12" s="596">
        <v>47.6</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579081</v>
      </c>
      <c r="CS12" s="594"/>
      <c r="CT12" s="594"/>
      <c r="CU12" s="594"/>
      <c r="CV12" s="594"/>
      <c r="CW12" s="594"/>
      <c r="CX12" s="594"/>
      <c r="CY12" s="595"/>
      <c r="CZ12" s="596">
        <v>3.8</v>
      </c>
      <c r="DA12" s="596"/>
      <c r="DB12" s="596"/>
      <c r="DC12" s="596"/>
      <c r="DD12" s="602">
        <v>111959</v>
      </c>
      <c r="DE12" s="594"/>
      <c r="DF12" s="594"/>
      <c r="DG12" s="594"/>
      <c r="DH12" s="594"/>
      <c r="DI12" s="594"/>
      <c r="DJ12" s="594"/>
      <c r="DK12" s="594"/>
      <c r="DL12" s="594"/>
      <c r="DM12" s="594"/>
      <c r="DN12" s="594"/>
      <c r="DO12" s="594"/>
      <c r="DP12" s="595"/>
      <c r="DQ12" s="602">
        <v>339262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11995</v>
      </c>
      <c r="S13" s="594"/>
      <c r="T13" s="594"/>
      <c r="U13" s="594"/>
      <c r="V13" s="594"/>
      <c r="W13" s="594"/>
      <c r="X13" s="594"/>
      <c r="Y13" s="595"/>
      <c r="Z13" s="596">
        <v>0.1</v>
      </c>
      <c r="AA13" s="596"/>
      <c r="AB13" s="596"/>
      <c r="AC13" s="596"/>
      <c r="AD13" s="597">
        <v>11995</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1011159</v>
      </c>
      <c r="BH13" s="594"/>
      <c r="BI13" s="594"/>
      <c r="BJ13" s="594"/>
      <c r="BK13" s="594"/>
      <c r="BL13" s="594"/>
      <c r="BM13" s="594"/>
      <c r="BN13" s="595"/>
      <c r="BO13" s="596">
        <v>47.6</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1736743</v>
      </c>
      <c r="CS13" s="594"/>
      <c r="CT13" s="594"/>
      <c r="CU13" s="594"/>
      <c r="CV13" s="594"/>
      <c r="CW13" s="594"/>
      <c r="CX13" s="594"/>
      <c r="CY13" s="595"/>
      <c r="CZ13" s="596">
        <v>11.3</v>
      </c>
      <c r="DA13" s="596"/>
      <c r="DB13" s="596"/>
      <c r="DC13" s="596"/>
      <c r="DD13" s="602">
        <v>944951</v>
      </c>
      <c r="DE13" s="594"/>
      <c r="DF13" s="594"/>
      <c r="DG13" s="594"/>
      <c r="DH13" s="594"/>
      <c r="DI13" s="594"/>
      <c r="DJ13" s="594"/>
      <c r="DK13" s="594"/>
      <c r="DL13" s="594"/>
      <c r="DM13" s="594"/>
      <c r="DN13" s="594"/>
      <c r="DO13" s="594"/>
      <c r="DP13" s="595"/>
      <c r="DQ13" s="602">
        <v>915635</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62731</v>
      </c>
      <c r="BH14" s="594"/>
      <c r="BI14" s="594"/>
      <c r="BJ14" s="594"/>
      <c r="BK14" s="594"/>
      <c r="BL14" s="594"/>
      <c r="BM14" s="594"/>
      <c r="BN14" s="595"/>
      <c r="BO14" s="596">
        <v>3</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787261</v>
      </c>
      <c r="CS14" s="594"/>
      <c r="CT14" s="594"/>
      <c r="CU14" s="594"/>
      <c r="CV14" s="594"/>
      <c r="CW14" s="594"/>
      <c r="CX14" s="594"/>
      <c r="CY14" s="595"/>
      <c r="CZ14" s="596">
        <v>5.0999999999999996</v>
      </c>
      <c r="DA14" s="596"/>
      <c r="DB14" s="596"/>
      <c r="DC14" s="596"/>
      <c r="DD14" s="602">
        <v>363342</v>
      </c>
      <c r="DE14" s="594"/>
      <c r="DF14" s="594"/>
      <c r="DG14" s="594"/>
      <c r="DH14" s="594"/>
      <c r="DI14" s="594"/>
      <c r="DJ14" s="594"/>
      <c r="DK14" s="594"/>
      <c r="DL14" s="594"/>
      <c r="DM14" s="594"/>
      <c r="DN14" s="594"/>
      <c r="DO14" s="594"/>
      <c r="DP14" s="595"/>
      <c r="DQ14" s="602">
        <v>400819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7068</v>
      </c>
      <c r="S15" s="594"/>
      <c r="T15" s="594"/>
      <c r="U15" s="594"/>
      <c r="V15" s="594"/>
      <c r="W15" s="594"/>
      <c r="X15" s="594"/>
      <c r="Y15" s="595"/>
      <c r="Z15" s="596">
        <v>0</v>
      </c>
      <c r="AA15" s="596"/>
      <c r="AB15" s="596"/>
      <c r="AC15" s="596"/>
      <c r="AD15" s="597">
        <v>7068</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186060</v>
      </c>
      <c r="BH15" s="594"/>
      <c r="BI15" s="594"/>
      <c r="BJ15" s="594"/>
      <c r="BK15" s="594"/>
      <c r="BL15" s="594"/>
      <c r="BM15" s="594"/>
      <c r="BN15" s="595"/>
      <c r="BO15" s="596">
        <v>8.8000000000000007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850267</v>
      </c>
      <c r="CS15" s="594"/>
      <c r="CT15" s="594"/>
      <c r="CU15" s="594"/>
      <c r="CV15" s="594"/>
      <c r="CW15" s="594"/>
      <c r="CX15" s="594"/>
      <c r="CY15" s="595"/>
      <c r="CZ15" s="596">
        <v>5.5</v>
      </c>
      <c r="DA15" s="596"/>
      <c r="DB15" s="596"/>
      <c r="DC15" s="596"/>
      <c r="DD15" s="602">
        <v>73434</v>
      </c>
      <c r="DE15" s="594"/>
      <c r="DF15" s="594"/>
      <c r="DG15" s="594"/>
      <c r="DH15" s="594"/>
      <c r="DI15" s="594"/>
      <c r="DJ15" s="594"/>
      <c r="DK15" s="594"/>
      <c r="DL15" s="594"/>
      <c r="DM15" s="594"/>
      <c r="DN15" s="594"/>
      <c r="DO15" s="594"/>
      <c r="DP15" s="595"/>
      <c r="DQ15" s="602">
        <v>746808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6736017</v>
      </c>
      <c r="S16" s="594"/>
      <c r="T16" s="594"/>
      <c r="U16" s="594"/>
      <c r="V16" s="594"/>
      <c r="W16" s="594"/>
      <c r="X16" s="594"/>
      <c r="Y16" s="595"/>
      <c r="Z16" s="596">
        <v>42.1</v>
      </c>
      <c r="AA16" s="596"/>
      <c r="AB16" s="596"/>
      <c r="AC16" s="596"/>
      <c r="AD16" s="597">
        <v>6049883</v>
      </c>
      <c r="AE16" s="597"/>
      <c r="AF16" s="597"/>
      <c r="AG16" s="597"/>
      <c r="AH16" s="597"/>
      <c r="AI16" s="597"/>
      <c r="AJ16" s="597"/>
      <c r="AK16" s="597"/>
      <c r="AL16" s="598">
        <v>70.2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3980</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1317</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6049883</v>
      </c>
      <c r="S17" s="594"/>
      <c r="T17" s="594"/>
      <c r="U17" s="594"/>
      <c r="V17" s="594"/>
      <c r="W17" s="594"/>
      <c r="X17" s="594"/>
      <c r="Y17" s="595"/>
      <c r="Z17" s="596">
        <v>37.799999999999997</v>
      </c>
      <c r="AA17" s="596"/>
      <c r="AB17" s="596"/>
      <c r="AC17" s="596"/>
      <c r="AD17" s="597">
        <v>6049883</v>
      </c>
      <c r="AE17" s="597"/>
      <c r="AF17" s="597"/>
      <c r="AG17" s="597"/>
      <c r="AH17" s="597"/>
      <c r="AI17" s="597"/>
      <c r="AJ17" s="597"/>
      <c r="AK17" s="597"/>
      <c r="AL17" s="598">
        <v>70.2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2088357</v>
      </c>
      <c r="CS17" s="594"/>
      <c r="CT17" s="594"/>
      <c r="CU17" s="594"/>
      <c r="CV17" s="594"/>
      <c r="CW17" s="594"/>
      <c r="CX17" s="594"/>
      <c r="CY17" s="595"/>
      <c r="CZ17" s="596">
        <v>13.5</v>
      </c>
      <c r="DA17" s="596"/>
      <c r="DB17" s="596"/>
      <c r="DC17" s="596"/>
      <c r="DD17" s="602" t="s">
        <v>222</v>
      </c>
      <c r="DE17" s="594"/>
      <c r="DF17" s="594"/>
      <c r="DG17" s="594"/>
      <c r="DH17" s="594"/>
      <c r="DI17" s="594"/>
      <c r="DJ17" s="594"/>
      <c r="DK17" s="594"/>
      <c r="DL17" s="594"/>
      <c r="DM17" s="594"/>
      <c r="DN17" s="594"/>
      <c r="DO17" s="594"/>
      <c r="DP17" s="595"/>
      <c r="DQ17" s="602">
        <v>1972400</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686133</v>
      </c>
      <c r="S18" s="594"/>
      <c r="T18" s="594"/>
      <c r="U18" s="594"/>
      <c r="V18" s="594"/>
      <c r="W18" s="594"/>
      <c r="X18" s="594"/>
      <c r="Y18" s="595"/>
      <c r="Z18" s="596">
        <v>4.3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1439</v>
      </c>
      <c r="BH19" s="594"/>
      <c r="BI19" s="594"/>
      <c r="BJ19" s="594"/>
      <c r="BK19" s="594"/>
      <c r="BL19" s="594"/>
      <c r="BM19" s="594"/>
      <c r="BN19" s="595"/>
      <c r="BO19" s="596">
        <v>0.1</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9295900</v>
      </c>
      <c r="S20" s="594"/>
      <c r="T20" s="594"/>
      <c r="U20" s="594"/>
      <c r="V20" s="594"/>
      <c r="W20" s="594"/>
      <c r="X20" s="594"/>
      <c r="Y20" s="595"/>
      <c r="Z20" s="596">
        <v>58.1</v>
      </c>
      <c r="AA20" s="596"/>
      <c r="AB20" s="596"/>
      <c r="AC20" s="596"/>
      <c r="AD20" s="597">
        <v>8609766</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1439</v>
      </c>
      <c r="BH20" s="594"/>
      <c r="BI20" s="594"/>
      <c r="BJ20" s="594"/>
      <c r="BK20" s="594"/>
      <c r="BL20" s="594"/>
      <c r="BM20" s="594"/>
      <c r="BN20" s="595"/>
      <c r="BO20" s="596">
        <v>0.1</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15414346</v>
      </c>
      <c r="CS20" s="594"/>
      <c r="CT20" s="594"/>
      <c r="CU20" s="594"/>
      <c r="CV20" s="594"/>
      <c r="CW20" s="594"/>
      <c r="CX20" s="594"/>
      <c r="CY20" s="595"/>
      <c r="CZ20" s="596">
        <v>100</v>
      </c>
      <c r="DA20" s="596"/>
      <c r="DB20" s="596"/>
      <c r="DC20" s="596"/>
      <c r="DD20" s="602">
        <v>2823231</v>
      </c>
      <c r="DE20" s="594"/>
      <c r="DF20" s="594"/>
      <c r="DG20" s="594"/>
      <c r="DH20" s="594"/>
      <c r="DI20" s="594"/>
      <c r="DJ20" s="594"/>
      <c r="DK20" s="594"/>
      <c r="DL20" s="594"/>
      <c r="DM20" s="594"/>
      <c r="DN20" s="594"/>
      <c r="DO20" s="594"/>
      <c r="DP20" s="595"/>
      <c r="DQ20" s="602">
        <v>9787549</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2996</v>
      </c>
      <c r="S21" s="594"/>
      <c r="T21" s="594"/>
      <c r="U21" s="594"/>
      <c r="V21" s="594"/>
      <c r="W21" s="594"/>
      <c r="X21" s="594"/>
      <c r="Y21" s="595"/>
      <c r="Z21" s="596">
        <v>0</v>
      </c>
      <c r="AA21" s="596"/>
      <c r="AB21" s="596"/>
      <c r="AC21" s="596"/>
      <c r="AD21" s="597">
        <v>2996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1439</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113118</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246271</v>
      </c>
      <c r="S23" s="594"/>
      <c r="T23" s="594"/>
      <c r="U23" s="594"/>
      <c r="V23" s="594"/>
      <c r="W23" s="594"/>
      <c r="X23" s="594"/>
      <c r="Y23" s="595"/>
      <c r="Z23" s="596">
        <v>1.5</v>
      </c>
      <c r="AA23" s="596"/>
      <c r="AB23" s="596"/>
      <c r="AC23" s="596"/>
      <c r="AD23" s="597">
        <v>6682</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37991</v>
      </c>
      <c r="S24" s="594"/>
      <c r="T24" s="594"/>
      <c r="U24" s="594"/>
      <c r="V24" s="594"/>
      <c r="W24" s="594"/>
      <c r="X24" s="594"/>
      <c r="Y24" s="595"/>
      <c r="Z24" s="596">
        <v>0.2</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6794310</v>
      </c>
      <c r="CS24" s="583"/>
      <c r="CT24" s="583"/>
      <c r="CU24" s="583"/>
      <c r="CV24" s="583"/>
      <c r="CW24" s="583"/>
      <c r="CX24" s="583"/>
      <c r="CY24" s="584"/>
      <c r="CZ24" s="620">
        <v>44.1</v>
      </c>
      <c r="DA24" s="621"/>
      <c r="DB24" s="621"/>
      <c r="DC24" s="622"/>
      <c r="DD24" s="619">
        <v>5087579</v>
      </c>
      <c r="DE24" s="583"/>
      <c r="DF24" s="583"/>
      <c r="DG24" s="583"/>
      <c r="DH24" s="583"/>
      <c r="DI24" s="583"/>
      <c r="DJ24" s="583"/>
      <c r="DK24" s="584"/>
      <c r="DL24" s="619">
        <v>5066857</v>
      </c>
      <c r="DM24" s="583"/>
      <c r="DN24" s="583"/>
      <c r="DO24" s="583"/>
      <c r="DP24" s="583"/>
      <c r="DQ24" s="583"/>
      <c r="DR24" s="583"/>
      <c r="DS24" s="583"/>
      <c r="DT24" s="583"/>
      <c r="DU24" s="583"/>
      <c r="DV24" s="584"/>
      <c r="DW24" s="587">
        <v>57.1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1847810</v>
      </c>
      <c r="S25" s="594"/>
      <c r="T25" s="594"/>
      <c r="U25" s="594"/>
      <c r="V25" s="594"/>
      <c r="W25" s="594"/>
      <c r="X25" s="594"/>
      <c r="Y25" s="595"/>
      <c r="Z25" s="596">
        <v>11.5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2493650</v>
      </c>
      <c r="CS25" s="625"/>
      <c r="CT25" s="625"/>
      <c r="CU25" s="625"/>
      <c r="CV25" s="625"/>
      <c r="CW25" s="625"/>
      <c r="CX25" s="625"/>
      <c r="CY25" s="626"/>
      <c r="CZ25" s="627">
        <v>16.2</v>
      </c>
      <c r="DA25" s="628"/>
      <c r="DB25" s="628"/>
      <c r="DC25" s="629"/>
      <c r="DD25" s="602">
        <v>2401823</v>
      </c>
      <c r="DE25" s="625"/>
      <c r="DF25" s="625"/>
      <c r="DG25" s="625"/>
      <c r="DH25" s="625"/>
      <c r="DI25" s="625"/>
      <c r="DJ25" s="625"/>
      <c r="DK25" s="626"/>
      <c r="DL25" s="602">
        <v>2382185</v>
      </c>
      <c r="DM25" s="625"/>
      <c r="DN25" s="625"/>
      <c r="DO25" s="625"/>
      <c r="DP25" s="625"/>
      <c r="DQ25" s="625"/>
      <c r="DR25" s="625"/>
      <c r="DS25" s="625"/>
      <c r="DT25" s="625"/>
      <c r="DU25" s="625"/>
      <c r="DV25" s="626"/>
      <c r="DW25" s="598">
        <v>26.9</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1631021</v>
      </c>
      <c r="CS26" s="594"/>
      <c r="CT26" s="594"/>
      <c r="CU26" s="594"/>
      <c r="CV26" s="594"/>
      <c r="CW26" s="594"/>
      <c r="CX26" s="594"/>
      <c r="CY26" s="595"/>
      <c r="CZ26" s="627">
        <v>10.6</v>
      </c>
      <c r="DA26" s="628"/>
      <c r="DB26" s="628"/>
      <c r="DC26" s="629"/>
      <c r="DD26" s="602">
        <v>1554094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1122744</v>
      </c>
      <c r="S27" s="594"/>
      <c r="T27" s="594"/>
      <c r="U27" s="594"/>
      <c r="V27" s="594"/>
      <c r="W27" s="594"/>
      <c r="X27" s="594"/>
      <c r="Y27" s="595"/>
      <c r="Z27" s="596">
        <v>7</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2125726</v>
      </c>
      <c r="BH27" s="594"/>
      <c r="BI27" s="594"/>
      <c r="BJ27" s="594"/>
      <c r="BK27" s="594"/>
      <c r="BL27" s="594"/>
      <c r="BM27" s="594"/>
      <c r="BN27" s="595"/>
      <c r="BO27" s="596">
        <v>100</v>
      </c>
      <c r="BP27" s="596"/>
      <c r="BQ27" s="596"/>
      <c r="BR27" s="596"/>
      <c r="BS27" s="602">
        <v>19677</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2212303</v>
      </c>
      <c r="CS27" s="625"/>
      <c r="CT27" s="625"/>
      <c r="CU27" s="625"/>
      <c r="CV27" s="625"/>
      <c r="CW27" s="625"/>
      <c r="CX27" s="625"/>
      <c r="CY27" s="626"/>
      <c r="CZ27" s="627">
        <v>14.4</v>
      </c>
      <c r="DA27" s="628"/>
      <c r="DB27" s="628"/>
      <c r="DC27" s="629"/>
      <c r="DD27" s="602">
        <v>713356</v>
      </c>
      <c r="DE27" s="625"/>
      <c r="DF27" s="625"/>
      <c r="DG27" s="625"/>
      <c r="DH27" s="625"/>
      <c r="DI27" s="625"/>
      <c r="DJ27" s="625"/>
      <c r="DK27" s="626"/>
      <c r="DL27" s="602">
        <v>712272</v>
      </c>
      <c r="DM27" s="625"/>
      <c r="DN27" s="625"/>
      <c r="DO27" s="625"/>
      <c r="DP27" s="625"/>
      <c r="DQ27" s="625"/>
      <c r="DR27" s="625"/>
      <c r="DS27" s="625"/>
      <c r="DT27" s="625"/>
      <c r="DU27" s="625"/>
      <c r="DV27" s="626"/>
      <c r="DW27" s="598">
        <v>8</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232077</v>
      </c>
      <c r="S28" s="594"/>
      <c r="T28" s="594"/>
      <c r="U28" s="594"/>
      <c r="V28" s="594"/>
      <c r="W28" s="594"/>
      <c r="X28" s="594"/>
      <c r="Y28" s="595"/>
      <c r="Z28" s="596">
        <v>1.4</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2088357</v>
      </c>
      <c r="CS28" s="594"/>
      <c r="CT28" s="594"/>
      <c r="CU28" s="594"/>
      <c r="CV28" s="594"/>
      <c r="CW28" s="594"/>
      <c r="CX28" s="594"/>
      <c r="CY28" s="595"/>
      <c r="CZ28" s="627">
        <v>13.5</v>
      </c>
      <c r="DA28" s="628"/>
      <c r="DB28" s="628"/>
      <c r="DC28" s="629"/>
      <c r="DD28" s="602">
        <v>1972400</v>
      </c>
      <c r="DE28" s="594"/>
      <c r="DF28" s="594"/>
      <c r="DG28" s="594"/>
      <c r="DH28" s="594"/>
      <c r="DI28" s="594"/>
      <c r="DJ28" s="594"/>
      <c r="DK28" s="595"/>
      <c r="DL28" s="602">
        <v>1972400</v>
      </c>
      <c r="DM28" s="594"/>
      <c r="DN28" s="594"/>
      <c r="DO28" s="594"/>
      <c r="DP28" s="594"/>
      <c r="DQ28" s="594"/>
      <c r="DR28" s="594"/>
      <c r="DS28" s="594"/>
      <c r="DT28" s="594"/>
      <c r="DU28" s="594"/>
      <c r="DV28" s="595"/>
      <c r="DW28" s="598">
        <v>22.2</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34338</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2088330</v>
      </c>
      <c r="CS29" s="625"/>
      <c r="CT29" s="625"/>
      <c r="CU29" s="625"/>
      <c r="CV29" s="625"/>
      <c r="CW29" s="625"/>
      <c r="CX29" s="625"/>
      <c r="CY29" s="626"/>
      <c r="CZ29" s="627">
        <v>13.5</v>
      </c>
      <c r="DA29" s="628"/>
      <c r="DB29" s="628"/>
      <c r="DC29" s="629"/>
      <c r="DD29" s="602">
        <v>1972373</v>
      </c>
      <c r="DE29" s="625"/>
      <c r="DF29" s="625"/>
      <c r="DG29" s="625"/>
      <c r="DH29" s="625"/>
      <c r="DI29" s="625"/>
      <c r="DJ29" s="625"/>
      <c r="DK29" s="626"/>
      <c r="DL29" s="602">
        <v>1972373</v>
      </c>
      <c r="DM29" s="625"/>
      <c r="DN29" s="625"/>
      <c r="DO29" s="625"/>
      <c r="DP29" s="625"/>
      <c r="DQ29" s="625"/>
      <c r="DR29" s="625"/>
      <c r="DS29" s="625"/>
      <c r="DT29" s="625"/>
      <c r="DU29" s="625"/>
      <c r="DV29" s="626"/>
      <c r="DW29" s="598">
        <v>22.2</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94206</v>
      </c>
      <c r="S30" s="594"/>
      <c r="T30" s="594"/>
      <c r="U30" s="594"/>
      <c r="V30" s="594"/>
      <c r="W30" s="594"/>
      <c r="X30" s="594"/>
      <c r="Y30" s="595"/>
      <c r="Z30" s="596">
        <v>0.6</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99.2</v>
      </c>
      <c r="BH30" s="652"/>
      <c r="BI30" s="652"/>
      <c r="BJ30" s="652"/>
      <c r="BK30" s="652"/>
      <c r="BL30" s="652"/>
      <c r="BM30" s="588">
        <v>96.1</v>
      </c>
      <c r="BN30" s="652"/>
      <c r="BO30" s="652"/>
      <c r="BP30" s="652"/>
      <c r="BQ30" s="653"/>
      <c r="BR30" s="651">
        <v>99.2</v>
      </c>
      <c r="BS30" s="652"/>
      <c r="BT30" s="652"/>
      <c r="BU30" s="652"/>
      <c r="BV30" s="652"/>
      <c r="BW30" s="652"/>
      <c r="BX30" s="588">
        <v>96</v>
      </c>
      <c r="BY30" s="652"/>
      <c r="BZ30" s="652"/>
      <c r="CA30" s="652"/>
      <c r="CB30" s="653"/>
      <c r="CD30" s="656"/>
      <c r="CE30" s="657"/>
      <c r="CF30" s="607" t="s">
        <v>294</v>
      </c>
      <c r="CG30" s="608"/>
      <c r="CH30" s="608"/>
      <c r="CI30" s="608"/>
      <c r="CJ30" s="608"/>
      <c r="CK30" s="608"/>
      <c r="CL30" s="608"/>
      <c r="CM30" s="608"/>
      <c r="CN30" s="608"/>
      <c r="CO30" s="608"/>
      <c r="CP30" s="608"/>
      <c r="CQ30" s="609"/>
      <c r="CR30" s="593">
        <v>1885766</v>
      </c>
      <c r="CS30" s="594"/>
      <c r="CT30" s="594"/>
      <c r="CU30" s="594"/>
      <c r="CV30" s="594"/>
      <c r="CW30" s="594"/>
      <c r="CX30" s="594"/>
      <c r="CY30" s="595"/>
      <c r="CZ30" s="627">
        <v>12.2</v>
      </c>
      <c r="DA30" s="628"/>
      <c r="DB30" s="628"/>
      <c r="DC30" s="629"/>
      <c r="DD30" s="602">
        <v>1771743</v>
      </c>
      <c r="DE30" s="594"/>
      <c r="DF30" s="594"/>
      <c r="DG30" s="594"/>
      <c r="DH30" s="594"/>
      <c r="DI30" s="594"/>
      <c r="DJ30" s="594"/>
      <c r="DK30" s="595"/>
      <c r="DL30" s="602">
        <v>1771743</v>
      </c>
      <c r="DM30" s="594"/>
      <c r="DN30" s="594"/>
      <c r="DO30" s="594"/>
      <c r="DP30" s="594"/>
      <c r="DQ30" s="594"/>
      <c r="DR30" s="594"/>
      <c r="DS30" s="594"/>
      <c r="DT30" s="594"/>
      <c r="DU30" s="594"/>
      <c r="DV30" s="595"/>
      <c r="DW30" s="598">
        <v>20</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599175</v>
      </c>
      <c r="S31" s="594"/>
      <c r="T31" s="594"/>
      <c r="U31" s="594"/>
      <c r="V31" s="594"/>
      <c r="W31" s="594"/>
      <c r="X31" s="594"/>
      <c r="Y31" s="595"/>
      <c r="Z31" s="596">
        <v>3.7</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v>
      </c>
      <c r="BH31" s="625"/>
      <c r="BI31" s="625"/>
      <c r="BJ31" s="625"/>
      <c r="BK31" s="625"/>
      <c r="BL31" s="625"/>
      <c r="BM31" s="599">
        <v>95.1</v>
      </c>
      <c r="BN31" s="649"/>
      <c r="BO31" s="649"/>
      <c r="BP31" s="649"/>
      <c r="BQ31" s="650"/>
      <c r="BR31" s="648">
        <v>99</v>
      </c>
      <c r="BS31" s="625"/>
      <c r="BT31" s="625"/>
      <c r="BU31" s="625"/>
      <c r="BV31" s="625"/>
      <c r="BW31" s="625"/>
      <c r="BX31" s="599">
        <v>95</v>
      </c>
      <c r="BY31" s="649"/>
      <c r="BZ31" s="649"/>
      <c r="CA31" s="649"/>
      <c r="CB31" s="650"/>
      <c r="CD31" s="656"/>
      <c r="CE31" s="657"/>
      <c r="CF31" s="607" t="s">
        <v>298</v>
      </c>
      <c r="CG31" s="608"/>
      <c r="CH31" s="608"/>
      <c r="CI31" s="608"/>
      <c r="CJ31" s="608"/>
      <c r="CK31" s="608"/>
      <c r="CL31" s="608"/>
      <c r="CM31" s="608"/>
      <c r="CN31" s="608"/>
      <c r="CO31" s="608"/>
      <c r="CP31" s="608"/>
      <c r="CQ31" s="609"/>
      <c r="CR31" s="593">
        <v>202564</v>
      </c>
      <c r="CS31" s="625"/>
      <c r="CT31" s="625"/>
      <c r="CU31" s="625"/>
      <c r="CV31" s="625"/>
      <c r="CW31" s="625"/>
      <c r="CX31" s="625"/>
      <c r="CY31" s="626"/>
      <c r="CZ31" s="627">
        <v>1.3</v>
      </c>
      <c r="DA31" s="628"/>
      <c r="DB31" s="628"/>
      <c r="DC31" s="629"/>
      <c r="DD31" s="602">
        <v>200630</v>
      </c>
      <c r="DE31" s="625"/>
      <c r="DF31" s="625"/>
      <c r="DG31" s="625"/>
      <c r="DH31" s="625"/>
      <c r="DI31" s="625"/>
      <c r="DJ31" s="625"/>
      <c r="DK31" s="626"/>
      <c r="DL31" s="602">
        <v>200630</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287375</v>
      </c>
      <c r="S32" s="594"/>
      <c r="T32" s="594"/>
      <c r="U32" s="594"/>
      <c r="V32" s="594"/>
      <c r="W32" s="594"/>
      <c r="X32" s="594"/>
      <c r="Y32" s="595"/>
      <c r="Z32" s="596">
        <v>1.8</v>
      </c>
      <c r="AA32" s="596"/>
      <c r="AB32" s="596"/>
      <c r="AC32" s="596"/>
      <c r="AD32" s="597">
        <v>607</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99.3</v>
      </c>
      <c r="BH32" s="661"/>
      <c r="BI32" s="661"/>
      <c r="BJ32" s="661"/>
      <c r="BK32" s="661"/>
      <c r="BL32" s="661"/>
      <c r="BM32" s="662">
        <v>96.5</v>
      </c>
      <c r="BN32" s="661"/>
      <c r="BO32" s="661"/>
      <c r="BP32" s="661"/>
      <c r="BQ32" s="663"/>
      <c r="BR32" s="660">
        <v>99.3</v>
      </c>
      <c r="BS32" s="661"/>
      <c r="BT32" s="661"/>
      <c r="BU32" s="661"/>
      <c r="BV32" s="661"/>
      <c r="BW32" s="661"/>
      <c r="BX32" s="662">
        <v>96.3</v>
      </c>
      <c r="BY32" s="661"/>
      <c r="BZ32" s="661"/>
      <c r="CA32" s="661"/>
      <c r="CB32" s="663"/>
      <c r="CD32" s="658"/>
      <c r="CE32" s="659"/>
      <c r="CF32" s="607" t="s">
        <v>301</v>
      </c>
      <c r="CG32" s="608"/>
      <c r="CH32" s="608"/>
      <c r="CI32" s="608"/>
      <c r="CJ32" s="608"/>
      <c r="CK32" s="608"/>
      <c r="CL32" s="608"/>
      <c r="CM32" s="608"/>
      <c r="CN32" s="608"/>
      <c r="CO32" s="608"/>
      <c r="CP32" s="608"/>
      <c r="CQ32" s="609"/>
      <c r="CR32" s="593">
        <v>27</v>
      </c>
      <c r="CS32" s="594"/>
      <c r="CT32" s="594"/>
      <c r="CU32" s="594"/>
      <c r="CV32" s="594"/>
      <c r="CW32" s="594"/>
      <c r="CX32" s="594"/>
      <c r="CY32" s="595"/>
      <c r="CZ32" s="627">
        <v>0</v>
      </c>
      <c r="DA32" s="628"/>
      <c r="DB32" s="628"/>
      <c r="DC32" s="629"/>
      <c r="DD32" s="602">
        <v>27</v>
      </c>
      <c r="DE32" s="594"/>
      <c r="DF32" s="594"/>
      <c r="DG32" s="594"/>
      <c r="DH32" s="594"/>
      <c r="DI32" s="594"/>
      <c r="DJ32" s="594"/>
      <c r="DK32" s="595"/>
      <c r="DL32" s="602">
        <v>27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2098400</v>
      </c>
      <c r="S33" s="594"/>
      <c r="T33" s="594"/>
      <c r="U33" s="594"/>
      <c r="V33" s="594"/>
      <c r="W33" s="594"/>
      <c r="X33" s="594"/>
      <c r="Y33" s="595"/>
      <c r="Z33" s="596">
        <v>13.1</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5792825</v>
      </c>
      <c r="CS33" s="625"/>
      <c r="CT33" s="625"/>
      <c r="CU33" s="625"/>
      <c r="CV33" s="625"/>
      <c r="CW33" s="625"/>
      <c r="CX33" s="625"/>
      <c r="CY33" s="626"/>
      <c r="CZ33" s="627">
        <v>37.6</v>
      </c>
      <c r="DA33" s="628"/>
      <c r="DB33" s="628"/>
      <c r="DC33" s="629"/>
      <c r="DD33" s="602">
        <v>4209551</v>
      </c>
      <c r="DE33" s="625"/>
      <c r="DF33" s="625"/>
      <c r="DG33" s="625"/>
      <c r="DH33" s="625"/>
      <c r="DI33" s="625"/>
      <c r="DJ33" s="625"/>
      <c r="DK33" s="626"/>
      <c r="DL33" s="602">
        <v>3128218</v>
      </c>
      <c r="DM33" s="625"/>
      <c r="DN33" s="625"/>
      <c r="DO33" s="625"/>
      <c r="DP33" s="625"/>
      <c r="DQ33" s="625"/>
      <c r="DR33" s="625"/>
      <c r="DS33" s="625"/>
      <c r="DT33" s="625"/>
      <c r="DU33" s="625"/>
      <c r="DV33" s="626"/>
      <c r="DW33" s="598">
        <v>35.299999999999997</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2130873</v>
      </c>
      <c r="CS34" s="594"/>
      <c r="CT34" s="594"/>
      <c r="CU34" s="594"/>
      <c r="CV34" s="594"/>
      <c r="CW34" s="594"/>
      <c r="CX34" s="594"/>
      <c r="CY34" s="595"/>
      <c r="CZ34" s="627">
        <v>13.8</v>
      </c>
      <c r="DA34" s="628"/>
      <c r="DB34" s="628"/>
      <c r="DC34" s="629"/>
      <c r="DD34" s="602">
        <v>1453378</v>
      </c>
      <c r="DE34" s="594"/>
      <c r="DF34" s="594"/>
      <c r="DG34" s="594"/>
      <c r="DH34" s="594"/>
      <c r="DI34" s="594"/>
      <c r="DJ34" s="594"/>
      <c r="DK34" s="595"/>
      <c r="DL34" s="602">
        <v>1224955</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250000</v>
      </c>
      <c r="S35" s="594"/>
      <c r="T35" s="594"/>
      <c r="U35" s="594"/>
      <c r="V35" s="594"/>
      <c r="W35" s="594"/>
      <c r="X35" s="594"/>
      <c r="Y35" s="595"/>
      <c r="Z35" s="596">
        <v>1.6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1935569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t="s">
        <v>216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99913</v>
      </c>
      <c r="CS35" s="625"/>
      <c r="CT35" s="625"/>
      <c r="CU35" s="625"/>
      <c r="CV35" s="625"/>
      <c r="CW35" s="625"/>
      <c r="CX35" s="625"/>
      <c r="CY35" s="626"/>
      <c r="CZ35" s="627">
        <v>0.6</v>
      </c>
      <c r="DA35" s="628"/>
      <c r="DB35" s="628"/>
      <c r="DC35" s="629"/>
      <c r="DD35" s="602">
        <v>99859</v>
      </c>
      <c r="DE35" s="625"/>
      <c r="DF35" s="625"/>
      <c r="DG35" s="625"/>
      <c r="DH35" s="625"/>
      <c r="DI35" s="625"/>
      <c r="DJ35" s="625"/>
      <c r="DK35" s="626"/>
      <c r="DL35" s="602">
        <v>99274</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16012401</v>
      </c>
      <c r="S36" s="666"/>
      <c r="T36" s="666"/>
      <c r="U36" s="666"/>
      <c r="V36" s="666"/>
      <c r="W36" s="666"/>
      <c r="X36" s="666"/>
      <c r="Y36" s="667"/>
      <c r="Z36" s="668">
        <v>100</v>
      </c>
      <c r="AA36" s="668"/>
      <c r="AB36" s="668"/>
      <c r="AC36" s="668"/>
      <c r="AD36" s="669">
        <v>8620051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585819</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-64443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805761</v>
      </c>
      <c r="CS36" s="594"/>
      <c r="CT36" s="594"/>
      <c r="CU36" s="594"/>
      <c r="CV36" s="594"/>
      <c r="CW36" s="594"/>
      <c r="CX36" s="594"/>
      <c r="CY36" s="595"/>
      <c r="CZ36" s="627">
        <v>5.2</v>
      </c>
      <c r="DA36" s="628"/>
      <c r="DB36" s="628"/>
      <c r="DC36" s="629"/>
      <c r="DD36" s="602">
        <v>457514</v>
      </c>
      <c r="DE36" s="594"/>
      <c r="DF36" s="594"/>
      <c r="DG36" s="594"/>
      <c r="DH36" s="594"/>
      <c r="DI36" s="594"/>
      <c r="DJ36" s="594"/>
      <c r="DK36" s="595"/>
      <c r="DL36" s="602">
        <v>267979</v>
      </c>
      <c r="DM36" s="594"/>
      <c r="DN36" s="594"/>
      <c r="DO36" s="594"/>
      <c r="DP36" s="594"/>
      <c r="DQ36" s="594"/>
      <c r="DR36" s="594"/>
      <c r="DS36" s="594"/>
      <c r="DT36" s="594"/>
      <c r="DU36" s="594"/>
      <c r="DV36" s="595"/>
      <c r="DW36" s="598">
        <v>3</v>
      </c>
      <c r="DX36" s="623"/>
      <c r="DY36" s="623"/>
      <c r="DZ36" s="623"/>
      <c r="EA36" s="623"/>
      <c r="EB36" s="623"/>
      <c r="EC36" s="624"/>
    </row>
    <row r="37" spans="2:133" ht="11.25" customHeight="1">
      <c r="AQ37" s="672" t="s">
        <v>316</v>
      </c>
      <c r="AR37" s="673"/>
      <c r="AS37" s="673"/>
      <c r="AT37" s="673"/>
      <c r="AU37" s="673"/>
      <c r="AV37" s="673"/>
      <c r="AW37" s="673"/>
      <c r="AX37" s="673"/>
      <c r="AY37" s="674"/>
      <c r="AZ37" s="593">
        <v>57388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3885</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29945</v>
      </c>
      <c r="CS37" s="625"/>
      <c r="CT37" s="625"/>
      <c r="CU37" s="625"/>
      <c r="CV37" s="625"/>
      <c r="CW37" s="625"/>
      <c r="CX37" s="625"/>
      <c r="CY37" s="626"/>
      <c r="CZ37" s="627">
        <v>0.2</v>
      </c>
      <c r="DA37" s="628"/>
      <c r="DB37" s="628"/>
      <c r="DC37" s="629"/>
      <c r="DD37" s="602">
        <v>29945</v>
      </c>
      <c r="DE37" s="625"/>
      <c r="DF37" s="625"/>
      <c r="DG37" s="625"/>
      <c r="DH37" s="625"/>
      <c r="DI37" s="625"/>
      <c r="DJ37" s="625"/>
      <c r="DK37" s="626"/>
      <c r="DL37" s="602">
        <v>16074</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319</v>
      </c>
      <c r="AR38" s="673"/>
      <c r="AS38" s="673"/>
      <c r="AT38" s="673"/>
      <c r="AU38" s="673"/>
      <c r="AV38" s="673"/>
      <c r="AW38" s="673"/>
      <c r="AX38" s="673"/>
      <c r="AY38" s="674"/>
      <c r="AZ38" s="593">
        <v>30791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6397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1878181</v>
      </c>
      <c r="CS38" s="594"/>
      <c r="CT38" s="594"/>
      <c r="CU38" s="594"/>
      <c r="CV38" s="594"/>
      <c r="CW38" s="594"/>
      <c r="CX38" s="594"/>
      <c r="CY38" s="595"/>
      <c r="CZ38" s="627">
        <v>12.2</v>
      </c>
      <c r="DA38" s="628"/>
      <c r="DB38" s="628"/>
      <c r="DC38" s="629"/>
      <c r="DD38" s="602">
        <v>1684463</v>
      </c>
      <c r="DE38" s="594"/>
      <c r="DF38" s="594"/>
      <c r="DG38" s="594"/>
      <c r="DH38" s="594"/>
      <c r="DI38" s="594"/>
      <c r="DJ38" s="594"/>
      <c r="DK38" s="595"/>
      <c r="DL38" s="602">
        <v>1535689</v>
      </c>
      <c r="DM38" s="594"/>
      <c r="DN38" s="594"/>
      <c r="DO38" s="594"/>
      <c r="DP38" s="594"/>
      <c r="DQ38" s="594"/>
      <c r="DR38" s="594"/>
      <c r="DS38" s="594"/>
      <c r="DT38" s="594"/>
      <c r="DU38" s="594"/>
      <c r="DV38" s="595"/>
      <c r="DW38" s="598">
        <v>17.3</v>
      </c>
      <c r="DX38" s="623"/>
      <c r="DY38" s="623"/>
      <c r="DZ38" s="623"/>
      <c r="EA38" s="623"/>
      <c r="EB38" s="623"/>
      <c r="EC38" s="624"/>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739277</v>
      </c>
      <c r="CS39" s="625"/>
      <c r="CT39" s="625"/>
      <c r="CU39" s="625"/>
      <c r="CV39" s="625"/>
      <c r="CW39" s="625"/>
      <c r="CX39" s="625"/>
      <c r="CY39" s="626"/>
      <c r="CZ39" s="627">
        <v>4.8</v>
      </c>
      <c r="DA39" s="628"/>
      <c r="DB39" s="628"/>
      <c r="DC39" s="629"/>
      <c r="DD39" s="602">
        <v>513016</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350009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125</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138820</v>
      </c>
      <c r="CS40" s="594"/>
      <c r="CT40" s="594"/>
      <c r="CU40" s="594"/>
      <c r="CV40" s="594"/>
      <c r="CW40" s="594"/>
      <c r="CX40" s="594"/>
      <c r="CY40" s="595"/>
      <c r="CZ40" s="627">
        <v>0.9</v>
      </c>
      <c r="DA40" s="628"/>
      <c r="DB40" s="628"/>
      <c r="DC40" s="629"/>
      <c r="DD40" s="602">
        <v>1321</v>
      </c>
      <c r="DE40" s="594"/>
      <c r="DF40" s="594"/>
      <c r="DG40" s="594"/>
      <c r="DH40" s="594"/>
      <c r="DI40" s="594"/>
      <c r="DJ40" s="594"/>
      <c r="DK40" s="595"/>
      <c r="DL40" s="602">
        <v>321</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911562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356</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2827211</v>
      </c>
      <c r="CS42" s="594"/>
      <c r="CT42" s="594"/>
      <c r="CU42" s="594"/>
      <c r="CV42" s="594"/>
      <c r="CW42" s="594"/>
      <c r="CX42" s="594"/>
      <c r="CY42" s="595"/>
      <c r="CZ42" s="627">
        <v>18.3</v>
      </c>
      <c r="DA42" s="676"/>
      <c r="DB42" s="676"/>
      <c r="DC42" s="677"/>
      <c r="DD42" s="602">
        <v>490419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21416</v>
      </c>
      <c r="CS43" s="625"/>
      <c r="CT43" s="625"/>
      <c r="CU43" s="625"/>
      <c r="CV43" s="625"/>
      <c r="CW43" s="625"/>
      <c r="CX43" s="625"/>
      <c r="CY43" s="626"/>
      <c r="CZ43" s="627">
        <v>0.1</v>
      </c>
      <c r="DA43" s="628"/>
      <c r="DB43" s="628"/>
      <c r="DC43" s="629"/>
      <c r="DD43" s="602">
        <v>15067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2823231</v>
      </c>
      <c r="CS44" s="594"/>
      <c r="CT44" s="594"/>
      <c r="CU44" s="594"/>
      <c r="CV44" s="594"/>
      <c r="CW44" s="594"/>
      <c r="CX44" s="594"/>
      <c r="CY44" s="595"/>
      <c r="CZ44" s="627">
        <v>18.3</v>
      </c>
      <c r="DA44" s="676"/>
      <c r="DB44" s="676"/>
      <c r="DC44" s="677"/>
      <c r="DD44" s="602">
        <v>489102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1171670</v>
      </c>
      <c r="CS45" s="625"/>
      <c r="CT45" s="625"/>
      <c r="CU45" s="625"/>
      <c r="CV45" s="625"/>
      <c r="CW45" s="625"/>
      <c r="CX45" s="625"/>
      <c r="CY45" s="626"/>
      <c r="CZ45" s="627">
        <v>7.6</v>
      </c>
      <c r="DA45" s="628"/>
      <c r="DB45" s="628"/>
      <c r="DC45" s="629"/>
      <c r="DD45" s="602">
        <v>160435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1591357</v>
      </c>
      <c r="CS46" s="594"/>
      <c r="CT46" s="594"/>
      <c r="CU46" s="594"/>
      <c r="CV46" s="594"/>
      <c r="CW46" s="594"/>
      <c r="CX46" s="594"/>
      <c r="CY46" s="595"/>
      <c r="CZ46" s="627">
        <v>10.3</v>
      </c>
      <c r="DA46" s="676"/>
      <c r="DB46" s="676"/>
      <c r="DC46" s="677"/>
      <c r="DD46" s="602">
        <v>313193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3980</v>
      </c>
      <c r="CS47" s="625"/>
      <c r="CT47" s="625"/>
      <c r="CU47" s="625"/>
      <c r="CV47" s="625"/>
      <c r="CW47" s="625"/>
      <c r="CX47" s="625"/>
      <c r="CY47" s="626"/>
      <c r="CZ47" s="627">
        <v>0</v>
      </c>
      <c r="DA47" s="628"/>
      <c r="DB47" s="628"/>
      <c r="DC47" s="629"/>
      <c r="DD47" s="602">
        <v>1317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15414346</v>
      </c>
      <c r="CS49" s="661"/>
      <c r="CT49" s="661"/>
      <c r="CU49" s="661"/>
      <c r="CV49" s="661"/>
      <c r="CW49" s="661"/>
      <c r="CX49" s="661"/>
      <c r="CY49" s="688"/>
      <c r="CZ49" s="689">
        <v>100</v>
      </c>
      <c r="DA49" s="690"/>
      <c r="DB49" s="690"/>
      <c r="DC49" s="691"/>
      <c r="DD49" s="692">
        <v>9787549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G1" zoomScale="70" zoomScaleNormal="25" zoomScaleSheetLayoutView="70" workbookViewId="0">
      <selection activeCell="DB102" sqref="DB102:DF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536</v>
      </c>
      <c r="C7" s="720"/>
      <c r="D7" s="720"/>
      <c r="E7" s="720"/>
      <c r="F7" s="720"/>
      <c r="G7" s="720"/>
      <c r="H7" s="720"/>
      <c r="I7" s="720"/>
      <c r="J7" s="720"/>
      <c r="K7" s="720"/>
      <c r="L7" s="720"/>
      <c r="M7" s="720"/>
      <c r="N7" s="720"/>
      <c r="O7" s="720"/>
      <c r="P7" s="721"/>
      <c r="Q7" s="722">
        <v>15737</v>
      </c>
      <c r="R7" s="723"/>
      <c r="S7" s="723"/>
      <c r="T7" s="723"/>
      <c r="U7" s="723"/>
      <c r="V7" s="723">
        <v>15139</v>
      </c>
      <c r="W7" s="723"/>
      <c r="X7" s="723"/>
      <c r="Y7" s="723"/>
      <c r="Z7" s="723"/>
      <c r="AA7" s="723">
        <v>598</v>
      </c>
      <c r="AB7" s="723"/>
      <c r="AC7" s="723"/>
      <c r="AD7" s="723"/>
      <c r="AE7" s="724"/>
      <c r="AF7" s="725">
        <v>528</v>
      </c>
      <c r="AG7" s="726"/>
      <c r="AH7" s="726"/>
      <c r="AI7" s="726"/>
      <c r="AJ7" s="727"/>
      <c r="AK7" s="762">
        <v>94</v>
      </c>
      <c r="AL7" s="763"/>
      <c r="AM7" s="763"/>
      <c r="AN7" s="763"/>
      <c r="AO7" s="763"/>
      <c r="AP7" s="763">
        <v>15989</v>
      </c>
      <c r="AQ7" s="763"/>
      <c r="AR7" s="763"/>
      <c r="AS7" s="763"/>
      <c r="AT7" s="763"/>
      <c r="AU7" s="764" t="s">
        <v>537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0</v>
      </c>
      <c r="CI7" s="760"/>
      <c r="CJ7" s="760"/>
      <c r="CK7" s="760"/>
      <c r="CL7" s="761"/>
      <c r="CM7" s="759">
        <v>112</v>
      </c>
      <c r="CN7" s="760"/>
      <c r="CO7" s="760"/>
      <c r="CP7" s="760"/>
      <c r="CQ7" s="761"/>
      <c r="CR7" s="759">
        <v>2</v>
      </c>
      <c r="CS7" s="760"/>
      <c r="CT7" s="760"/>
      <c r="CU7" s="760"/>
      <c r="CV7" s="761"/>
      <c r="CW7" s="759" t="s">
        <v>539</v>
      </c>
      <c r="CX7" s="760"/>
      <c r="CY7" s="760"/>
      <c r="CZ7" s="760"/>
      <c r="DA7" s="761"/>
      <c r="DB7" s="759">
        <v>74</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t="s">
        <v>538</v>
      </c>
      <c r="C8" s="744"/>
      <c r="D8" s="744"/>
      <c r="E8" s="744"/>
      <c r="F8" s="744"/>
      <c r="G8" s="744"/>
      <c r="H8" s="744"/>
      <c r="I8" s="744"/>
      <c r="J8" s="744"/>
      <c r="K8" s="744"/>
      <c r="L8" s="744"/>
      <c r="M8" s="744"/>
      <c r="N8" s="744"/>
      <c r="O8" s="744"/>
      <c r="P8" s="745"/>
      <c r="Q8" s="746">
        <v>498</v>
      </c>
      <c r="R8" s="747"/>
      <c r="S8" s="747"/>
      <c r="T8" s="747"/>
      <c r="U8" s="747"/>
      <c r="V8" s="747">
        <v>498</v>
      </c>
      <c r="W8" s="747"/>
      <c r="X8" s="747"/>
      <c r="Y8" s="747"/>
      <c r="Z8" s="747"/>
      <c r="AA8" s="747" t="s">
        <v>481</v>
      </c>
      <c r="AB8" s="747"/>
      <c r="AC8" s="747"/>
      <c r="AD8" s="747"/>
      <c r="AE8" s="748"/>
      <c r="AF8" s="749" t="s">
        <v>539</v>
      </c>
      <c r="AG8" s="750"/>
      <c r="AH8" s="750"/>
      <c r="AI8" s="750"/>
      <c r="AJ8" s="751"/>
      <c r="AK8" s="752">
        <v>223</v>
      </c>
      <c r="AL8" s="753"/>
      <c r="AM8" s="753"/>
      <c r="AN8" s="753"/>
      <c r="AO8" s="753"/>
      <c r="AP8" s="753">
        <v>1786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-12</v>
      </c>
      <c r="CI8" s="770"/>
      <c r="CJ8" s="770"/>
      <c r="CK8" s="770"/>
      <c r="CL8" s="771"/>
      <c r="CM8" s="769">
        <v>23</v>
      </c>
      <c r="CN8" s="770"/>
      <c r="CO8" s="770"/>
      <c r="CP8" s="770"/>
      <c r="CQ8" s="771"/>
      <c r="CR8" s="769">
        <v>80</v>
      </c>
      <c r="CS8" s="770"/>
      <c r="CT8" s="770"/>
      <c r="CU8" s="770"/>
      <c r="CV8" s="771"/>
      <c r="CW8" s="769" t="s">
        <v>539</v>
      </c>
      <c r="CX8" s="770"/>
      <c r="CY8" s="770"/>
      <c r="CZ8" s="770"/>
      <c r="DA8" s="771"/>
      <c r="DB8" s="769" t="s">
        <v>539</v>
      </c>
      <c r="DC8" s="770"/>
      <c r="DD8" s="770"/>
      <c r="DE8" s="770"/>
      <c r="DF8" s="771"/>
      <c r="DG8" s="769" t="s">
        <v>539</v>
      </c>
      <c r="DH8" s="770"/>
      <c r="DI8" s="770"/>
      <c r="DJ8" s="770"/>
      <c r="DK8" s="771"/>
      <c r="DL8" s="769" t="s">
        <v>539</v>
      </c>
      <c r="DM8" s="770"/>
      <c r="DN8" s="770"/>
      <c r="DO8" s="770"/>
      <c r="DP8" s="771"/>
      <c r="DQ8" s="769" t="s">
        <v>539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-82</v>
      </c>
      <c r="CI9" s="770"/>
      <c r="CJ9" s="770"/>
      <c r="CK9" s="770"/>
      <c r="CL9" s="771"/>
      <c r="CM9" s="769">
        <v>2441</v>
      </c>
      <c r="CN9" s="770"/>
      <c r="CO9" s="770"/>
      <c r="CP9" s="770"/>
      <c r="CQ9" s="771"/>
      <c r="CR9" s="769">
        <v>11</v>
      </c>
      <c r="CS9" s="770"/>
      <c r="CT9" s="770"/>
      <c r="CU9" s="770"/>
      <c r="CV9" s="771"/>
      <c r="CW9" s="769">
        <v>90</v>
      </c>
      <c r="CX9" s="770"/>
      <c r="CY9" s="770"/>
      <c r="CZ9" s="770"/>
      <c r="DA9" s="771"/>
      <c r="DB9" s="769" t="s">
        <v>539</v>
      </c>
      <c r="DC9" s="770"/>
      <c r="DD9" s="770"/>
      <c r="DE9" s="770"/>
      <c r="DF9" s="771"/>
      <c r="DG9" s="769" t="s">
        <v>539</v>
      </c>
      <c r="DH9" s="770"/>
      <c r="DI9" s="770"/>
      <c r="DJ9" s="770"/>
      <c r="DK9" s="771"/>
      <c r="DL9" s="769" t="s">
        <v>539</v>
      </c>
      <c r="DM9" s="770"/>
      <c r="DN9" s="770"/>
      <c r="DO9" s="770"/>
      <c r="DP9" s="771"/>
      <c r="DQ9" s="769" t="s">
        <v>539</v>
      </c>
      <c r="DR9" s="770"/>
      <c r="DS9" s="770"/>
      <c r="DT9" s="770"/>
      <c r="DU9" s="771"/>
      <c r="DV9" s="772" t="s">
        <v>558</v>
      </c>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559</v>
      </c>
      <c r="BT10" s="757"/>
      <c r="BU10" s="757"/>
      <c r="BV10" s="757"/>
      <c r="BW10" s="757"/>
      <c r="BX10" s="757"/>
      <c r="BY10" s="757"/>
      <c r="BZ10" s="757"/>
      <c r="CA10" s="757"/>
      <c r="CB10" s="757"/>
      <c r="CC10" s="757"/>
      <c r="CD10" s="757"/>
      <c r="CE10" s="757"/>
      <c r="CF10" s="757"/>
      <c r="CG10" s="758"/>
      <c r="CH10" s="769">
        <v>-1</v>
      </c>
      <c r="CI10" s="770"/>
      <c r="CJ10" s="770"/>
      <c r="CK10" s="770"/>
      <c r="CL10" s="771"/>
      <c r="CM10" s="769">
        <v>99</v>
      </c>
      <c r="CN10" s="770"/>
      <c r="CO10" s="770"/>
      <c r="CP10" s="770"/>
      <c r="CQ10" s="771"/>
      <c r="CR10" s="769">
        <v>50</v>
      </c>
      <c r="CS10" s="770"/>
      <c r="CT10" s="770"/>
      <c r="CU10" s="770"/>
      <c r="CV10" s="771"/>
      <c r="CW10" s="775" t="s">
        <v>560</v>
      </c>
      <c r="CX10" s="770"/>
      <c r="CY10" s="770"/>
      <c r="CZ10" s="770"/>
      <c r="DA10" s="771"/>
      <c r="DB10" s="769" t="s">
        <v>539</v>
      </c>
      <c r="DC10" s="770"/>
      <c r="DD10" s="770"/>
      <c r="DE10" s="770"/>
      <c r="DF10" s="771"/>
      <c r="DG10" s="769" t="s">
        <v>539</v>
      </c>
      <c r="DH10" s="770"/>
      <c r="DI10" s="770"/>
      <c r="DJ10" s="770"/>
      <c r="DK10" s="771"/>
      <c r="DL10" s="769" t="s">
        <v>539</v>
      </c>
      <c r="DM10" s="770"/>
      <c r="DN10" s="770"/>
      <c r="DO10" s="770"/>
      <c r="DP10" s="771"/>
      <c r="DQ10" s="769" t="s">
        <v>539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367</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9" t="s">
        <v>369</v>
      </c>
      <c r="C23" s="780"/>
      <c r="D23" s="780"/>
      <c r="E23" s="780"/>
      <c r="F23" s="780"/>
      <c r="G23" s="780"/>
      <c r="H23" s="780"/>
      <c r="I23" s="780"/>
      <c r="J23" s="780"/>
      <c r="K23" s="780"/>
      <c r="L23" s="780"/>
      <c r="M23" s="780"/>
      <c r="N23" s="780"/>
      <c r="O23" s="780"/>
      <c r="P23" s="781"/>
      <c r="Q23" s="782">
        <v>16012</v>
      </c>
      <c r="R23" s="783"/>
      <c r="S23" s="783"/>
      <c r="T23" s="783"/>
      <c r="U23" s="783"/>
      <c r="V23" s="783">
        <v>15414</v>
      </c>
      <c r="W23" s="783"/>
      <c r="X23" s="783"/>
      <c r="Y23" s="783"/>
      <c r="Z23" s="783"/>
      <c r="AA23" s="783"/>
      <c r="AB23" s="783"/>
      <c r="AC23" s="783"/>
      <c r="AD23" s="783"/>
      <c r="AE23" s="784"/>
      <c r="AF23" s="785">
        <v>528</v>
      </c>
      <c r="AG23" s="783"/>
      <c r="AH23" s="783"/>
      <c r="AI23" s="783"/>
      <c r="AJ23" s="786"/>
      <c r="AK23" s="787"/>
      <c r="AL23" s="788"/>
      <c r="AM23" s="788"/>
      <c r="AN23" s="788"/>
      <c r="AO23" s="788"/>
      <c r="AP23" s="783">
        <v>17775</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7" t="s">
        <v>370</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1" t="s">
        <v>375</v>
      </c>
      <c r="AG26" s="802"/>
      <c r="AH26" s="802"/>
      <c r="AI26" s="802"/>
      <c r="AJ26" s="803"/>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1">
        <v>3275</v>
      </c>
      <c r="R28" s="812"/>
      <c r="S28" s="812"/>
      <c r="T28" s="812"/>
      <c r="U28" s="812"/>
      <c r="V28" s="812">
        <v>3275</v>
      </c>
      <c r="W28" s="812"/>
      <c r="X28" s="812"/>
      <c r="Y28" s="812"/>
      <c r="Z28" s="812"/>
      <c r="AA28" s="812">
        <v>0</v>
      </c>
      <c r="AB28" s="812"/>
      <c r="AC28" s="812"/>
      <c r="AD28" s="812"/>
      <c r="AE28" s="813"/>
      <c r="AF28" s="814">
        <v>0</v>
      </c>
      <c r="AG28" s="812"/>
      <c r="AH28" s="812"/>
      <c r="AI28" s="812"/>
      <c r="AJ28" s="815"/>
      <c r="AK28" s="816">
        <v>350</v>
      </c>
      <c r="AL28" s="807"/>
      <c r="AM28" s="807"/>
      <c r="AN28" s="807"/>
      <c r="AO28" s="807"/>
      <c r="AP28" s="807" t="s">
        <v>481</v>
      </c>
      <c r="AQ28" s="807"/>
      <c r="AR28" s="807"/>
      <c r="AS28" s="807"/>
      <c r="AT28" s="807"/>
      <c r="AU28" s="807" t="s">
        <v>481</v>
      </c>
      <c r="AV28" s="807"/>
      <c r="AW28" s="807"/>
      <c r="AX28" s="807"/>
      <c r="AY28" s="807"/>
      <c r="AZ28" s="808" t="s">
        <v>481</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2746</v>
      </c>
      <c r="R29" s="747"/>
      <c r="S29" s="747"/>
      <c r="T29" s="747"/>
      <c r="U29" s="747"/>
      <c r="V29" s="747">
        <v>2736</v>
      </c>
      <c r="W29" s="747"/>
      <c r="X29" s="747"/>
      <c r="Y29" s="747"/>
      <c r="Z29" s="747"/>
      <c r="AA29" s="747">
        <v>10</v>
      </c>
      <c r="AB29" s="747"/>
      <c r="AC29" s="747"/>
      <c r="AD29" s="747"/>
      <c r="AE29" s="748"/>
      <c r="AF29" s="749">
        <v>9</v>
      </c>
      <c r="AG29" s="750"/>
      <c r="AH29" s="750"/>
      <c r="AI29" s="750"/>
      <c r="AJ29" s="751"/>
      <c r="AK29" s="819">
        <v>423</v>
      </c>
      <c r="AL29" s="820"/>
      <c r="AM29" s="820"/>
      <c r="AN29" s="820"/>
      <c r="AO29" s="820"/>
      <c r="AP29" s="820" t="s">
        <v>481</v>
      </c>
      <c r="AQ29" s="820"/>
      <c r="AR29" s="820"/>
      <c r="AS29" s="820"/>
      <c r="AT29" s="820"/>
      <c r="AU29" s="820" t="s">
        <v>481</v>
      </c>
      <c r="AV29" s="820"/>
      <c r="AW29" s="820"/>
      <c r="AX29" s="820"/>
      <c r="AY29" s="820"/>
      <c r="AZ29" s="821" t="s">
        <v>481</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314</v>
      </c>
      <c r="R30" s="747"/>
      <c r="S30" s="747"/>
      <c r="T30" s="747"/>
      <c r="U30" s="747"/>
      <c r="V30" s="747">
        <v>314</v>
      </c>
      <c r="W30" s="747"/>
      <c r="X30" s="747"/>
      <c r="Y30" s="747"/>
      <c r="Z30" s="747"/>
      <c r="AA30" s="747">
        <v>0</v>
      </c>
      <c r="AB30" s="747"/>
      <c r="AC30" s="747"/>
      <c r="AD30" s="747"/>
      <c r="AE30" s="748"/>
      <c r="AF30" s="749">
        <v>0</v>
      </c>
      <c r="AG30" s="750"/>
      <c r="AH30" s="750"/>
      <c r="AI30" s="750"/>
      <c r="AJ30" s="751"/>
      <c r="AK30" s="819">
        <v>124</v>
      </c>
      <c r="AL30" s="820"/>
      <c r="AM30" s="820"/>
      <c r="AN30" s="820"/>
      <c r="AO30" s="820"/>
      <c r="AP30" s="820" t="s">
        <v>481</v>
      </c>
      <c r="AQ30" s="820"/>
      <c r="AR30" s="820"/>
      <c r="AS30" s="820"/>
      <c r="AT30" s="820"/>
      <c r="AU30" s="820" t="s">
        <v>481</v>
      </c>
      <c r="AV30" s="820"/>
      <c r="AW30" s="820"/>
      <c r="AX30" s="820"/>
      <c r="AY30" s="820"/>
      <c r="AZ30" s="821" t="s">
        <v>481</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243</v>
      </c>
      <c r="R31" s="747"/>
      <c r="S31" s="747"/>
      <c r="T31" s="747"/>
      <c r="U31" s="747"/>
      <c r="V31" s="747">
        <v>224</v>
      </c>
      <c r="W31" s="747"/>
      <c r="X31" s="747"/>
      <c r="Y31" s="747"/>
      <c r="Z31" s="747"/>
      <c r="AA31" s="747">
        <v>19</v>
      </c>
      <c r="AB31" s="747"/>
      <c r="AC31" s="747"/>
      <c r="AD31" s="747"/>
      <c r="AE31" s="748"/>
      <c r="AF31" s="749">
        <v>211</v>
      </c>
      <c r="AG31" s="750"/>
      <c r="AH31" s="750"/>
      <c r="AI31" s="750"/>
      <c r="AJ31" s="751"/>
      <c r="AK31" s="819">
        <v>57</v>
      </c>
      <c r="AL31" s="820"/>
      <c r="AM31" s="820"/>
      <c r="AN31" s="820"/>
      <c r="AO31" s="820"/>
      <c r="AP31" s="820">
        <v>748</v>
      </c>
      <c r="AQ31" s="820"/>
      <c r="AR31" s="820"/>
      <c r="AS31" s="820"/>
      <c r="AT31" s="820"/>
      <c r="AU31" s="820">
        <v>34</v>
      </c>
      <c r="AV31" s="820"/>
      <c r="AW31" s="820"/>
      <c r="AX31" s="820"/>
      <c r="AY31" s="820"/>
      <c r="AZ31" s="821" t="s">
        <v>481</v>
      </c>
      <c r="BA31" s="821"/>
      <c r="BB31" s="821"/>
      <c r="BC31" s="821"/>
      <c r="BD31" s="821"/>
      <c r="BE31" s="817" t="s">
        <v>540</v>
      </c>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111</v>
      </c>
      <c r="R32" s="747"/>
      <c r="S32" s="747"/>
      <c r="T32" s="747"/>
      <c r="U32" s="747"/>
      <c r="V32" s="747">
        <v>111</v>
      </c>
      <c r="W32" s="747"/>
      <c r="X32" s="747"/>
      <c r="Y32" s="747"/>
      <c r="Z32" s="747"/>
      <c r="AA32" s="747">
        <v>0</v>
      </c>
      <c r="AB32" s="747"/>
      <c r="AC32" s="747"/>
      <c r="AD32" s="747"/>
      <c r="AE32" s="748"/>
      <c r="AF32" s="749" t="s">
        <v>539</v>
      </c>
      <c r="AG32" s="750"/>
      <c r="AH32" s="750"/>
      <c r="AI32" s="750"/>
      <c r="AJ32" s="751"/>
      <c r="AK32" s="819">
        <v>47</v>
      </c>
      <c r="AL32" s="820"/>
      <c r="AM32" s="820"/>
      <c r="AN32" s="820"/>
      <c r="AO32" s="820"/>
      <c r="AP32" s="820">
        <v>277</v>
      </c>
      <c r="AQ32" s="820"/>
      <c r="AR32" s="820"/>
      <c r="AS32" s="820"/>
      <c r="AT32" s="820"/>
      <c r="AU32" s="820">
        <v>199</v>
      </c>
      <c r="AV32" s="820"/>
      <c r="AW32" s="820"/>
      <c r="AX32" s="820"/>
      <c r="AY32" s="820"/>
      <c r="AZ32" s="821" t="s">
        <v>481</v>
      </c>
      <c r="BA32" s="821"/>
      <c r="BB32" s="821"/>
      <c r="BC32" s="821"/>
      <c r="BD32" s="821"/>
      <c r="BE32" s="817" t="s">
        <v>541</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884</v>
      </c>
      <c r="R33" s="747"/>
      <c r="S33" s="747"/>
      <c r="T33" s="747"/>
      <c r="U33" s="747"/>
      <c r="V33" s="747">
        <v>879</v>
      </c>
      <c r="W33" s="747"/>
      <c r="X33" s="747"/>
      <c r="Y33" s="747"/>
      <c r="Z33" s="747"/>
      <c r="AA33" s="747">
        <v>5</v>
      </c>
      <c r="AB33" s="747"/>
      <c r="AC33" s="747"/>
      <c r="AD33" s="747"/>
      <c r="AE33" s="748"/>
      <c r="AF33" s="749" t="s">
        <v>539</v>
      </c>
      <c r="AG33" s="750"/>
      <c r="AH33" s="750"/>
      <c r="AI33" s="750"/>
      <c r="AJ33" s="751"/>
      <c r="AK33" s="819">
        <v>392</v>
      </c>
      <c r="AL33" s="820"/>
      <c r="AM33" s="820"/>
      <c r="AN33" s="820"/>
      <c r="AO33" s="820"/>
      <c r="AP33" s="820">
        <v>4182</v>
      </c>
      <c r="AQ33" s="820"/>
      <c r="AR33" s="820"/>
      <c r="AS33" s="820"/>
      <c r="AT33" s="820"/>
      <c r="AU33" s="820">
        <v>3366</v>
      </c>
      <c r="AV33" s="820"/>
      <c r="AW33" s="820"/>
      <c r="AX33" s="820"/>
      <c r="AY33" s="820"/>
      <c r="AZ33" s="821" t="s">
        <v>481</v>
      </c>
      <c r="BA33" s="821"/>
      <c r="BB33" s="821"/>
      <c r="BC33" s="821"/>
      <c r="BD33" s="821"/>
      <c r="BE33" s="817" t="s">
        <v>542</v>
      </c>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239</v>
      </c>
      <c r="R34" s="747"/>
      <c r="S34" s="747"/>
      <c r="T34" s="747"/>
      <c r="U34" s="747"/>
      <c r="V34" s="747">
        <v>239</v>
      </c>
      <c r="W34" s="747"/>
      <c r="X34" s="747"/>
      <c r="Y34" s="747"/>
      <c r="Z34" s="747"/>
      <c r="AA34" s="747">
        <v>0</v>
      </c>
      <c r="AB34" s="747"/>
      <c r="AC34" s="747"/>
      <c r="AD34" s="747"/>
      <c r="AE34" s="748"/>
      <c r="AF34" s="749" t="s">
        <v>539</v>
      </c>
      <c r="AG34" s="750"/>
      <c r="AH34" s="750"/>
      <c r="AI34" s="750"/>
      <c r="AJ34" s="751"/>
      <c r="AK34" s="819">
        <v>187</v>
      </c>
      <c r="AL34" s="820"/>
      <c r="AM34" s="820"/>
      <c r="AN34" s="820"/>
      <c r="AO34" s="820"/>
      <c r="AP34" s="820">
        <v>1512</v>
      </c>
      <c r="AQ34" s="820"/>
      <c r="AR34" s="820"/>
      <c r="AS34" s="820"/>
      <c r="AT34" s="820"/>
      <c r="AU34" s="820">
        <v>1326</v>
      </c>
      <c r="AV34" s="820"/>
      <c r="AW34" s="820"/>
      <c r="AX34" s="820"/>
      <c r="AY34" s="820"/>
      <c r="AZ34" s="821" t="s">
        <v>481</v>
      </c>
      <c r="BA34" s="821"/>
      <c r="BB34" s="821"/>
      <c r="BC34" s="821"/>
      <c r="BD34" s="821"/>
      <c r="BE34" s="817" t="s">
        <v>542</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49</v>
      </c>
      <c r="R35" s="747"/>
      <c r="S35" s="747"/>
      <c r="T35" s="747"/>
      <c r="U35" s="747"/>
      <c r="V35" s="747">
        <v>49</v>
      </c>
      <c r="W35" s="747"/>
      <c r="X35" s="747"/>
      <c r="Y35" s="747"/>
      <c r="Z35" s="747"/>
      <c r="AA35" s="747">
        <v>0</v>
      </c>
      <c r="AB35" s="747"/>
      <c r="AC35" s="747"/>
      <c r="AD35" s="747"/>
      <c r="AE35" s="748"/>
      <c r="AF35" s="749" t="s">
        <v>539</v>
      </c>
      <c r="AG35" s="750"/>
      <c r="AH35" s="750"/>
      <c r="AI35" s="750"/>
      <c r="AJ35" s="751"/>
      <c r="AK35" s="819">
        <v>40</v>
      </c>
      <c r="AL35" s="820"/>
      <c r="AM35" s="820"/>
      <c r="AN35" s="820"/>
      <c r="AO35" s="820"/>
      <c r="AP35" s="820">
        <v>229</v>
      </c>
      <c r="AQ35" s="820"/>
      <c r="AR35" s="820"/>
      <c r="AS35" s="820"/>
      <c r="AT35" s="820"/>
      <c r="AU35" s="820">
        <v>218</v>
      </c>
      <c r="AV35" s="820"/>
      <c r="AW35" s="820"/>
      <c r="AX35" s="820"/>
      <c r="AY35" s="820"/>
      <c r="AZ35" s="821" t="s">
        <v>481</v>
      </c>
      <c r="BA35" s="821"/>
      <c r="BB35" s="821"/>
      <c r="BC35" s="821"/>
      <c r="BD35" s="821"/>
      <c r="BE35" s="817" t="s">
        <v>543</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388</v>
      </c>
      <c r="C36" s="744"/>
      <c r="D36" s="744"/>
      <c r="E36" s="744"/>
      <c r="F36" s="744"/>
      <c r="G36" s="744"/>
      <c r="H36" s="744"/>
      <c r="I36" s="744"/>
      <c r="J36" s="744"/>
      <c r="K36" s="744"/>
      <c r="L36" s="744"/>
      <c r="M36" s="744"/>
      <c r="N36" s="744"/>
      <c r="O36" s="744"/>
      <c r="P36" s="745"/>
      <c r="Q36" s="746">
        <v>12</v>
      </c>
      <c r="R36" s="747"/>
      <c r="S36" s="747"/>
      <c r="T36" s="747"/>
      <c r="U36" s="747"/>
      <c r="V36" s="747">
        <v>12</v>
      </c>
      <c r="W36" s="747"/>
      <c r="X36" s="747"/>
      <c r="Y36" s="747"/>
      <c r="Z36" s="747"/>
      <c r="AA36" s="747">
        <v>0</v>
      </c>
      <c r="AB36" s="747"/>
      <c r="AC36" s="747"/>
      <c r="AD36" s="747"/>
      <c r="AE36" s="748"/>
      <c r="AF36" s="749" t="s">
        <v>539</v>
      </c>
      <c r="AG36" s="750"/>
      <c r="AH36" s="750"/>
      <c r="AI36" s="750"/>
      <c r="AJ36" s="751"/>
      <c r="AK36" s="819">
        <v>11</v>
      </c>
      <c r="AL36" s="820"/>
      <c r="AM36" s="820"/>
      <c r="AN36" s="820"/>
      <c r="AO36" s="820"/>
      <c r="AP36" s="820">
        <v>35</v>
      </c>
      <c r="AQ36" s="820"/>
      <c r="AR36" s="820"/>
      <c r="AS36" s="820"/>
      <c r="AT36" s="820"/>
      <c r="AU36" s="820">
        <v>29</v>
      </c>
      <c r="AV36" s="820"/>
      <c r="AW36" s="820"/>
      <c r="AX36" s="820"/>
      <c r="AY36" s="820"/>
      <c r="AZ36" s="821" t="s">
        <v>481</v>
      </c>
      <c r="BA36" s="821"/>
      <c r="BB36" s="821"/>
      <c r="BC36" s="821"/>
      <c r="BD36" s="821"/>
      <c r="BE36" s="817" t="s">
        <v>544</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389</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9" t="s">
        <v>390</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220</v>
      </c>
      <c r="AG63" s="831"/>
      <c r="AH63" s="831"/>
      <c r="AI63" s="831"/>
      <c r="AJ63" s="832"/>
      <c r="AK63" s="833"/>
      <c r="AL63" s="828"/>
      <c r="AM63" s="828"/>
      <c r="AN63" s="828"/>
      <c r="AO63" s="828"/>
      <c r="AP63" s="831">
        <v>6983</v>
      </c>
      <c r="AQ63" s="831"/>
      <c r="AR63" s="831"/>
      <c r="AS63" s="831"/>
      <c r="AT63" s="831"/>
      <c r="AU63" s="831">
        <v>5172</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1" t="s">
        <v>375</v>
      </c>
      <c r="AG66" s="802"/>
      <c r="AH66" s="802"/>
      <c r="AI66" s="802"/>
      <c r="AJ66" s="842"/>
      <c r="AK66" s="705" t="s">
        <v>376</v>
      </c>
      <c r="AL66" s="729"/>
      <c r="AM66" s="729"/>
      <c r="AN66" s="729"/>
      <c r="AO66" s="730"/>
      <c r="AP66" s="705" t="s">
        <v>377</v>
      </c>
      <c r="AQ66" s="706"/>
      <c r="AR66" s="706"/>
      <c r="AS66" s="706"/>
      <c r="AT66" s="707"/>
      <c r="AU66" s="705" t="s">
        <v>393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thickBot="1">
      <c r="A68" s="209">
        <v>1</v>
      </c>
      <c r="B68" s="858" t="s">
        <v>545</v>
      </c>
      <c r="C68" s="859"/>
      <c r="D68" s="859"/>
      <c r="E68" s="859"/>
      <c r="F68" s="859"/>
      <c r="G68" s="859"/>
      <c r="H68" s="859"/>
      <c r="I68" s="859"/>
      <c r="J68" s="859"/>
      <c r="K68" s="859"/>
      <c r="L68" s="859"/>
      <c r="M68" s="859"/>
      <c r="N68" s="859"/>
      <c r="O68" s="859"/>
      <c r="P68" s="860"/>
      <c r="Q68" s="861">
        <v>152</v>
      </c>
      <c r="R68" s="855"/>
      <c r="S68" s="855"/>
      <c r="T68" s="855"/>
      <c r="U68" s="855"/>
      <c r="V68" s="855">
        <v>149</v>
      </c>
      <c r="W68" s="855"/>
      <c r="X68" s="855"/>
      <c r="Y68" s="855"/>
      <c r="Z68" s="855"/>
      <c r="AA68" s="855">
        <v>3</v>
      </c>
      <c r="AB68" s="855"/>
      <c r="AC68" s="855"/>
      <c r="AD68" s="855"/>
      <c r="AE68" s="855"/>
      <c r="AF68" s="855">
        <v>3</v>
      </c>
      <c r="AG68" s="855"/>
      <c r="AH68" s="855"/>
      <c r="AI68" s="855"/>
      <c r="AJ68" s="855"/>
      <c r="AK68" s="855">
        <v>32</v>
      </c>
      <c r="AL68" s="855"/>
      <c r="AM68" s="855"/>
      <c r="AN68" s="855"/>
      <c r="AO68" s="855"/>
      <c r="AP68" s="855" t="s">
        <v>539</v>
      </c>
      <c r="AQ68" s="855"/>
      <c r="AR68" s="855"/>
      <c r="AS68" s="855"/>
      <c r="AT68" s="855"/>
      <c r="AU68" s="855" t="s">
        <v>539</v>
      </c>
      <c r="AV68" s="855"/>
      <c r="AW68" s="855"/>
      <c r="AX68" s="855"/>
      <c r="AY68" s="855"/>
      <c r="AZ68" s="856" t="s">
        <v>546</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thickTop="1">
      <c r="A69" s="212">
        <v>2</v>
      </c>
      <c r="B69" s="862" t="s">
        <v>547</v>
      </c>
      <c r="C69" s="863"/>
      <c r="D69" s="863"/>
      <c r="E69" s="863"/>
      <c r="F69" s="863"/>
      <c r="G69" s="863"/>
      <c r="H69" s="863"/>
      <c r="I69" s="863"/>
      <c r="J69" s="863"/>
      <c r="K69" s="863"/>
      <c r="L69" s="863"/>
      <c r="M69" s="863"/>
      <c r="N69" s="863"/>
      <c r="O69" s="863"/>
      <c r="P69" s="864"/>
      <c r="Q69" s="865">
        <v>33</v>
      </c>
      <c r="R69" s="820"/>
      <c r="S69" s="820"/>
      <c r="T69" s="820"/>
      <c r="U69" s="820"/>
      <c r="V69" s="820">
        <v>33</v>
      </c>
      <c r="W69" s="820"/>
      <c r="X69" s="820"/>
      <c r="Y69" s="820"/>
      <c r="Z69" s="820"/>
      <c r="AA69" s="820">
        <v>0</v>
      </c>
      <c r="AB69" s="820"/>
      <c r="AC69" s="820"/>
      <c r="AD69" s="820"/>
      <c r="AE69" s="820"/>
      <c r="AF69" s="820">
        <v>0</v>
      </c>
      <c r="AG69" s="820"/>
      <c r="AH69" s="820"/>
      <c r="AI69" s="820"/>
      <c r="AJ69" s="820"/>
      <c r="AK69" s="820">
        <v>1</v>
      </c>
      <c r="AL69" s="820"/>
      <c r="AM69" s="820"/>
      <c r="AN69" s="820"/>
      <c r="AO69" s="820"/>
      <c r="AP69" s="820" t="s">
        <v>539</v>
      </c>
      <c r="AQ69" s="820"/>
      <c r="AR69" s="820"/>
      <c r="AS69" s="820"/>
      <c r="AT69" s="820"/>
      <c r="AU69" s="820" t="s">
        <v>539</v>
      </c>
      <c r="AV69" s="820"/>
      <c r="AW69" s="820"/>
      <c r="AX69" s="820"/>
      <c r="AY69" s="820"/>
      <c r="AZ69" s="856" t="s">
        <v>548</v>
      </c>
      <c r="BA69" s="856"/>
      <c r="BB69" s="856"/>
      <c r="BC69" s="856"/>
      <c r="BD69" s="85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549</v>
      </c>
      <c r="C70" s="863"/>
      <c r="D70" s="863"/>
      <c r="E70" s="863"/>
      <c r="F70" s="863"/>
      <c r="G70" s="863"/>
      <c r="H70" s="863"/>
      <c r="I70" s="863"/>
      <c r="J70" s="863"/>
      <c r="K70" s="863"/>
      <c r="L70" s="863"/>
      <c r="M70" s="863"/>
      <c r="N70" s="863"/>
      <c r="O70" s="863"/>
      <c r="P70" s="864"/>
      <c r="Q70" s="865">
        <v>60</v>
      </c>
      <c r="R70" s="820"/>
      <c r="S70" s="820"/>
      <c r="T70" s="820"/>
      <c r="U70" s="820"/>
      <c r="V70" s="820">
        <v>51</v>
      </c>
      <c r="W70" s="820"/>
      <c r="X70" s="820"/>
      <c r="Y70" s="820"/>
      <c r="Z70" s="820"/>
      <c r="AA70" s="820">
        <v>9</v>
      </c>
      <c r="AB70" s="820"/>
      <c r="AC70" s="820"/>
      <c r="AD70" s="820"/>
      <c r="AE70" s="820"/>
      <c r="AF70" s="820">
        <v>9</v>
      </c>
      <c r="AG70" s="820"/>
      <c r="AH70" s="820"/>
      <c r="AI70" s="820"/>
      <c r="AJ70" s="820"/>
      <c r="AK70" s="820" t="s">
        <v>539</v>
      </c>
      <c r="AL70" s="820"/>
      <c r="AM70" s="820"/>
      <c r="AN70" s="820"/>
      <c r="AO70" s="820"/>
      <c r="AP70" s="820" t="s">
        <v>539</v>
      </c>
      <c r="AQ70" s="820"/>
      <c r="AR70" s="820"/>
      <c r="AS70" s="820"/>
      <c r="AT70" s="820"/>
      <c r="AU70" s="820" t="s">
        <v>539</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550</v>
      </c>
      <c r="C71" s="863"/>
      <c r="D71" s="863"/>
      <c r="E71" s="863"/>
      <c r="F71" s="863"/>
      <c r="G71" s="863"/>
      <c r="H71" s="863"/>
      <c r="I71" s="863"/>
      <c r="J71" s="863"/>
      <c r="K71" s="863"/>
      <c r="L71" s="863"/>
      <c r="M71" s="863"/>
      <c r="N71" s="863"/>
      <c r="O71" s="863"/>
      <c r="P71" s="864"/>
      <c r="Q71" s="865">
        <v>225</v>
      </c>
      <c r="R71" s="820"/>
      <c r="S71" s="820"/>
      <c r="T71" s="820"/>
      <c r="U71" s="820"/>
      <c r="V71" s="820">
        <v>127</v>
      </c>
      <c r="W71" s="820"/>
      <c r="X71" s="820"/>
      <c r="Y71" s="820"/>
      <c r="Z71" s="820"/>
      <c r="AA71" s="820">
        <v>98</v>
      </c>
      <c r="AB71" s="820"/>
      <c r="AC71" s="820"/>
      <c r="AD71" s="820"/>
      <c r="AE71" s="820"/>
      <c r="AF71" s="820">
        <v>98</v>
      </c>
      <c r="AG71" s="820"/>
      <c r="AH71" s="820"/>
      <c r="AI71" s="820"/>
      <c r="AJ71" s="820"/>
      <c r="AK71" s="820">
        <v>25</v>
      </c>
      <c r="AL71" s="820"/>
      <c r="AM71" s="820"/>
      <c r="AN71" s="820"/>
      <c r="AO71" s="820"/>
      <c r="AP71" s="820" t="s">
        <v>539</v>
      </c>
      <c r="AQ71" s="820"/>
      <c r="AR71" s="820"/>
      <c r="AS71" s="820"/>
      <c r="AT71" s="820"/>
      <c r="AU71" s="820" t="s">
        <v>539</v>
      </c>
      <c r="AV71" s="820"/>
      <c r="AW71" s="820"/>
      <c r="AX71" s="820"/>
      <c r="AY71" s="820"/>
      <c r="AZ71" s="866" t="s">
        <v>551</v>
      </c>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552</v>
      </c>
      <c r="C72" s="863"/>
      <c r="D72" s="863"/>
      <c r="E72" s="863"/>
      <c r="F72" s="863"/>
      <c r="G72" s="863"/>
      <c r="H72" s="863"/>
      <c r="I72" s="863"/>
      <c r="J72" s="863"/>
      <c r="K72" s="863"/>
      <c r="L72" s="863"/>
      <c r="M72" s="863"/>
      <c r="N72" s="863"/>
      <c r="O72" s="863"/>
      <c r="P72" s="864"/>
      <c r="Q72" s="865">
        <v>183426</v>
      </c>
      <c r="R72" s="820"/>
      <c r="S72" s="820"/>
      <c r="T72" s="820"/>
      <c r="U72" s="820"/>
      <c r="V72" s="820">
        <v>174316</v>
      </c>
      <c r="W72" s="820"/>
      <c r="X72" s="820"/>
      <c r="Y72" s="820"/>
      <c r="Z72" s="820"/>
      <c r="AA72" s="820">
        <v>9110</v>
      </c>
      <c r="AB72" s="820"/>
      <c r="AC72" s="820"/>
      <c r="AD72" s="820"/>
      <c r="AE72" s="820"/>
      <c r="AF72" s="820">
        <v>9110</v>
      </c>
      <c r="AG72" s="820"/>
      <c r="AH72" s="820"/>
      <c r="AI72" s="820"/>
      <c r="AJ72" s="820"/>
      <c r="AK72" s="820">
        <v>1195</v>
      </c>
      <c r="AL72" s="820"/>
      <c r="AM72" s="820"/>
      <c r="AN72" s="820"/>
      <c r="AO72" s="820"/>
      <c r="AP72" s="820" t="s">
        <v>539</v>
      </c>
      <c r="AQ72" s="820"/>
      <c r="AR72" s="820"/>
      <c r="AS72" s="820"/>
      <c r="AT72" s="820"/>
      <c r="AU72" s="820" t="s">
        <v>539</v>
      </c>
      <c r="AV72" s="820"/>
      <c r="AW72" s="820"/>
      <c r="AX72" s="820"/>
      <c r="AY72" s="820"/>
      <c r="AZ72" s="866" t="s">
        <v>553</v>
      </c>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368</v>
      </c>
      <c r="B88" s="779" t="s">
        <v>394</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9220</v>
      </c>
      <c r="AG88" s="831"/>
      <c r="AH88" s="831"/>
      <c r="AI88" s="831"/>
      <c r="AJ88" s="831"/>
      <c r="AK88" s="828"/>
      <c r="AL88" s="828"/>
      <c r="AM88" s="828"/>
      <c r="AN88" s="828"/>
      <c r="AO88" s="828"/>
      <c r="AP88" s="831" t="s">
        <v>554</v>
      </c>
      <c r="AQ88" s="831"/>
      <c r="AR88" s="831"/>
      <c r="AS88" s="831"/>
      <c r="AT88" s="831"/>
      <c r="AU88" s="831" t="s">
        <v>554</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9" t="s">
        <v>395</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143</v>
      </c>
      <c r="CS102" s="839"/>
      <c r="CT102" s="839"/>
      <c r="CU102" s="839"/>
      <c r="CV102" s="882"/>
      <c r="CW102" s="881">
        <v>90</v>
      </c>
      <c r="CX102" s="839"/>
      <c r="CY102" s="839"/>
      <c r="CZ102" s="839"/>
      <c r="DA102" s="882"/>
      <c r="DB102" s="881">
        <v>74</v>
      </c>
      <c r="DC102" s="839"/>
      <c r="DD102" s="839"/>
      <c r="DE102" s="839"/>
      <c r="DF102" s="882"/>
      <c r="DG102" s="881" t="s">
        <v>481</v>
      </c>
      <c r="DH102" s="839"/>
      <c r="DI102" s="839"/>
      <c r="DJ102" s="839"/>
      <c r="DK102" s="882"/>
      <c r="DL102" s="881" t="s">
        <v>481</v>
      </c>
      <c r="DM102" s="839"/>
      <c r="DN102" s="839"/>
      <c r="DO102" s="839"/>
      <c r="DP102" s="882"/>
      <c r="DQ102" s="881" t="s">
        <v>481</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403</v>
      </c>
      <c r="AB109" s="884"/>
      <c r="AC109" s="884"/>
      <c r="AD109" s="884"/>
      <c r="AE109" s="885"/>
      <c r="AF109" s="883" t="s">
        <v>288</v>
      </c>
      <c r="AG109" s="884"/>
      <c r="AH109" s="884"/>
      <c r="AI109" s="884"/>
      <c r="AJ109" s="885"/>
      <c r="AK109" s="883" t="s">
        <v>287</v>
      </c>
      <c r="AL109" s="884"/>
      <c r="AM109" s="884"/>
      <c r="AN109" s="884"/>
      <c r="AO109" s="885"/>
      <c r="AP109" s="883" t="s">
        <v>404</v>
      </c>
      <c r="AQ109" s="884"/>
      <c r="AR109" s="884"/>
      <c r="AS109" s="884"/>
      <c r="AT109" s="886"/>
      <c r="AU109" s="905" t="s">
        <v>402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403</v>
      </c>
      <c r="BR109" s="884"/>
      <c r="BS109" s="884"/>
      <c r="BT109" s="884"/>
      <c r="BU109" s="885"/>
      <c r="BV109" s="883" t="s">
        <v>288</v>
      </c>
      <c r="BW109" s="884"/>
      <c r="BX109" s="884"/>
      <c r="BY109" s="884"/>
      <c r="BZ109" s="885"/>
      <c r="CA109" s="883" t="s">
        <v>287</v>
      </c>
      <c r="CB109" s="884"/>
      <c r="CC109" s="884"/>
      <c r="CD109" s="884"/>
      <c r="CE109" s="885"/>
      <c r="CF109" s="906" t="s">
        <v>404</v>
      </c>
      <c r="CG109" s="906"/>
      <c r="CH109" s="906"/>
      <c r="CI109" s="906"/>
      <c r="CJ109" s="906"/>
      <c r="CK109" s="883" t="s">
        <v>405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403</v>
      </c>
      <c r="DH109" s="884"/>
      <c r="DI109" s="884"/>
      <c r="DJ109" s="884"/>
      <c r="DK109" s="885"/>
      <c r="DL109" s="883" t="s">
        <v>288</v>
      </c>
      <c r="DM109" s="884"/>
      <c r="DN109" s="884"/>
      <c r="DO109" s="884"/>
      <c r="DP109" s="885"/>
      <c r="DQ109" s="883" t="s">
        <v>287</v>
      </c>
      <c r="DR109" s="884"/>
      <c r="DS109" s="884"/>
      <c r="DT109" s="884"/>
      <c r="DU109" s="885"/>
      <c r="DV109" s="883" t="s">
        <v>404</v>
      </c>
      <c r="DW109" s="884"/>
      <c r="DX109" s="884"/>
      <c r="DY109" s="884"/>
      <c r="DZ109" s="886"/>
    </row>
    <row r="110" spans="1:131" s="197" customFormat="1" ht="26.25" customHeight="1">
      <c r="A110" s="887" t="s">
        <v>406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2327689</v>
      </c>
      <c r="AB110" s="891"/>
      <c r="AC110" s="891"/>
      <c r="AD110" s="891"/>
      <c r="AE110" s="892"/>
      <c r="AF110" s="893">
        <v>2105747</v>
      </c>
      <c r="AG110" s="891"/>
      <c r="AH110" s="891"/>
      <c r="AI110" s="891"/>
      <c r="AJ110" s="892"/>
      <c r="AK110" s="893">
        <v>2088330</v>
      </c>
      <c r="AL110" s="891"/>
      <c r="AM110" s="891"/>
      <c r="AN110" s="891"/>
      <c r="AO110" s="892"/>
      <c r="AP110" s="894">
        <v>29.3</v>
      </c>
      <c r="AQ110" s="895"/>
      <c r="AR110" s="895"/>
      <c r="AS110" s="895"/>
      <c r="AT110" s="896"/>
      <c r="AU110" s="897" t="s">
        <v>61</v>
      </c>
      <c r="AV110" s="898"/>
      <c r="AW110" s="898"/>
      <c r="AX110" s="898"/>
      <c r="AY110" s="899"/>
      <c r="AZ110" s="941" t="s">
        <v>407</v>
      </c>
      <c r="BA110" s="888"/>
      <c r="BB110" s="888"/>
      <c r="BC110" s="888"/>
      <c r="BD110" s="888"/>
      <c r="BE110" s="888"/>
      <c r="BF110" s="888"/>
      <c r="BG110" s="888"/>
      <c r="BH110" s="888"/>
      <c r="BI110" s="888"/>
      <c r="BJ110" s="888"/>
      <c r="BK110" s="888"/>
      <c r="BL110" s="888"/>
      <c r="BM110" s="888"/>
      <c r="BN110" s="888"/>
      <c r="BO110" s="888"/>
      <c r="BP110" s="889"/>
      <c r="BQ110" s="927">
        <v>18031535</v>
      </c>
      <c r="BR110" s="928"/>
      <c r="BS110" s="928"/>
      <c r="BT110" s="928"/>
      <c r="BU110" s="928"/>
      <c r="BV110" s="928">
        <v>17562046</v>
      </c>
      <c r="BW110" s="928"/>
      <c r="BX110" s="928"/>
      <c r="BY110" s="928"/>
      <c r="BZ110" s="928"/>
      <c r="CA110" s="928">
        <v>17774680</v>
      </c>
      <c r="CB110" s="928"/>
      <c r="CC110" s="928"/>
      <c r="CD110" s="928"/>
      <c r="CE110" s="928"/>
      <c r="CF110" s="942">
        <v>249.1</v>
      </c>
      <c r="CG110" s="943"/>
      <c r="CH110" s="943"/>
      <c r="CI110" s="943"/>
      <c r="CJ110" s="943"/>
      <c r="CK110" s="944" t="s">
        <v>408</v>
      </c>
      <c r="CL110" s="945"/>
      <c r="CM110" s="924" t="s">
        <v>409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410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411</v>
      </c>
      <c r="BA111" s="951"/>
      <c r="BB111" s="951"/>
      <c r="BC111" s="951"/>
      <c r="BD111" s="951"/>
      <c r="BE111" s="951"/>
      <c r="BF111" s="951"/>
      <c r="BG111" s="951"/>
      <c r="BH111" s="951"/>
      <c r="BI111" s="951"/>
      <c r="BJ111" s="951"/>
      <c r="BK111" s="951"/>
      <c r="BL111" s="951"/>
      <c r="BM111" s="951"/>
      <c r="BN111" s="951"/>
      <c r="BO111" s="951"/>
      <c r="BP111" s="952"/>
      <c r="BQ111" s="920">
        <v>107712</v>
      </c>
      <c r="BR111" s="921"/>
      <c r="BS111" s="921"/>
      <c r="BT111" s="921"/>
      <c r="BU111" s="921"/>
      <c r="BV111" s="921">
        <v>86157</v>
      </c>
      <c r="BW111" s="921"/>
      <c r="BX111" s="921"/>
      <c r="BY111" s="921"/>
      <c r="BZ111" s="921"/>
      <c r="CA111" s="921">
        <v>86157</v>
      </c>
      <c r="CB111" s="921"/>
      <c r="CC111" s="921"/>
      <c r="CD111" s="921"/>
      <c r="CE111" s="921"/>
      <c r="CF111" s="915">
        <v>1.2</v>
      </c>
      <c r="CG111" s="916"/>
      <c r="CH111" s="916"/>
      <c r="CI111" s="916"/>
      <c r="CJ111" s="916"/>
      <c r="CK111" s="946"/>
      <c r="CL111" s="947"/>
      <c r="CM111" s="917" t="s">
        <v>412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413</v>
      </c>
      <c r="B112" s="954"/>
      <c r="C112" s="951" t="s">
        <v>414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415</v>
      </c>
      <c r="BA112" s="951"/>
      <c r="BB112" s="951"/>
      <c r="BC112" s="951"/>
      <c r="BD112" s="951"/>
      <c r="BE112" s="951"/>
      <c r="BF112" s="951"/>
      <c r="BG112" s="951"/>
      <c r="BH112" s="951"/>
      <c r="BI112" s="951"/>
      <c r="BJ112" s="951"/>
      <c r="BK112" s="951"/>
      <c r="BL112" s="951"/>
      <c r="BM112" s="951"/>
      <c r="BN112" s="951"/>
      <c r="BO112" s="951"/>
      <c r="BP112" s="952"/>
      <c r="BQ112" s="920">
        <v>5866766</v>
      </c>
      <c r="BR112" s="921"/>
      <c r="BS112" s="921"/>
      <c r="BT112" s="921"/>
      <c r="BU112" s="921"/>
      <c r="BV112" s="921">
        <v>5564612</v>
      </c>
      <c r="BW112" s="921"/>
      <c r="BX112" s="921"/>
      <c r="BY112" s="921"/>
      <c r="BZ112" s="921"/>
      <c r="CA112" s="921">
        <v>5172216</v>
      </c>
      <c r="CB112" s="921"/>
      <c r="CC112" s="921"/>
      <c r="CD112" s="921"/>
      <c r="CE112" s="921"/>
      <c r="CF112" s="915">
        <v>72.5</v>
      </c>
      <c r="CG112" s="916"/>
      <c r="CH112" s="916"/>
      <c r="CI112" s="916"/>
      <c r="CJ112" s="916"/>
      <c r="CK112" s="946"/>
      <c r="CL112" s="947"/>
      <c r="CM112" s="917" t="s">
        <v>416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567942</v>
      </c>
      <c r="AB113" s="935"/>
      <c r="AC113" s="935"/>
      <c r="AD113" s="935"/>
      <c r="AE113" s="936"/>
      <c r="AF113" s="937">
        <v>590710</v>
      </c>
      <c r="AG113" s="935"/>
      <c r="AH113" s="935"/>
      <c r="AI113" s="935"/>
      <c r="AJ113" s="936"/>
      <c r="AK113" s="937">
        <v>537795</v>
      </c>
      <c r="AL113" s="935"/>
      <c r="AM113" s="935"/>
      <c r="AN113" s="935"/>
      <c r="AO113" s="936"/>
      <c r="AP113" s="938">
        <v>7.5</v>
      </c>
      <c r="AQ113" s="939"/>
      <c r="AR113" s="939"/>
      <c r="AS113" s="939"/>
      <c r="AT113" s="940"/>
      <c r="AU113" s="900"/>
      <c r="AV113" s="901"/>
      <c r="AW113" s="901"/>
      <c r="AX113" s="901"/>
      <c r="AY113" s="902"/>
      <c r="AZ113" s="950" t="s">
        <v>418</v>
      </c>
      <c r="BA113" s="951"/>
      <c r="BB113" s="951"/>
      <c r="BC113" s="951"/>
      <c r="BD113" s="951"/>
      <c r="BE113" s="951"/>
      <c r="BF113" s="951"/>
      <c r="BG113" s="951"/>
      <c r="BH113" s="951"/>
      <c r="BI113" s="951"/>
      <c r="BJ113" s="951"/>
      <c r="BK113" s="951"/>
      <c r="BL113" s="951"/>
      <c r="BM113" s="951"/>
      <c r="BN113" s="951"/>
      <c r="BO113" s="951"/>
      <c r="BP113" s="952"/>
      <c r="BQ113" s="920" t="s">
        <v>112</v>
      </c>
      <c r="BR113" s="921"/>
      <c r="BS113" s="921"/>
      <c r="BT113" s="921"/>
      <c r="BU113" s="921"/>
      <c r="BV113" s="921" t="s">
        <v>112</v>
      </c>
      <c r="BW113" s="921"/>
      <c r="BX113" s="921"/>
      <c r="BY113" s="921"/>
      <c r="BZ113" s="921"/>
      <c r="CA113" s="921" t="s">
        <v>112</v>
      </c>
      <c r="CB113" s="921"/>
      <c r="CC113" s="921"/>
      <c r="CD113" s="921"/>
      <c r="CE113" s="921"/>
      <c r="CF113" s="915" t="s">
        <v>112</v>
      </c>
      <c r="CG113" s="916"/>
      <c r="CH113" s="916"/>
      <c r="CI113" s="916"/>
      <c r="CJ113" s="916"/>
      <c r="CK113" s="946"/>
      <c r="CL113" s="947"/>
      <c r="CM113" s="917" t="s">
        <v>419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420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112</v>
      </c>
      <c r="AB114" s="960"/>
      <c r="AC114" s="960"/>
      <c r="AD114" s="960"/>
      <c r="AE114" s="961"/>
      <c r="AF114" s="962" t="s">
        <v>112</v>
      </c>
      <c r="AG114" s="960"/>
      <c r="AH114" s="960"/>
      <c r="AI114" s="960"/>
      <c r="AJ114" s="961"/>
      <c r="AK114" s="962" t="s">
        <v>112</v>
      </c>
      <c r="AL114" s="960"/>
      <c r="AM114" s="960"/>
      <c r="AN114" s="960"/>
      <c r="AO114" s="961"/>
      <c r="AP114" s="963" t="s">
        <v>112</v>
      </c>
      <c r="AQ114" s="964"/>
      <c r="AR114" s="964"/>
      <c r="AS114" s="964"/>
      <c r="AT114" s="965"/>
      <c r="AU114" s="900"/>
      <c r="AV114" s="901"/>
      <c r="AW114" s="901"/>
      <c r="AX114" s="901"/>
      <c r="AY114" s="902"/>
      <c r="AZ114" s="950" t="s">
        <v>421</v>
      </c>
      <c r="BA114" s="951"/>
      <c r="BB114" s="951"/>
      <c r="BC114" s="951"/>
      <c r="BD114" s="951"/>
      <c r="BE114" s="951"/>
      <c r="BF114" s="951"/>
      <c r="BG114" s="951"/>
      <c r="BH114" s="951"/>
      <c r="BI114" s="951"/>
      <c r="BJ114" s="951"/>
      <c r="BK114" s="951"/>
      <c r="BL114" s="951"/>
      <c r="BM114" s="951"/>
      <c r="BN114" s="951"/>
      <c r="BO114" s="951"/>
      <c r="BP114" s="952"/>
      <c r="BQ114" s="920">
        <v>2609320</v>
      </c>
      <c r="BR114" s="921"/>
      <c r="BS114" s="921"/>
      <c r="BT114" s="921"/>
      <c r="BU114" s="921"/>
      <c r="BV114" s="921">
        <v>2611277</v>
      </c>
      <c r="BW114" s="921"/>
      <c r="BX114" s="921"/>
      <c r="BY114" s="921"/>
      <c r="BZ114" s="921"/>
      <c r="CA114" s="921">
        <v>2471150</v>
      </c>
      <c r="CB114" s="921"/>
      <c r="CC114" s="921"/>
      <c r="CD114" s="921"/>
      <c r="CE114" s="921"/>
      <c r="CF114" s="915">
        <v>34.6</v>
      </c>
      <c r="CG114" s="916"/>
      <c r="CH114" s="916"/>
      <c r="CI114" s="916"/>
      <c r="CJ114" s="916"/>
      <c r="CK114" s="946"/>
      <c r="CL114" s="947"/>
      <c r="CM114" s="917" t="s">
        <v>422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35851</v>
      </c>
      <c r="AB115" s="935"/>
      <c r="AC115" s="935"/>
      <c r="AD115" s="935"/>
      <c r="AE115" s="936"/>
      <c r="AF115" s="937">
        <v>32579</v>
      </c>
      <c r="AG115" s="935"/>
      <c r="AH115" s="935"/>
      <c r="AI115" s="935"/>
      <c r="AJ115" s="936"/>
      <c r="AK115" s="937">
        <v>31215</v>
      </c>
      <c r="AL115" s="935"/>
      <c r="AM115" s="935"/>
      <c r="AN115" s="935"/>
      <c r="AO115" s="936"/>
      <c r="AP115" s="938">
        <v>0.4</v>
      </c>
      <c r="AQ115" s="939"/>
      <c r="AR115" s="939"/>
      <c r="AS115" s="939"/>
      <c r="AT115" s="940"/>
      <c r="AU115" s="900"/>
      <c r="AV115" s="901"/>
      <c r="AW115" s="901"/>
      <c r="AX115" s="901"/>
      <c r="AY115" s="902"/>
      <c r="AZ115" s="950" t="s">
        <v>424</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425</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427</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429</v>
      </c>
      <c r="Z117" s="885"/>
      <c r="AA117" s="997">
        <v>2931482</v>
      </c>
      <c r="AB117" s="967"/>
      <c r="AC117" s="967"/>
      <c r="AD117" s="967"/>
      <c r="AE117" s="968"/>
      <c r="AF117" s="966">
        <v>2729036</v>
      </c>
      <c r="AG117" s="967"/>
      <c r="AH117" s="967"/>
      <c r="AI117" s="967"/>
      <c r="AJ117" s="968"/>
      <c r="AK117" s="966">
        <v>2657340</v>
      </c>
      <c r="AL117" s="967"/>
      <c r="AM117" s="967"/>
      <c r="AN117" s="967"/>
      <c r="AO117" s="968"/>
      <c r="AP117" s="969"/>
      <c r="AQ117" s="970"/>
      <c r="AR117" s="970"/>
      <c r="AS117" s="970"/>
      <c r="AT117" s="971"/>
      <c r="AU117" s="900"/>
      <c r="AV117" s="901"/>
      <c r="AW117" s="901"/>
      <c r="AX117" s="901"/>
      <c r="AY117" s="902"/>
      <c r="AZ117" s="996" t="s">
        <v>430</v>
      </c>
      <c r="BA117" s="972"/>
      <c r="BB117" s="972"/>
      <c r="BC117" s="972"/>
      <c r="BD117" s="972"/>
      <c r="BE117" s="972"/>
      <c r="BF117" s="972"/>
      <c r="BG117" s="972"/>
      <c r="BH117" s="972"/>
      <c r="BI117" s="972"/>
      <c r="BJ117" s="972"/>
      <c r="BK117" s="972"/>
      <c r="BL117" s="972"/>
      <c r="BM117" s="972"/>
      <c r="BN117" s="972"/>
      <c r="BO117" s="972"/>
      <c r="BP117" s="973"/>
      <c r="BQ117" s="986" t="s">
        <v>431</v>
      </c>
      <c r="BR117" s="987"/>
      <c r="BS117" s="987"/>
      <c r="BT117" s="987"/>
      <c r="BU117" s="987"/>
      <c r="BV117" s="987" t="s">
        <v>431</v>
      </c>
      <c r="BW117" s="987"/>
      <c r="BX117" s="987"/>
      <c r="BY117" s="987"/>
      <c r="BZ117" s="987"/>
      <c r="CA117" s="987" t="s">
        <v>431</v>
      </c>
      <c r="CB117" s="987"/>
      <c r="CC117" s="987"/>
      <c r="CD117" s="987"/>
      <c r="CE117" s="987"/>
      <c r="CF117" s="915" t="s">
        <v>431</v>
      </c>
      <c r="CG117" s="916"/>
      <c r="CH117" s="916"/>
      <c r="CI117" s="916"/>
      <c r="CJ117" s="916"/>
      <c r="CK117" s="946"/>
      <c r="CL117" s="947"/>
      <c r="CM117" s="917" t="s">
        <v>432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431</v>
      </c>
      <c r="DH117" s="960"/>
      <c r="DI117" s="960"/>
      <c r="DJ117" s="960"/>
      <c r="DK117" s="961"/>
      <c r="DL117" s="962" t="s">
        <v>431</v>
      </c>
      <c r="DM117" s="960"/>
      <c r="DN117" s="960"/>
      <c r="DO117" s="960"/>
      <c r="DP117" s="961"/>
      <c r="DQ117" s="962" t="s">
        <v>431</v>
      </c>
      <c r="DR117" s="960"/>
      <c r="DS117" s="960"/>
      <c r="DT117" s="960"/>
      <c r="DU117" s="961"/>
      <c r="DV117" s="963" t="s">
        <v>431</v>
      </c>
      <c r="DW117" s="964"/>
      <c r="DX117" s="964"/>
      <c r="DY117" s="964"/>
      <c r="DZ117" s="965"/>
    </row>
    <row r="118" spans="1:130" s="197" customFormat="1" ht="26.25" customHeight="1">
      <c r="A118" s="905" t="s">
        <v>405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403</v>
      </c>
      <c r="AB118" s="884"/>
      <c r="AC118" s="884"/>
      <c r="AD118" s="884"/>
      <c r="AE118" s="885"/>
      <c r="AF118" s="883" t="s">
        <v>288</v>
      </c>
      <c r="AG118" s="884"/>
      <c r="AH118" s="884"/>
      <c r="AI118" s="884"/>
      <c r="AJ118" s="885"/>
      <c r="AK118" s="883" t="s">
        <v>287</v>
      </c>
      <c r="AL118" s="884"/>
      <c r="AM118" s="884"/>
      <c r="AN118" s="884"/>
      <c r="AO118" s="885"/>
      <c r="AP118" s="991" t="s">
        <v>404</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433</v>
      </c>
      <c r="BP118" s="995"/>
      <c r="BQ118" s="986">
        <v>26615333</v>
      </c>
      <c r="BR118" s="987"/>
      <c r="BS118" s="987"/>
      <c r="BT118" s="987"/>
      <c r="BU118" s="987"/>
      <c r="BV118" s="987">
        <v>25824092</v>
      </c>
      <c r="BW118" s="987"/>
      <c r="BX118" s="987"/>
      <c r="BY118" s="987"/>
      <c r="BZ118" s="987"/>
      <c r="CA118" s="987">
        <v>25504203</v>
      </c>
      <c r="CB118" s="987"/>
      <c r="CC118" s="987"/>
      <c r="CD118" s="987"/>
      <c r="CE118" s="987"/>
      <c r="CF118" s="988"/>
      <c r="CG118" s="989"/>
      <c r="CH118" s="989"/>
      <c r="CI118" s="989"/>
      <c r="CJ118" s="990"/>
      <c r="CK118" s="946"/>
      <c r="CL118" s="947"/>
      <c r="CM118" s="917" t="s">
        <v>434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435</v>
      </c>
      <c r="DH118" s="960"/>
      <c r="DI118" s="960"/>
      <c r="DJ118" s="960"/>
      <c r="DK118" s="961"/>
      <c r="DL118" s="962" t="s">
        <v>435</v>
      </c>
      <c r="DM118" s="960"/>
      <c r="DN118" s="960"/>
      <c r="DO118" s="960"/>
      <c r="DP118" s="961"/>
      <c r="DQ118" s="962" t="s">
        <v>435</v>
      </c>
      <c r="DR118" s="960"/>
      <c r="DS118" s="960"/>
      <c r="DT118" s="960"/>
      <c r="DU118" s="961"/>
      <c r="DV118" s="963" t="s">
        <v>435</v>
      </c>
      <c r="DW118" s="964"/>
      <c r="DX118" s="964"/>
      <c r="DY118" s="964"/>
      <c r="DZ118" s="965"/>
    </row>
    <row r="119" spans="1:130" s="197" customFormat="1" ht="26.25" customHeight="1">
      <c r="A119" s="975" t="s">
        <v>408</v>
      </c>
      <c r="B119" s="945"/>
      <c r="C119" s="924" t="s">
        <v>409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435</v>
      </c>
      <c r="AB119" s="891"/>
      <c r="AC119" s="891"/>
      <c r="AD119" s="891"/>
      <c r="AE119" s="892"/>
      <c r="AF119" s="893" t="s">
        <v>435</v>
      </c>
      <c r="AG119" s="891"/>
      <c r="AH119" s="891"/>
      <c r="AI119" s="891"/>
      <c r="AJ119" s="892"/>
      <c r="AK119" s="893" t="s">
        <v>435</v>
      </c>
      <c r="AL119" s="891"/>
      <c r="AM119" s="891"/>
      <c r="AN119" s="891"/>
      <c r="AO119" s="892"/>
      <c r="AP119" s="894" t="s">
        <v>435</v>
      </c>
      <c r="AQ119" s="895"/>
      <c r="AR119" s="895"/>
      <c r="AS119" s="895"/>
      <c r="AT119" s="896"/>
      <c r="AU119" s="978" t="s">
        <v>436</v>
      </c>
      <c r="AV119" s="979"/>
      <c r="AW119" s="979"/>
      <c r="AX119" s="979"/>
      <c r="AY119" s="980"/>
      <c r="AZ119" s="941" t="s">
        <v>437</v>
      </c>
      <c r="BA119" s="888"/>
      <c r="BB119" s="888"/>
      <c r="BC119" s="888"/>
      <c r="BD119" s="888"/>
      <c r="BE119" s="888"/>
      <c r="BF119" s="888"/>
      <c r="BG119" s="888"/>
      <c r="BH119" s="888"/>
      <c r="BI119" s="888"/>
      <c r="BJ119" s="888"/>
      <c r="BK119" s="888"/>
      <c r="BL119" s="888"/>
      <c r="BM119" s="888"/>
      <c r="BN119" s="888"/>
      <c r="BO119" s="888"/>
      <c r="BP119" s="889"/>
      <c r="BQ119" s="927">
        <v>8464646</v>
      </c>
      <c r="BR119" s="928"/>
      <c r="BS119" s="928"/>
      <c r="BT119" s="928"/>
      <c r="BU119" s="928"/>
      <c r="BV119" s="928">
        <v>9374459</v>
      </c>
      <c r="BW119" s="928"/>
      <c r="BX119" s="928"/>
      <c r="BY119" s="928"/>
      <c r="BZ119" s="928"/>
      <c r="CA119" s="928">
        <v>9915566</v>
      </c>
      <c r="CB119" s="928"/>
      <c r="CC119" s="928"/>
      <c r="CD119" s="928"/>
      <c r="CE119" s="928"/>
      <c r="CF119" s="942">
        <v>139</v>
      </c>
      <c r="CG119" s="943"/>
      <c r="CH119" s="943"/>
      <c r="CI119" s="943"/>
      <c r="CJ119" s="943"/>
      <c r="CK119" s="948"/>
      <c r="CL119" s="949"/>
      <c r="CM119" s="1005" t="s">
        <v>438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107712</v>
      </c>
      <c r="DH119" s="999"/>
      <c r="DI119" s="999"/>
      <c r="DJ119" s="999"/>
      <c r="DK119" s="1000"/>
      <c r="DL119" s="1001">
        <v>86157</v>
      </c>
      <c r="DM119" s="999"/>
      <c r="DN119" s="999"/>
      <c r="DO119" s="999"/>
      <c r="DP119" s="1000"/>
      <c r="DQ119" s="1001">
        <v>86157</v>
      </c>
      <c r="DR119" s="999"/>
      <c r="DS119" s="999"/>
      <c r="DT119" s="999"/>
      <c r="DU119" s="1000"/>
      <c r="DV119" s="1002">
        <v>1.2</v>
      </c>
      <c r="DW119" s="1003"/>
      <c r="DX119" s="1003"/>
      <c r="DY119" s="1003"/>
      <c r="DZ119" s="1004"/>
    </row>
    <row r="120" spans="1:130" s="197" customFormat="1" ht="26.25" customHeight="1">
      <c r="A120" s="976"/>
      <c r="B120" s="947"/>
      <c r="C120" s="917" t="s">
        <v>412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435</v>
      </c>
      <c r="AB120" s="960"/>
      <c r="AC120" s="960"/>
      <c r="AD120" s="960"/>
      <c r="AE120" s="961"/>
      <c r="AF120" s="962" t="s">
        <v>435</v>
      </c>
      <c r="AG120" s="960"/>
      <c r="AH120" s="960"/>
      <c r="AI120" s="960"/>
      <c r="AJ120" s="961"/>
      <c r="AK120" s="962" t="s">
        <v>435</v>
      </c>
      <c r="AL120" s="960"/>
      <c r="AM120" s="960"/>
      <c r="AN120" s="960"/>
      <c r="AO120" s="961"/>
      <c r="AP120" s="963" t="s">
        <v>435</v>
      </c>
      <c r="AQ120" s="964"/>
      <c r="AR120" s="964"/>
      <c r="AS120" s="964"/>
      <c r="AT120" s="965"/>
      <c r="AU120" s="981"/>
      <c r="AV120" s="982"/>
      <c r="AW120" s="982"/>
      <c r="AX120" s="982"/>
      <c r="AY120" s="983"/>
      <c r="AZ120" s="950" t="s">
        <v>439</v>
      </c>
      <c r="BA120" s="951"/>
      <c r="BB120" s="951"/>
      <c r="BC120" s="951"/>
      <c r="BD120" s="951"/>
      <c r="BE120" s="951"/>
      <c r="BF120" s="951"/>
      <c r="BG120" s="951"/>
      <c r="BH120" s="951"/>
      <c r="BI120" s="951"/>
      <c r="BJ120" s="951"/>
      <c r="BK120" s="951"/>
      <c r="BL120" s="951"/>
      <c r="BM120" s="951"/>
      <c r="BN120" s="951"/>
      <c r="BO120" s="951"/>
      <c r="BP120" s="952"/>
      <c r="BQ120" s="920">
        <v>820452</v>
      </c>
      <c r="BR120" s="921"/>
      <c r="BS120" s="921"/>
      <c r="BT120" s="921"/>
      <c r="BU120" s="921"/>
      <c r="BV120" s="921">
        <v>707307</v>
      </c>
      <c r="BW120" s="921"/>
      <c r="BX120" s="921"/>
      <c r="BY120" s="921"/>
      <c r="BZ120" s="921"/>
      <c r="CA120" s="921">
        <v>578214</v>
      </c>
      <c r="CB120" s="921"/>
      <c r="CC120" s="921"/>
      <c r="CD120" s="921"/>
      <c r="CE120" s="921"/>
      <c r="CF120" s="915">
        <v>8.1</v>
      </c>
      <c r="CG120" s="916"/>
      <c r="CH120" s="916"/>
      <c r="CI120" s="916"/>
      <c r="CJ120" s="916"/>
      <c r="CK120" s="1014" t="s">
        <v>440</v>
      </c>
      <c r="CL120" s="1015"/>
      <c r="CM120" s="1015"/>
      <c r="CN120" s="1015"/>
      <c r="CO120" s="1016"/>
      <c r="CP120" s="1022" t="s">
        <v>441</v>
      </c>
      <c r="CQ120" s="1023"/>
      <c r="CR120" s="1023"/>
      <c r="CS120" s="1023"/>
      <c r="CT120" s="1023"/>
      <c r="CU120" s="1023"/>
      <c r="CV120" s="1023"/>
      <c r="CW120" s="1023"/>
      <c r="CX120" s="1023"/>
      <c r="CY120" s="1023"/>
      <c r="CZ120" s="1023"/>
      <c r="DA120" s="1023"/>
      <c r="DB120" s="1023"/>
      <c r="DC120" s="1023"/>
      <c r="DD120" s="1023"/>
      <c r="DE120" s="1023"/>
      <c r="DF120" s="1024"/>
      <c r="DG120" s="927">
        <v>3778927</v>
      </c>
      <c r="DH120" s="928"/>
      <c r="DI120" s="928"/>
      <c r="DJ120" s="928"/>
      <c r="DK120" s="928"/>
      <c r="DL120" s="928">
        <v>3568558</v>
      </c>
      <c r="DM120" s="928"/>
      <c r="DN120" s="928"/>
      <c r="DO120" s="928"/>
      <c r="DP120" s="928"/>
      <c r="DQ120" s="928">
        <v>3366290</v>
      </c>
      <c r="DR120" s="928"/>
      <c r="DS120" s="928"/>
      <c r="DT120" s="928"/>
      <c r="DU120" s="928"/>
      <c r="DV120" s="929">
        <v>47.2</v>
      </c>
      <c r="DW120" s="929"/>
      <c r="DX120" s="929"/>
      <c r="DY120" s="929"/>
      <c r="DZ120" s="930"/>
    </row>
    <row r="121" spans="1:130" s="197" customFormat="1" ht="26.25" customHeight="1">
      <c r="A121" s="976"/>
      <c r="B121" s="947"/>
      <c r="C121" s="1011" t="s">
        <v>442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435</v>
      </c>
      <c r="AB121" s="960"/>
      <c r="AC121" s="960"/>
      <c r="AD121" s="960"/>
      <c r="AE121" s="961"/>
      <c r="AF121" s="962" t="s">
        <v>435</v>
      </c>
      <c r="AG121" s="960"/>
      <c r="AH121" s="960"/>
      <c r="AI121" s="960"/>
      <c r="AJ121" s="961"/>
      <c r="AK121" s="962" t="s">
        <v>435</v>
      </c>
      <c r="AL121" s="960"/>
      <c r="AM121" s="960"/>
      <c r="AN121" s="960"/>
      <c r="AO121" s="961"/>
      <c r="AP121" s="963" t="s">
        <v>435</v>
      </c>
      <c r="AQ121" s="964"/>
      <c r="AR121" s="964"/>
      <c r="AS121" s="964"/>
      <c r="AT121" s="965"/>
      <c r="AU121" s="981"/>
      <c r="AV121" s="982"/>
      <c r="AW121" s="982"/>
      <c r="AX121" s="982"/>
      <c r="AY121" s="983"/>
      <c r="AZ121" s="996" t="s">
        <v>443</v>
      </c>
      <c r="BA121" s="972"/>
      <c r="BB121" s="972"/>
      <c r="BC121" s="972"/>
      <c r="BD121" s="972"/>
      <c r="BE121" s="972"/>
      <c r="BF121" s="972"/>
      <c r="BG121" s="972"/>
      <c r="BH121" s="972"/>
      <c r="BI121" s="972"/>
      <c r="BJ121" s="972"/>
      <c r="BK121" s="972"/>
      <c r="BL121" s="972"/>
      <c r="BM121" s="972"/>
      <c r="BN121" s="972"/>
      <c r="BO121" s="972"/>
      <c r="BP121" s="973"/>
      <c r="BQ121" s="986">
        <v>17997107</v>
      </c>
      <c r="BR121" s="987"/>
      <c r="BS121" s="987"/>
      <c r="BT121" s="987"/>
      <c r="BU121" s="987"/>
      <c r="BV121" s="987">
        <v>17503114</v>
      </c>
      <c r="BW121" s="987"/>
      <c r="BX121" s="987"/>
      <c r="BY121" s="987"/>
      <c r="BZ121" s="987"/>
      <c r="CA121" s="987">
        <v>17392031</v>
      </c>
      <c r="CB121" s="987"/>
      <c r="CC121" s="987"/>
      <c r="CD121" s="987"/>
      <c r="CE121" s="987"/>
      <c r="CF121" s="1025">
        <v>243.8</v>
      </c>
      <c r="CG121" s="1026"/>
      <c r="CH121" s="1026"/>
      <c r="CI121" s="1026"/>
      <c r="CJ121" s="1026"/>
      <c r="CK121" s="1017"/>
      <c r="CL121" s="1018"/>
      <c r="CM121" s="1018"/>
      <c r="CN121" s="1018"/>
      <c r="CO121" s="1019"/>
      <c r="CP121" s="1008" t="s">
        <v>444</v>
      </c>
      <c r="CQ121" s="1009"/>
      <c r="CR121" s="1009"/>
      <c r="CS121" s="1009"/>
      <c r="CT121" s="1009"/>
      <c r="CU121" s="1009"/>
      <c r="CV121" s="1009"/>
      <c r="CW121" s="1009"/>
      <c r="CX121" s="1009"/>
      <c r="CY121" s="1009"/>
      <c r="CZ121" s="1009"/>
      <c r="DA121" s="1009"/>
      <c r="DB121" s="1009"/>
      <c r="DC121" s="1009"/>
      <c r="DD121" s="1009"/>
      <c r="DE121" s="1009"/>
      <c r="DF121" s="1010"/>
      <c r="DG121" s="920">
        <v>1480473</v>
      </c>
      <c r="DH121" s="921"/>
      <c r="DI121" s="921"/>
      <c r="DJ121" s="921"/>
      <c r="DK121" s="921"/>
      <c r="DL121" s="921">
        <v>1427176</v>
      </c>
      <c r="DM121" s="921"/>
      <c r="DN121" s="921"/>
      <c r="DO121" s="921"/>
      <c r="DP121" s="921"/>
      <c r="DQ121" s="921">
        <v>1325623</v>
      </c>
      <c r="DR121" s="921"/>
      <c r="DS121" s="921"/>
      <c r="DT121" s="921"/>
      <c r="DU121" s="921"/>
      <c r="DV121" s="922">
        <v>18.600000000000001</v>
      </c>
      <c r="DW121" s="922"/>
      <c r="DX121" s="922"/>
      <c r="DY121" s="922"/>
      <c r="DZ121" s="923"/>
    </row>
    <row r="122" spans="1:130" s="197" customFormat="1" ht="26.25" customHeight="1">
      <c r="A122" s="976"/>
      <c r="B122" s="947"/>
      <c r="C122" s="917" t="s">
        <v>422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435</v>
      </c>
      <c r="AB122" s="960"/>
      <c r="AC122" s="960"/>
      <c r="AD122" s="960"/>
      <c r="AE122" s="961"/>
      <c r="AF122" s="962" t="s">
        <v>435</v>
      </c>
      <c r="AG122" s="960"/>
      <c r="AH122" s="960"/>
      <c r="AI122" s="960"/>
      <c r="AJ122" s="961"/>
      <c r="AK122" s="962" t="s">
        <v>435</v>
      </c>
      <c r="AL122" s="960"/>
      <c r="AM122" s="960"/>
      <c r="AN122" s="960"/>
      <c r="AO122" s="961"/>
      <c r="AP122" s="963" t="s">
        <v>435</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445</v>
      </c>
      <c r="BP122" s="995"/>
      <c r="BQ122" s="1035">
        <v>27282205</v>
      </c>
      <c r="BR122" s="1036"/>
      <c r="BS122" s="1036"/>
      <c r="BT122" s="1036"/>
      <c r="BU122" s="1036"/>
      <c r="BV122" s="1036">
        <v>27584880</v>
      </c>
      <c r="BW122" s="1036"/>
      <c r="BX122" s="1036"/>
      <c r="BY122" s="1036"/>
      <c r="BZ122" s="1036"/>
      <c r="CA122" s="1036">
        <v>27885811</v>
      </c>
      <c r="CB122" s="1036"/>
      <c r="CC122" s="1036"/>
      <c r="CD122" s="1036"/>
      <c r="CE122" s="1036"/>
      <c r="CF122" s="988"/>
      <c r="CG122" s="989"/>
      <c r="CH122" s="989"/>
      <c r="CI122" s="989"/>
      <c r="CJ122" s="990"/>
      <c r="CK122" s="1017"/>
      <c r="CL122" s="1018"/>
      <c r="CM122" s="1018"/>
      <c r="CN122" s="1018"/>
      <c r="CO122" s="1019"/>
      <c r="CP122" s="1008" t="s">
        <v>387</v>
      </c>
      <c r="CQ122" s="1009"/>
      <c r="CR122" s="1009"/>
      <c r="CS122" s="1009"/>
      <c r="CT122" s="1009"/>
      <c r="CU122" s="1009"/>
      <c r="CV122" s="1009"/>
      <c r="CW122" s="1009"/>
      <c r="CX122" s="1009"/>
      <c r="CY122" s="1009"/>
      <c r="CZ122" s="1009"/>
      <c r="DA122" s="1009"/>
      <c r="DB122" s="1009"/>
      <c r="DC122" s="1009"/>
      <c r="DD122" s="1009"/>
      <c r="DE122" s="1009"/>
      <c r="DF122" s="1010"/>
      <c r="DG122" s="920">
        <v>275104</v>
      </c>
      <c r="DH122" s="921"/>
      <c r="DI122" s="921"/>
      <c r="DJ122" s="921"/>
      <c r="DK122" s="921"/>
      <c r="DL122" s="921">
        <v>243599</v>
      </c>
      <c r="DM122" s="921"/>
      <c r="DN122" s="921"/>
      <c r="DO122" s="921"/>
      <c r="DP122" s="921"/>
      <c r="DQ122" s="921">
        <v>217747</v>
      </c>
      <c r="DR122" s="921"/>
      <c r="DS122" s="921"/>
      <c r="DT122" s="921"/>
      <c r="DU122" s="921"/>
      <c r="DV122" s="922">
        <v>3.1</v>
      </c>
      <c r="DW122" s="922"/>
      <c r="DX122" s="922"/>
      <c r="DY122" s="922"/>
      <c r="DZ122" s="923"/>
    </row>
    <row r="123" spans="1:130" s="197" customFormat="1" ht="26.25" customHeight="1" thickBot="1">
      <c r="A123" s="976"/>
      <c r="B123" s="947"/>
      <c r="C123" s="917" t="s">
        <v>428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446</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112</v>
      </c>
      <c r="BR123" s="1028"/>
      <c r="BS123" s="1028"/>
      <c r="BT123" s="1028"/>
      <c r="BU123" s="1028"/>
      <c r="BV123" s="1028" t="s">
        <v>112</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t="s">
        <v>384</v>
      </c>
      <c r="CQ123" s="1009"/>
      <c r="CR123" s="1009"/>
      <c r="CS123" s="1009"/>
      <c r="CT123" s="1009"/>
      <c r="CU123" s="1009"/>
      <c r="CV123" s="1009"/>
      <c r="CW123" s="1009"/>
      <c r="CX123" s="1009"/>
      <c r="CY123" s="1009"/>
      <c r="CZ123" s="1009"/>
      <c r="DA123" s="1009"/>
      <c r="DB123" s="1009"/>
      <c r="DC123" s="1009"/>
      <c r="DD123" s="1009"/>
      <c r="DE123" s="1009"/>
      <c r="DF123" s="1010"/>
      <c r="DG123" s="959">
        <v>154252</v>
      </c>
      <c r="DH123" s="960"/>
      <c r="DI123" s="960"/>
      <c r="DJ123" s="960"/>
      <c r="DK123" s="961"/>
      <c r="DL123" s="962">
        <v>196365</v>
      </c>
      <c r="DM123" s="960"/>
      <c r="DN123" s="960"/>
      <c r="DO123" s="960"/>
      <c r="DP123" s="961"/>
      <c r="DQ123" s="962">
        <v>199146</v>
      </c>
      <c r="DR123" s="960"/>
      <c r="DS123" s="960"/>
      <c r="DT123" s="960"/>
      <c r="DU123" s="961"/>
      <c r="DV123" s="963">
        <v>2.8</v>
      </c>
      <c r="DW123" s="964"/>
      <c r="DX123" s="964"/>
      <c r="DY123" s="964"/>
      <c r="DZ123" s="965"/>
    </row>
    <row r="124" spans="1:130" s="197" customFormat="1" ht="26.25" customHeight="1">
      <c r="A124" s="976"/>
      <c r="B124" s="947"/>
      <c r="C124" s="917" t="s">
        <v>432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447</v>
      </c>
      <c r="CQ124" s="1009"/>
      <c r="CR124" s="1009"/>
      <c r="CS124" s="1009"/>
      <c r="CT124" s="1009"/>
      <c r="CU124" s="1009"/>
      <c r="CV124" s="1009"/>
      <c r="CW124" s="1009"/>
      <c r="CX124" s="1009"/>
      <c r="CY124" s="1009"/>
      <c r="CZ124" s="1009"/>
      <c r="DA124" s="1009"/>
      <c r="DB124" s="1009"/>
      <c r="DC124" s="1009"/>
      <c r="DD124" s="1009"/>
      <c r="DE124" s="1009"/>
      <c r="DF124" s="1010"/>
      <c r="DG124" s="998">
        <v>178010</v>
      </c>
      <c r="DH124" s="999"/>
      <c r="DI124" s="999"/>
      <c r="DJ124" s="999"/>
      <c r="DK124" s="1000"/>
      <c r="DL124" s="1001">
        <v>128914</v>
      </c>
      <c r="DM124" s="999"/>
      <c r="DN124" s="999"/>
      <c r="DO124" s="999"/>
      <c r="DP124" s="1000"/>
      <c r="DQ124" s="1001">
        <v>63410</v>
      </c>
      <c r="DR124" s="999"/>
      <c r="DS124" s="999"/>
      <c r="DT124" s="999"/>
      <c r="DU124" s="1000"/>
      <c r="DV124" s="1002">
        <v>0.9</v>
      </c>
      <c r="DW124" s="1003"/>
      <c r="DX124" s="1003"/>
      <c r="DY124" s="1003"/>
      <c r="DZ124" s="1004"/>
    </row>
    <row r="125" spans="1:130" s="197" customFormat="1" ht="26.25" customHeight="1" thickBot="1">
      <c r="A125" s="976"/>
      <c r="B125" s="947"/>
      <c r="C125" s="917" t="s">
        <v>434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448</v>
      </c>
      <c r="CL125" s="1015"/>
      <c r="CM125" s="1015"/>
      <c r="CN125" s="1015"/>
      <c r="CO125" s="1016"/>
      <c r="CP125" s="941" t="s">
        <v>449</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35851</v>
      </c>
      <c r="AB126" s="960"/>
      <c r="AC126" s="960"/>
      <c r="AD126" s="960"/>
      <c r="AE126" s="961"/>
      <c r="AF126" s="962">
        <v>32579</v>
      </c>
      <c r="AG126" s="960"/>
      <c r="AH126" s="960"/>
      <c r="AI126" s="960"/>
      <c r="AJ126" s="961"/>
      <c r="AK126" s="962">
        <v>31215</v>
      </c>
      <c r="AL126" s="960"/>
      <c r="AM126" s="960"/>
      <c r="AN126" s="960"/>
      <c r="AO126" s="961"/>
      <c r="AP126" s="963">
        <v>0.4</v>
      </c>
      <c r="AQ126" s="964"/>
      <c r="AR126" s="964"/>
      <c r="AS126" s="964"/>
      <c r="AT126" s="965"/>
      <c r="AU126" s="233"/>
      <c r="AV126" s="233"/>
      <c r="AW126" s="233"/>
      <c r="AX126" s="1037" t="s">
        <v>450</v>
      </c>
      <c r="AY126" s="1038"/>
      <c r="AZ126" s="1038"/>
      <c r="BA126" s="1038"/>
      <c r="BB126" s="1038"/>
      <c r="BC126" s="1038"/>
      <c r="BD126" s="1038"/>
      <c r="BE126" s="1039"/>
      <c r="BF126" s="1053" t="s">
        <v>451</v>
      </c>
      <c r="BG126" s="1038"/>
      <c r="BH126" s="1038"/>
      <c r="BI126" s="1038"/>
      <c r="BJ126" s="1038"/>
      <c r="BK126" s="1038"/>
      <c r="BL126" s="1039"/>
      <c r="BM126" s="1053" t="s">
        <v>452</v>
      </c>
      <c r="BN126" s="1038"/>
      <c r="BO126" s="1038"/>
      <c r="BP126" s="1038"/>
      <c r="BQ126" s="1038"/>
      <c r="BR126" s="1038"/>
      <c r="BS126" s="1039"/>
      <c r="BT126" s="1053" t="s">
        <v>453</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454</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455</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456</v>
      </c>
      <c r="AY127" s="888"/>
      <c r="AZ127" s="888"/>
      <c r="BA127" s="888"/>
      <c r="BB127" s="888"/>
      <c r="BC127" s="888"/>
      <c r="BD127" s="888"/>
      <c r="BE127" s="889"/>
      <c r="BF127" s="1042" t="s">
        <v>112</v>
      </c>
      <c r="BG127" s="1043"/>
      <c r="BH127" s="1043"/>
      <c r="BI127" s="1043"/>
      <c r="BJ127" s="1043"/>
      <c r="BK127" s="1043"/>
      <c r="BL127" s="1052"/>
      <c r="BM127" s="1042">
        <v>13.5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457</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459</v>
      </c>
      <c r="X128" s="1074"/>
      <c r="Y128" s="1074"/>
      <c r="Z128" s="1075"/>
      <c r="AA128" s="1090">
        <v>281474</v>
      </c>
      <c r="AB128" s="1091"/>
      <c r="AC128" s="1091"/>
      <c r="AD128" s="1091"/>
      <c r="AE128" s="1092"/>
      <c r="AF128" s="1093">
        <v>113867</v>
      </c>
      <c r="AG128" s="1091"/>
      <c r="AH128" s="1091"/>
      <c r="AI128" s="1091"/>
      <c r="AJ128" s="1092"/>
      <c r="AK128" s="1093">
        <v>106318</v>
      </c>
      <c r="AL128" s="1091"/>
      <c r="AM128" s="1091"/>
      <c r="AN128" s="1091"/>
      <c r="AO128" s="1092"/>
      <c r="AP128" s="1094"/>
      <c r="AQ128" s="1095"/>
      <c r="AR128" s="1095"/>
      <c r="AS128" s="1095"/>
      <c r="AT128" s="1096"/>
      <c r="AU128" s="235"/>
      <c r="AV128" s="235"/>
      <c r="AW128" s="235"/>
      <c r="AX128" s="1055" t="s">
        <v>460</v>
      </c>
      <c r="AY128" s="951"/>
      <c r="AZ128" s="951"/>
      <c r="BA128" s="951"/>
      <c r="BB128" s="951"/>
      <c r="BC128" s="951"/>
      <c r="BD128" s="951"/>
      <c r="BE128" s="952"/>
      <c r="BF128" s="1067" t="s">
        <v>112</v>
      </c>
      <c r="BG128" s="1068"/>
      <c r="BH128" s="1068"/>
      <c r="BI128" s="1068"/>
      <c r="BJ128" s="1068"/>
      <c r="BK128" s="1068"/>
      <c r="BL128" s="1069"/>
      <c r="BM128" s="1067">
        <v>18.5</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461</v>
      </c>
      <c r="X129" s="1062"/>
      <c r="Y129" s="1062"/>
      <c r="Z129" s="1063"/>
      <c r="AA129" s="959">
        <v>9204723</v>
      </c>
      <c r="AB129" s="960"/>
      <c r="AC129" s="960"/>
      <c r="AD129" s="960"/>
      <c r="AE129" s="961"/>
      <c r="AF129" s="962">
        <v>9226561</v>
      </c>
      <c r="AG129" s="960"/>
      <c r="AH129" s="960"/>
      <c r="AI129" s="960"/>
      <c r="AJ129" s="961"/>
      <c r="AK129" s="962">
        <v>9097147</v>
      </c>
      <c r="AL129" s="960"/>
      <c r="AM129" s="960"/>
      <c r="AN129" s="960"/>
      <c r="AO129" s="961"/>
      <c r="AP129" s="1064"/>
      <c r="AQ129" s="1065"/>
      <c r="AR129" s="1065"/>
      <c r="AS129" s="1065"/>
      <c r="AT129" s="1066"/>
      <c r="AU129" s="235"/>
      <c r="AV129" s="235"/>
      <c r="AW129" s="235"/>
      <c r="AX129" s="1055" t="s">
        <v>462</v>
      </c>
      <c r="AY129" s="951"/>
      <c r="AZ129" s="951"/>
      <c r="BA129" s="951"/>
      <c r="BB129" s="951"/>
      <c r="BC129" s="951"/>
      <c r="BD129" s="951"/>
      <c r="BE129" s="952"/>
      <c r="BF129" s="1056">
        <v>9.1999999999999993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464</v>
      </c>
      <c r="X130" s="1062"/>
      <c r="Y130" s="1062"/>
      <c r="Z130" s="1063"/>
      <c r="AA130" s="959">
        <v>1938173</v>
      </c>
      <c r="AB130" s="960"/>
      <c r="AC130" s="960"/>
      <c r="AD130" s="960"/>
      <c r="AE130" s="961"/>
      <c r="AF130" s="962">
        <v>1910097</v>
      </c>
      <c r="AG130" s="960"/>
      <c r="AH130" s="960"/>
      <c r="AI130" s="960"/>
      <c r="AJ130" s="961"/>
      <c r="AK130" s="962">
        <v>1962353</v>
      </c>
      <c r="AL130" s="960"/>
      <c r="AM130" s="960"/>
      <c r="AN130" s="960"/>
      <c r="AO130" s="961"/>
      <c r="AP130" s="1064"/>
      <c r="AQ130" s="1065"/>
      <c r="AR130" s="1065"/>
      <c r="AS130" s="1065"/>
      <c r="AT130" s="1066"/>
      <c r="AU130" s="235"/>
      <c r="AV130" s="235"/>
      <c r="AW130" s="235"/>
      <c r="AX130" s="1114" t="s">
        <v>465</v>
      </c>
      <c r="AY130" s="1046"/>
      <c r="AZ130" s="1046"/>
      <c r="BA130" s="1046"/>
      <c r="BB130" s="1046"/>
      <c r="BC130" s="1046"/>
      <c r="BD130" s="1046"/>
      <c r="BE130" s="1047"/>
      <c r="BF130" s="1076" t="s">
        <v>112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466</v>
      </c>
      <c r="X131" s="1085"/>
      <c r="Y131" s="1085"/>
      <c r="Z131" s="1086"/>
      <c r="AA131" s="998">
        <v>7266550</v>
      </c>
      <c r="AB131" s="999"/>
      <c r="AC131" s="999"/>
      <c r="AD131" s="999"/>
      <c r="AE131" s="1000"/>
      <c r="AF131" s="1001">
        <v>7316464</v>
      </c>
      <c r="AG131" s="999"/>
      <c r="AH131" s="999"/>
      <c r="AI131" s="999"/>
      <c r="AJ131" s="1000"/>
      <c r="AK131" s="1001">
        <v>7134794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468</v>
      </c>
      <c r="W132" s="1102"/>
      <c r="X132" s="1102"/>
      <c r="Y132" s="1102"/>
      <c r="Z132" s="1103"/>
      <c r="AA132" s="1104">
        <v>9.7960517710000001</v>
      </c>
      <c r="AB132" s="1105"/>
      <c r="AC132" s="1105"/>
      <c r="AD132" s="1105"/>
      <c r="AE132" s="1106"/>
      <c r="AF132" s="1107">
        <v>9.6367862950000003</v>
      </c>
      <c r="AG132" s="1105"/>
      <c r="AH132" s="1105"/>
      <c r="AI132" s="1105"/>
      <c r="AJ132" s="1106"/>
      <c r="AK132" s="1107">
        <v>8.2506796970000007</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469</v>
      </c>
      <c r="W133" s="1109"/>
      <c r="X133" s="1109"/>
      <c r="Y133" s="1109"/>
      <c r="Z133" s="1110"/>
      <c r="AA133" s="1111">
        <v>11.5</v>
      </c>
      <c r="AB133" s="1112"/>
      <c r="AC133" s="1112"/>
      <c r="AD133" s="1112"/>
      <c r="AE133" s="1113"/>
      <c r="AF133" s="1111">
        <v>10.6</v>
      </c>
      <c r="AG133" s="1112"/>
      <c r="AH133" s="1112"/>
      <c r="AI133" s="1112"/>
      <c r="AJ133" s="1113"/>
      <c r="AK133" s="1111">
        <v>9.1999999999999993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8" t="s">
        <v>472</v>
      </c>
      <c r="L7" s="254"/>
      <c r="M7" s="255" t="s">
        <v>473</v>
      </c>
      <c r="N7" s="256"/>
    </row>
    <row r="8" spans="1:16">
      <c r="A8" s="248"/>
      <c r="B8" s="244"/>
      <c r="C8" s="244"/>
      <c r="D8" s="244"/>
      <c r="E8" s="244"/>
      <c r="F8" s="244"/>
      <c r="G8" s="257"/>
      <c r="H8" s="258"/>
      <c r="I8" s="258"/>
      <c r="J8" s="259"/>
      <c r="K8" s="1119"/>
      <c r="L8" s="260" t="s">
        <v>474</v>
      </c>
      <c r="M8" s="261" t="s">
        <v>475</v>
      </c>
      <c r="N8" s="262" t="s">
        <v>476</v>
      </c>
    </row>
    <row r="9" spans="1:16">
      <c r="A9" s="248"/>
      <c r="B9" s="244"/>
      <c r="C9" s="244"/>
      <c r="D9" s="244"/>
      <c r="E9" s="244"/>
      <c r="F9" s="244"/>
      <c r="G9" s="1120" t="s">
        <v>477</v>
      </c>
      <c r="H9" s="1121"/>
      <c r="I9" s="1121"/>
      <c r="J9" s="1122"/>
      <c r="K9" s="263">
        <v>2493650</v>
      </c>
      <c r="L9" s="264">
        <v>105865</v>
      </c>
      <c r="M9" s="265">
        <v>84248</v>
      </c>
      <c r="N9" s="266">
        <v>25.7</v>
      </c>
    </row>
    <row r="10" spans="1:16">
      <c r="A10" s="248"/>
      <c r="B10" s="244"/>
      <c r="C10" s="244"/>
      <c r="D10" s="244"/>
      <c r="E10" s="244"/>
      <c r="F10" s="244"/>
      <c r="G10" s="1120" t="s">
        <v>478</v>
      </c>
      <c r="H10" s="1121"/>
      <c r="I10" s="1121"/>
      <c r="J10" s="1122"/>
      <c r="K10" s="267">
        <v>135064</v>
      </c>
      <c r="L10" s="268">
        <v>5734</v>
      </c>
      <c r="M10" s="269">
        <v>7169</v>
      </c>
      <c r="N10" s="270">
        <v>-20</v>
      </c>
    </row>
    <row r="11" spans="1:16" ht="13.5" customHeight="1">
      <c r="A11" s="248"/>
      <c r="B11" s="244"/>
      <c r="C11" s="244"/>
      <c r="D11" s="244"/>
      <c r="E11" s="244"/>
      <c r="F11" s="244"/>
      <c r="G11" s="1120" t="s">
        <v>479</v>
      </c>
      <c r="H11" s="1121"/>
      <c r="I11" s="1121"/>
      <c r="J11" s="1122"/>
      <c r="K11" s="267">
        <v>460</v>
      </c>
      <c r="L11" s="268">
        <v>20</v>
      </c>
      <c r="M11" s="269">
        <v>9152</v>
      </c>
      <c r="N11" s="270">
        <v>-99.8</v>
      </c>
    </row>
    <row r="12" spans="1:16" ht="13.5" customHeight="1">
      <c r="A12" s="248"/>
      <c r="B12" s="244"/>
      <c r="C12" s="244"/>
      <c r="D12" s="244"/>
      <c r="E12" s="244"/>
      <c r="F12" s="244"/>
      <c r="G12" s="1120" t="s">
        <v>480</v>
      </c>
      <c r="H12" s="1121"/>
      <c r="I12" s="1121"/>
      <c r="J12" s="1122"/>
      <c r="K12" s="267" t="s">
        <v>481</v>
      </c>
      <c r="L12" s="268" t="s">
        <v>481</v>
      </c>
      <c r="M12" s="269">
        <v>893</v>
      </c>
      <c r="N12" s="270" t="s">
        <v>481</v>
      </c>
    </row>
    <row r="13" spans="1:16" ht="13.5" customHeight="1">
      <c r="A13" s="248"/>
      <c r="B13" s="244"/>
      <c r="C13" s="244"/>
      <c r="D13" s="244"/>
      <c r="E13" s="244"/>
      <c r="F13" s="244"/>
      <c r="G13" s="1120" t="s">
        <v>482</v>
      </c>
      <c r="H13" s="1121"/>
      <c r="I13" s="1121"/>
      <c r="J13" s="1122"/>
      <c r="K13" s="267" t="s">
        <v>481</v>
      </c>
      <c r="L13" s="268" t="s">
        <v>481</v>
      </c>
      <c r="M13" s="269">
        <v>3</v>
      </c>
      <c r="N13" s="270" t="s">
        <v>481</v>
      </c>
    </row>
    <row r="14" spans="1:16" ht="13.5" customHeight="1">
      <c r="A14" s="248"/>
      <c r="B14" s="244"/>
      <c r="C14" s="244"/>
      <c r="D14" s="244"/>
      <c r="E14" s="244"/>
      <c r="F14" s="244"/>
      <c r="G14" s="1120" t="s">
        <v>483</v>
      </c>
      <c r="H14" s="1121"/>
      <c r="I14" s="1121"/>
      <c r="J14" s="1122"/>
      <c r="K14" s="267">
        <v>122446</v>
      </c>
      <c r="L14" s="268">
        <v>5198</v>
      </c>
      <c r="M14" s="269">
        <v>3652</v>
      </c>
      <c r="N14" s="270">
        <v>42.3</v>
      </c>
    </row>
    <row r="15" spans="1:16" ht="13.5" customHeight="1">
      <c r="A15" s="248"/>
      <c r="B15" s="244"/>
      <c r="C15" s="244"/>
      <c r="D15" s="244"/>
      <c r="E15" s="244"/>
      <c r="F15" s="244"/>
      <c r="G15" s="1120" t="s">
        <v>484</v>
      </c>
      <c r="H15" s="1121"/>
      <c r="I15" s="1121"/>
      <c r="J15" s="1122"/>
      <c r="K15" s="267">
        <v>21416</v>
      </c>
      <c r="L15" s="268">
        <v>909</v>
      </c>
      <c r="M15" s="269">
        <v>2134</v>
      </c>
      <c r="N15" s="270">
        <v>-57.4</v>
      </c>
    </row>
    <row r="16" spans="1:16">
      <c r="A16" s="248"/>
      <c r="B16" s="244"/>
      <c r="C16" s="244"/>
      <c r="D16" s="244"/>
      <c r="E16" s="244"/>
      <c r="F16" s="244"/>
      <c r="G16" s="1123" t="s">
        <v>485</v>
      </c>
      <c r="H16" s="1124"/>
      <c r="I16" s="1124"/>
      <c r="J16" s="1125"/>
      <c r="K16" s="268">
        <v>-187624</v>
      </c>
      <c r="L16" s="268">
        <v>-7965</v>
      </c>
      <c r="M16" s="269">
        <v>-9248</v>
      </c>
      <c r="N16" s="270">
        <v>-13.9</v>
      </c>
    </row>
    <row r="17" spans="1:16">
      <c r="A17" s="248"/>
      <c r="B17" s="244"/>
      <c r="C17" s="244"/>
      <c r="D17" s="244"/>
      <c r="E17" s="244"/>
      <c r="F17" s="244"/>
      <c r="G17" s="1123" t="s">
        <v>171</v>
      </c>
      <c r="H17" s="1124"/>
      <c r="I17" s="1124"/>
      <c r="J17" s="1125"/>
      <c r="K17" s="268">
        <v>2585412</v>
      </c>
      <c r="L17" s="268">
        <v>109761</v>
      </c>
      <c r="M17" s="269">
        <v>98003</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5" t="s">
        <v>490</v>
      </c>
      <c r="H21" s="1116"/>
      <c r="I21" s="1116"/>
      <c r="J21" s="1117"/>
      <c r="K21" s="280">
        <v>11.84</v>
      </c>
      <c r="L21" s="281">
        <v>9.39</v>
      </c>
      <c r="M21" s="282">
        <v>2.4500000000000002</v>
      </c>
      <c r="N21" s="249"/>
      <c r="O21" s="283"/>
      <c r="P21" s="279"/>
    </row>
    <row r="22" spans="1:16" s="284" customFormat="1">
      <c r="A22" s="279"/>
      <c r="B22" s="249"/>
      <c r="C22" s="249"/>
      <c r="D22" s="249"/>
      <c r="E22" s="249"/>
      <c r="F22" s="249"/>
      <c r="G22" s="1115" t="s">
        <v>491</v>
      </c>
      <c r="H22" s="1116"/>
      <c r="I22" s="1116"/>
      <c r="J22" s="1117"/>
      <c r="K22" s="285">
        <v>99.7</v>
      </c>
      <c r="L22" s="286">
        <v>97</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472</v>
      </c>
      <c r="L30" s="254"/>
      <c r="M30" s="255" t="s">
        <v>473</v>
      </c>
      <c r="N30" s="256"/>
    </row>
    <row r="31" spans="1:16">
      <c r="A31" s="248"/>
      <c r="B31" s="244"/>
      <c r="C31" s="244"/>
      <c r="D31" s="244"/>
      <c r="E31" s="244"/>
      <c r="F31" s="244"/>
      <c r="G31" s="257"/>
      <c r="H31" s="258"/>
      <c r="I31" s="258"/>
      <c r="J31" s="259"/>
      <c r="K31" s="1119"/>
      <c r="L31" s="260" t="s">
        <v>474</v>
      </c>
      <c r="M31" s="261" t="s">
        <v>475</v>
      </c>
      <c r="N31" s="262" t="s">
        <v>476</v>
      </c>
    </row>
    <row r="32" spans="1:16" ht="27" customHeight="1">
      <c r="A32" s="248"/>
      <c r="B32" s="244"/>
      <c r="C32" s="244"/>
      <c r="D32" s="244"/>
      <c r="E32" s="244"/>
      <c r="F32" s="244"/>
      <c r="G32" s="1131" t="s">
        <v>494</v>
      </c>
      <c r="H32" s="1132"/>
      <c r="I32" s="1132"/>
      <c r="J32" s="1133"/>
      <c r="K32" s="294">
        <v>2088330</v>
      </c>
      <c r="L32" s="294">
        <v>88658</v>
      </c>
      <c r="M32" s="295">
        <v>64926</v>
      </c>
      <c r="N32" s="296">
        <v>36.6</v>
      </c>
    </row>
    <row r="33" spans="1:16" ht="13.5" customHeight="1">
      <c r="A33" s="248"/>
      <c r="B33" s="244"/>
      <c r="C33" s="244"/>
      <c r="D33" s="244"/>
      <c r="E33" s="244"/>
      <c r="F33" s="244"/>
      <c r="G33" s="1131" t="s">
        <v>495</v>
      </c>
      <c r="H33" s="1132"/>
      <c r="I33" s="1132"/>
      <c r="J33" s="1133"/>
      <c r="K33" s="294" t="s">
        <v>481</v>
      </c>
      <c r="L33" s="294" t="s">
        <v>481</v>
      </c>
      <c r="M33" s="295" t="s">
        <v>481</v>
      </c>
      <c r="N33" s="296" t="s">
        <v>481</v>
      </c>
    </row>
    <row r="34" spans="1:16" ht="27" customHeight="1">
      <c r="A34" s="248"/>
      <c r="B34" s="244"/>
      <c r="C34" s="244"/>
      <c r="D34" s="244"/>
      <c r="E34" s="244"/>
      <c r="F34" s="244"/>
      <c r="G34" s="1131" t="s">
        <v>496</v>
      </c>
      <c r="H34" s="1132"/>
      <c r="I34" s="1132"/>
      <c r="J34" s="1133"/>
      <c r="K34" s="294" t="s">
        <v>481</v>
      </c>
      <c r="L34" s="294" t="s">
        <v>481</v>
      </c>
      <c r="M34" s="295">
        <v>24</v>
      </c>
      <c r="N34" s="296" t="s">
        <v>481</v>
      </c>
    </row>
    <row r="35" spans="1:16" ht="27" customHeight="1">
      <c r="A35" s="248"/>
      <c r="B35" s="244"/>
      <c r="C35" s="244"/>
      <c r="D35" s="244"/>
      <c r="E35" s="244"/>
      <c r="F35" s="244"/>
      <c r="G35" s="1131" t="s">
        <v>497</v>
      </c>
      <c r="H35" s="1132"/>
      <c r="I35" s="1132"/>
      <c r="J35" s="1133"/>
      <c r="K35" s="294">
        <v>537795</v>
      </c>
      <c r="L35" s="294">
        <v>22831</v>
      </c>
      <c r="M35" s="295">
        <v>18007</v>
      </c>
      <c r="N35" s="296">
        <v>26.8</v>
      </c>
    </row>
    <row r="36" spans="1:16" ht="27" customHeight="1">
      <c r="A36" s="248"/>
      <c r="B36" s="244"/>
      <c r="C36" s="244"/>
      <c r="D36" s="244"/>
      <c r="E36" s="244"/>
      <c r="F36" s="244"/>
      <c r="G36" s="1131" t="s">
        <v>498</v>
      </c>
      <c r="H36" s="1132"/>
      <c r="I36" s="1132"/>
      <c r="J36" s="1133"/>
      <c r="K36" s="294" t="s">
        <v>481</v>
      </c>
      <c r="L36" s="294" t="s">
        <v>481</v>
      </c>
      <c r="M36" s="295">
        <v>3275</v>
      </c>
      <c r="N36" s="296" t="s">
        <v>481</v>
      </c>
    </row>
    <row r="37" spans="1:16" ht="13.5" customHeight="1">
      <c r="A37" s="248"/>
      <c r="B37" s="244"/>
      <c r="C37" s="244"/>
      <c r="D37" s="244"/>
      <c r="E37" s="244"/>
      <c r="F37" s="244"/>
      <c r="G37" s="1131" t="s">
        <v>499</v>
      </c>
      <c r="H37" s="1132"/>
      <c r="I37" s="1132"/>
      <c r="J37" s="1133"/>
      <c r="K37" s="294">
        <v>31215</v>
      </c>
      <c r="L37" s="294">
        <v>1325</v>
      </c>
      <c r="M37" s="295">
        <v>1233</v>
      </c>
      <c r="N37" s="296">
        <v>7.5</v>
      </c>
    </row>
    <row r="38" spans="1:16" ht="27" customHeight="1">
      <c r="A38" s="248"/>
      <c r="B38" s="244"/>
      <c r="C38" s="244"/>
      <c r="D38" s="244"/>
      <c r="E38" s="244"/>
      <c r="F38" s="244"/>
      <c r="G38" s="1134" t="s">
        <v>500</v>
      </c>
      <c r="H38" s="1135"/>
      <c r="I38" s="1135"/>
      <c r="J38" s="1136"/>
      <c r="K38" s="297" t="s">
        <v>481</v>
      </c>
      <c r="L38" s="297" t="s">
        <v>481</v>
      </c>
      <c r="M38" s="298">
        <v>9</v>
      </c>
      <c r="N38" s="299" t="s">
        <v>481</v>
      </c>
      <c r="O38" s="293"/>
    </row>
    <row r="39" spans="1:16">
      <c r="A39" s="248"/>
      <c r="B39" s="244"/>
      <c r="C39" s="244"/>
      <c r="D39" s="244"/>
      <c r="E39" s="244"/>
      <c r="F39" s="244"/>
      <c r="G39" s="1134" t="s">
        <v>501</v>
      </c>
      <c r="H39" s="1135"/>
      <c r="I39" s="1135"/>
      <c r="J39" s="1136"/>
      <c r="K39" s="300">
        <v>-106318</v>
      </c>
      <c r="L39" s="300">
        <v>-4514</v>
      </c>
      <c r="M39" s="301">
        <v>-4280</v>
      </c>
      <c r="N39" s="302">
        <v>5.5</v>
      </c>
      <c r="O39" s="293"/>
    </row>
    <row r="40" spans="1:16" ht="27" customHeight="1">
      <c r="A40" s="248"/>
      <c r="B40" s="244"/>
      <c r="C40" s="244"/>
      <c r="D40" s="244"/>
      <c r="E40" s="244"/>
      <c r="F40" s="244"/>
      <c r="G40" s="1131" t="s">
        <v>502</v>
      </c>
      <c r="H40" s="1132"/>
      <c r="I40" s="1132"/>
      <c r="J40" s="1133"/>
      <c r="K40" s="300">
        <v>-1962353</v>
      </c>
      <c r="L40" s="300">
        <v>-83309</v>
      </c>
      <c r="M40" s="301">
        <v>-56807</v>
      </c>
      <c r="N40" s="302">
        <v>46.7</v>
      </c>
      <c r="O40" s="293"/>
    </row>
    <row r="41" spans="1:16">
      <c r="A41" s="248"/>
      <c r="B41" s="244"/>
      <c r="C41" s="244"/>
      <c r="D41" s="244"/>
      <c r="E41" s="244"/>
      <c r="F41" s="244"/>
      <c r="G41" s="1137" t="s">
        <v>282</v>
      </c>
      <c r="H41" s="1138"/>
      <c r="I41" s="1138"/>
      <c r="J41" s="1139"/>
      <c r="K41" s="294">
        <v>588669</v>
      </c>
      <c r="L41" s="300">
        <v>24991</v>
      </c>
      <c r="M41" s="301">
        <v>26387</v>
      </c>
      <c r="N41" s="302">
        <v>-5.3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6" t="s">
        <v>472</v>
      </c>
      <c r="J49" s="1128" t="s">
        <v>506</v>
      </c>
      <c r="K49" s="1129"/>
      <c r="L49" s="1129"/>
      <c r="M49" s="1129"/>
      <c r="N49" s="1130"/>
    </row>
    <row r="50" spans="1:14">
      <c r="A50" s="248"/>
      <c r="B50" s="244"/>
      <c r="C50" s="244"/>
      <c r="D50" s="244"/>
      <c r="E50" s="244"/>
      <c r="F50" s="244"/>
      <c r="G50" s="312"/>
      <c r="H50" s="313"/>
      <c r="I50" s="1127"/>
      <c r="J50" s="314" t="s">
        <v>507</v>
      </c>
      <c r="K50" s="315" t="s">
        <v>508</v>
      </c>
      <c r="L50" s="316" t="s">
        <v>509</v>
      </c>
      <c r="M50" s="317" t="s">
        <v>510</v>
      </c>
      <c r="N50" s="318" t="s">
        <v>511</v>
      </c>
    </row>
    <row r="51" spans="1:14">
      <c r="A51" s="248"/>
      <c r="B51" s="244"/>
      <c r="C51" s="244"/>
      <c r="D51" s="244"/>
      <c r="E51" s="244"/>
      <c r="F51" s="244"/>
      <c r="G51" s="310" t="s">
        <v>512</v>
      </c>
      <c r="H51" s="311"/>
      <c r="I51" s="319">
        <v>3097438</v>
      </c>
      <c r="J51" s="320">
        <v>128567</v>
      </c>
      <c r="K51" s="321">
        <v>55.2</v>
      </c>
      <c r="L51" s="322">
        <v>86381</v>
      </c>
      <c r="M51" s="323">
        <v>9.3000000000000007</v>
      </c>
      <c r="N51" s="324">
        <v>45.9</v>
      </c>
    </row>
    <row r="52" spans="1:14">
      <c r="A52" s="248"/>
      <c r="B52" s="244"/>
      <c r="C52" s="244"/>
      <c r="D52" s="244"/>
      <c r="E52" s="244"/>
      <c r="F52" s="244"/>
      <c r="G52" s="325"/>
      <c r="H52" s="326" t="s">
        <v>513</v>
      </c>
      <c r="I52" s="327">
        <v>1565039</v>
      </c>
      <c r="J52" s="328">
        <v>64961</v>
      </c>
      <c r="K52" s="329">
        <v>68.400000000000006</v>
      </c>
      <c r="L52" s="330">
        <v>41242</v>
      </c>
      <c r="M52" s="331">
        <v>-10.4</v>
      </c>
      <c r="N52" s="332">
        <v>78.8</v>
      </c>
    </row>
    <row r="53" spans="1:14">
      <c r="A53" s="248"/>
      <c r="B53" s="244"/>
      <c r="C53" s="244"/>
      <c r="D53" s="244"/>
      <c r="E53" s="244"/>
      <c r="F53" s="244"/>
      <c r="G53" s="310" t="s">
        <v>514</v>
      </c>
      <c r="H53" s="311"/>
      <c r="I53" s="319">
        <v>1970145</v>
      </c>
      <c r="J53" s="320">
        <v>82502</v>
      </c>
      <c r="K53" s="321">
        <v>-35.799999999999997</v>
      </c>
      <c r="L53" s="322">
        <v>67201</v>
      </c>
      <c r="M53" s="323">
        <v>-22.2</v>
      </c>
      <c r="N53" s="324">
        <v>-13.6</v>
      </c>
    </row>
    <row r="54" spans="1:14">
      <c r="A54" s="248"/>
      <c r="B54" s="244"/>
      <c r="C54" s="244"/>
      <c r="D54" s="244"/>
      <c r="E54" s="244"/>
      <c r="F54" s="244"/>
      <c r="G54" s="325"/>
      <c r="H54" s="326" t="s">
        <v>513</v>
      </c>
      <c r="I54" s="327">
        <v>1527354</v>
      </c>
      <c r="J54" s="328">
        <v>63960</v>
      </c>
      <c r="K54" s="329">
        <v>-1.5</v>
      </c>
      <c r="L54" s="330">
        <v>35210</v>
      </c>
      <c r="M54" s="331">
        <v>-14.6</v>
      </c>
      <c r="N54" s="332">
        <v>13.1</v>
      </c>
    </row>
    <row r="55" spans="1:14">
      <c r="A55" s="248"/>
      <c r="B55" s="244"/>
      <c r="C55" s="244"/>
      <c r="D55" s="244"/>
      <c r="E55" s="244"/>
      <c r="F55" s="244"/>
      <c r="G55" s="310" t="s">
        <v>515</v>
      </c>
      <c r="H55" s="311"/>
      <c r="I55" s="319">
        <v>2281728</v>
      </c>
      <c r="J55" s="320">
        <v>95682</v>
      </c>
      <c r="K55" s="321">
        <v>16</v>
      </c>
      <c r="L55" s="322">
        <v>75709</v>
      </c>
      <c r="M55" s="323">
        <v>12.7</v>
      </c>
      <c r="N55" s="324">
        <v>3.3</v>
      </c>
    </row>
    <row r="56" spans="1:14">
      <c r="A56" s="248"/>
      <c r="B56" s="244"/>
      <c r="C56" s="244"/>
      <c r="D56" s="244"/>
      <c r="E56" s="244"/>
      <c r="F56" s="244"/>
      <c r="G56" s="325"/>
      <c r="H56" s="326" t="s">
        <v>513</v>
      </c>
      <c r="I56" s="327">
        <v>1431398</v>
      </c>
      <c r="J56" s="328">
        <v>60024</v>
      </c>
      <c r="K56" s="329">
        <v>-6.2</v>
      </c>
      <c r="L56" s="330">
        <v>35212</v>
      </c>
      <c r="M56" s="331">
        <v>0</v>
      </c>
      <c r="N56" s="332">
        <v>-6.2</v>
      </c>
    </row>
    <row r="57" spans="1:14">
      <c r="A57" s="248"/>
      <c r="B57" s="244"/>
      <c r="C57" s="244"/>
      <c r="D57" s="244"/>
      <c r="E57" s="244"/>
      <c r="F57" s="244"/>
      <c r="G57" s="310" t="s">
        <v>516</v>
      </c>
      <c r="H57" s="311"/>
      <c r="I57" s="319">
        <v>1905289</v>
      </c>
      <c r="J57" s="320">
        <v>80443</v>
      </c>
      <c r="K57" s="321">
        <v>-15.9</v>
      </c>
      <c r="L57" s="322">
        <v>90961</v>
      </c>
      <c r="M57" s="323">
        <v>20.100000000000001</v>
      </c>
      <c r="N57" s="324">
        <v>-36</v>
      </c>
    </row>
    <row r="58" spans="1:14">
      <c r="A58" s="248"/>
      <c r="B58" s="244"/>
      <c r="C58" s="244"/>
      <c r="D58" s="244"/>
      <c r="E58" s="244"/>
      <c r="F58" s="244"/>
      <c r="G58" s="325"/>
      <c r="H58" s="326" t="s">
        <v>513</v>
      </c>
      <c r="I58" s="327">
        <v>791432</v>
      </c>
      <c r="J58" s="328">
        <v>33415</v>
      </c>
      <c r="K58" s="329">
        <v>-44.3</v>
      </c>
      <c r="L58" s="330">
        <v>37720</v>
      </c>
      <c r="M58" s="331">
        <v>7.1</v>
      </c>
      <c r="N58" s="332">
        <v>-51.4</v>
      </c>
    </row>
    <row r="59" spans="1:14">
      <c r="A59" s="248"/>
      <c r="B59" s="244"/>
      <c r="C59" s="244"/>
      <c r="D59" s="244"/>
      <c r="E59" s="244"/>
      <c r="F59" s="244"/>
      <c r="G59" s="310" t="s">
        <v>517</v>
      </c>
      <c r="H59" s="311"/>
      <c r="I59" s="319">
        <v>2823231</v>
      </c>
      <c r="J59" s="320">
        <v>119857</v>
      </c>
      <c r="K59" s="321">
        <v>49</v>
      </c>
      <c r="L59" s="322">
        <v>106614</v>
      </c>
      <c r="M59" s="323">
        <v>17.2</v>
      </c>
      <c r="N59" s="324">
        <v>31.8</v>
      </c>
    </row>
    <row r="60" spans="1:14">
      <c r="A60" s="248"/>
      <c r="B60" s="244"/>
      <c r="C60" s="244"/>
      <c r="D60" s="244"/>
      <c r="E60" s="244"/>
      <c r="F60" s="244"/>
      <c r="G60" s="325"/>
      <c r="H60" s="326" t="s">
        <v>513</v>
      </c>
      <c r="I60" s="333">
        <v>1591357</v>
      </c>
      <c r="J60" s="328">
        <v>67559</v>
      </c>
      <c r="K60" s="329">
        <v>102.2</v>
      </c>
      <c r="L60" s="330">
        <v>45545</v>
      </c>
      <c r="M60" s="331">
        <v>20.7</v>
      </c>
      <c r="N60" s="332">
        <v>81.5</v>
      </c>
    </row>
    <row r="61" spans="1:14">
      <c r="A61" s="248"/>
      <c r="B61" s="244"/>
      <c r="C61" s="244"/>
      <c r="D61" s="244"/>
      <c r="E61" s="244"/>
      <c r="F61" s="244"/>
      <c r="G61" s="310" t="s">
        <v>518</v>
      </c>
      <c r="H61" s="334"/>
      <c r="I61" s="335">
        <v>2415566</v>
      </c>
      <c r="J61" s="336">
        <v>101410</v>
      </c>
      <c r="K61" s="337">
        <v>13.7</v>
      </c>
      <c r="L61" s="338">
        <v>85373</v>
      </c>
      <c r="M61" s="339">
        <v>7.4</v>
      </c>
      <c r="N61" s="324">
        <v>6.3</v>
      </c>
    </row>
    <row r="62" spans="1:14">
      <c r="A62" s="248"/>
      <c r="B62" s="244"/>
      <c r="C62" s="244"/>
      <c r="D62" s="244"/>
      <c r="E62" s="244"/>
      <c r="F62" s="244"/>
      <c r="G62" s="325"/>
      <c r="H62" s="326" t="s">
        <v>513</v>
      </c>
      <c r="I62" s="327">
        <v>1381316</v>
      </c>
      <c r="J62" s="328">
        <v>57984</v>
      </c>
      <c r="K62" s="329">
        <v>23.7</v>
      </c>
      <c r="L62" s="330">
        <v>38986</v>
      </c>
      <c r="M62" s="331">
        <v>0.6</v>
      </c>
      <c r="N62" s="332">
        <v>23.1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0" t="s">
        <v>3</v>
      </c>
      <c r="D47" s="1140"/>
      <c r="E47" s="1141"/>
      <c r="F47" s="11">
        <v>15.56</v>
      </c>
      <c r="G47" s="12">
        <v>17.190000000000001</v>
      </c>
      <c r="H47" s="12">
        <v>19.05</v>
      </c>
      <c r="I47" s="12">
        <v>22.6</v>
      </c>
      <c r="J47" s="13">
        <v>28.52</v>
      </c>
    </row>
    <row r="48" spans="2:10" ht="57.75" customHeight="1">
      <c r="B48" s="14"/>
      <c r="C48" s="1142" t="s">
        <v>4</v>
      </c>
      <c r="D48" s="1142"/>
      <c r="E48" s="1143"/>
      <c r="F48" s="15">
        <v>2.98</v>
      </c>
      <c r="G48" s="16">
        <v>3.23</v>
      </c>
      <c r="H48" s="16">
        <v>3.49</v>
      </c>
      <c r="I48" s="16">
        <v>5.54</v>
      </c>
      <c r="J48" s="17">
        <v>5.81</v>
      </c>
    </row>
    <row r="49" spans="2:10" ht="57.75" customHeight="1" thickBot="1">
      <c r="B49" s="18"/>
      <c r="C49" s="1144" t="s">
        <v>5</v>
      </c>
      <c r="D49" s="1144"/>
      <c r="E49" s="1145"/>
      <c r="F49" s="19" t="s">
        <v>525</v>
      </c>
      <c r="G49" s="20">
        <v>1.73</v>
      </c>
      <c r="H49" s="20">
        <v>1.86</v>
      </c>
      <c r="I49" s="20">
        <v>5.65</v>
      </c>
      <c r="J49" s="21">
        <v>5.79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2" t="s">
        <v>526</v>
      </c>
      <c r="D34" s="1152"/>
      <c r="E34" s="1153"/>
      <c r="F34" s="32">
        <v>2.98</v>
      </c>
      <c r="G34" s="33">
        <v>3.22</v>
      </c>
      <c r="H34" s="33">
        <v>3.48</v>
      </c>
      <c r="I34" s="33">
        <v>5.53</v>
      </c>
      <c r="J34" s="34">
        <v>5.8</v>
      </c>
      <c r="K34" s="22"/>
      <c r="L34" s="22"/>
      <c r="M34" s="22"/>
      <c r="N34" s="22"/>
      <c r="O34" s="22"/>
      <c r="P34" s="22"/>
    </row>
    <row r="35" spans="1:16" ht="39" customHeight="1">
      <c r="A35" s="22"/>
      <c r="B35" s="35"/>
      <c r="C35" s="1146" t="s">
        <v>527</v>
      </c>
      <c r="D35" s="1147"/>
      <c r="E35" s="1148"/>
      <c r="F35" s="36">
        <v>2.84</v>
      </c>
      <c r="G35" s="37">
        <v>2.72</v>
      </c>
      <c r="H35" s="37">
        <v>2.79</v>
      </c>
      <c r="I35" s="37">
        <v>3.01</v>
      </c>
      <c r="J35" s="38">
        <v>2.3199999999999998</v>
      </c>
      <c r="K35" s="22"/>
      <c r="L35" s="22"/>
      <c r="M35" s="22"/>
      <c r="N35" s="22"/>
      <c r="O35" s="22"/>
      <c r="P35" s="22"/>
    </row>
    <row r="36" spans="1:16" ht="39" customHeight="1">
      <c r="A36" s="22"/>
      <c r="B36" s="35"/>
      <c r="C36" s="1146" t="s">
        <v>528</v>
      </c>
      <c r="D36" s="1147"/>
      <c r="E36" s="1148"/>
      <c r="F36" s="36">
        <v>0.35</v>
      </c>
      <c r="G36" s="37">
        <v>0.19</v>
      </c>
      <c r="H36" s="37">
        <v>0.51</v>
      </c>
      <c r="I36" s="37">
        <v>0.32</v>
      </c>
      <c r="J36" s="38">
        <v>0.09</v>
      </c>
      <c r="K36" s="22"/>
      <c r="L36" s="22"/>
      <c r="M36" s="22"/>
      <c r="N36" s="22"/>
      <c r="O36" s="22"/>
      <c r="P36" s="22"/>
    </row>
    <row r="37" spans="1:16" ht="39" customHeight="1">
      <c r="A37" s="22"/>
      <c r="B37" s="35"/>
      <c r="C37" s="1146" t="s">
        <v>529</v>
      </c>
      <c r="D37" s="1147"/>
      <c r="E37" s="1148"/>
      <c r="F37" s="36">
        <v>0.01</v>
      </c>
      <c r="G37" s="37">
        <v>0</v>
      </c>
      <c r="H37" s="37">
        <v>0</v>
      </c>
      <c r="I37" s="37">
        <v>0</v>
      </c>
      <c r="J37" s="38">
        <v>0</v>
      </c>
      <c r="K37" s="22"/>
      <c r="L37" s="22"/>
      <c r="M37" s="22"/>
      <c r="N37" s="22"/>
      <c r="O37" s="22"/>
      <c r="P37" s="22"/>
    </row>
    <row r="38" spans="1:16" ht="39" customHeight="1">
      <c r="A38" s="22"/>
      <c r="B38" s="35"/>
      <c r="C38" s="1146" t="s">
        <v>530</v>
      </c>
      <c r="D38" s="1147"/>
      <c r="E38" s="1148"/>
      <c r="F38" s="36">
        <v>0</v>
      </c>
      <c r="G38" s="37">
        <v>0</v>
      </c>
      <c r="H38" s="37">
        <v>0</v>
      </c>
      <c r="I38" s="37">
        <v>0</v>
      </c>
      <c r="J38" s="38">
        <v>0</v>
      </c>
      <c r="K38" s="22"/>
      <c r="L38" s="22"/>
      <c r="M38" s="22"/>
      <c r="N38" s="22"/>
      <c r="O38" s="22"/>
      <c r="P38" s="22"/>
    </row>
    <row r="39" spans="1:16" ht="39" customHeight="1">
      <c r="A39" s="22"/>
      <c r="B39" s="35"/>
      <c r="C39" s="1146" t="s">
        <v>531</v>
      </c>
      <c r="D39" s="1147"/>
      <c r="E39" s="1148"/>
      <c r="F39" s="36">
        <v>0.85</v>
      </c>
      <c r="G39" s="37">
        <v>0.96</v>
      </c>
      <c r="H39" s="37">
        <v>0.19</v>
      </c>
      <c r="I39" s="37">
        <v>0.03</v>
      </c>
      <c r="J39" s="38">
        <v>0</v>
      </c>
      <c r="K39" s="22"/>
      <c r="L39" s="22"/>
      <c r="M39" s="22"/>
      <c r="N39" s="22"/>
      <c r="O39" s="22"/>
      <c r="P39" s="22"/>
    </row>
    <row r="40" spans="1:16" ht="39" customHeight="1">
      <c r="A40" s="22"/>
      <c r="B40" s="35"/>
      <c r="C40" s="1146" t="s">
        <v>532</v>
      </c>
      <c r="D40" s="1147"/>
      <c r="E40" s="1148"/>
      <c r="F40" s="36">
        <v>0</v>
      </c>
      <c r="G40" s="37">
        <v>0</v>
      </c>
      <c r="H40" s="37">
        <v>0</v>
      </c>
      <c r="I40" s="37">
        <v>0</v>
      </c>
      <c r="J40" s="38">
        <v>0</v>
      </c>
      <c r="K40" s="22"/>
      <c r="L40" s="22"/>
      <c r="M40" s="22"/>
      <c r="N40" s="22"/>
      <c r="O40" s="22"/>
      <c r="P40" s="22"/>
    </row>
    <row r="41" spans="1:16" ht="39" customHeight="1">
      <c r="A41" s="22"/>
      <c r="B41" s="35"/>
      <c r="C41" s="1146" t="s">
        <v>533</v>
      </c>
      <c r="D41" s="1147"/>
      <c r="E41" s="1148"/>
      <c r="F41" s="36">
        <v>0</v>
      </c>
      <c r="G41" s="37">
        <v>0</v>
      </c>
      <c r="H41" s="37">
        <v>0</v>
      </c>
      <c r="I41" s="37">
        <v>0</v>
      </c>
      <c r="J41" s="38">
        <v>0</v>
      </c>
      <c r="K41" s="22"/>
      <c r="L41" s="22"/>
      <c r="M41" s="22"/>
      <c r="N41" s="22"/>
      <c r="O41" s="22"/>
      <c r="P41" s="22"/>
    </row>
    <row r="42" spans="1:16" ht="39" customHeight="1">
      <c r="A42" s="22"/>
      <c r="B42" s="39"/>
      <c r="C42" s="1146" t="s">
        <v>534</v>
      </c>
      <c r="D42" s="1147"/>
      <c r="E42" s="1148"/>
      <c r="F42" s="36" t="s">
        <v>481</v>
      </c>
      <c r="G42" s="37" t="s">
        <v>481</v>
      </c>
      <c r="H42" s="37" t="s">
        <v>481</v>
      </c>
      <c r="I42" s="37" t="s">
        <v>481</v>
      </c>
      <c r="J42" s="38" t="s">
        <v>481</v>
      </c>
      <c r="K42" s="22"/>
      <c r="L42" s="22"/>
      <c r="M42" s="22"/>
      <c r="N42" s="22"/>
      <c r="O42" s="22"/>
      <c r="P42" s="22"/>
    </row>
    <row r="43" spans="1:16" ht="39" customHeight="1" thickBot="1">
      <c r="A43" s="22"/>
      <c r="B43" s="40"/>
      <c r="C43" s="1149" t="s">
        <v>535</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2" t="s">
        <v>11</v>
      </c>
      <c r="C45" s="1163"/>
      <c r="D45" s="58"/>
      <c r="E45" s="1168" t="s">
        <v>12</v>
      </c>
      <c r="F45" s="1168"/>
      <c r="G45" s="1168"/>
      <c r="H45" s="1168"/>
      <c r="I45" s="1168"/>
      <c r="J45" s="1169"/>
      <c r="K45" s="59">
        <v>2294</v>
      </c>
      <c r="L45" s="60">
        <v>2397</v>
      </c>
      <c r="M45" s="60">
        <v>2328</v>
      </c>
      <c r="N45" s="60">
        <v>2106</v>
      </c>
      <c r="O45" s="61">
        <v>2088</v>
      </c>
      <c r="P45" s="48"/>
      <c r="Q45" s="48"/>
      <c r="R45" s="48"/>
      <c r="S45" s="48"/>
      <c r="T45" s="48"/>
      <c r="U45" s="48"/>
    </row>
    <row r="46" spans="1:21" ht="30.75" customHeight="1">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c r="A47" s="48"/>
      <c r="B47" s="1164"/>
      <c r="C47" s="1165"/>
      <c r="D47" s="62"/>
      <c r="E47" s="1156" t="s">
        <v>14</v>
      </c>
      <c r="F47" s="1156"/>
      <c r="G47" s="1156"/>
      <c r="H47" s="1156"/>
      <c r="I47" s="1156"/>
      <c r="J47" s="1157"/>
      <c r="K47" s="63" t="s">
        <v>481</v>
      </c>
      <c r="L47" s="64" t="s">
        <v>481</v>
      </c>
      <c r="M47" s="64" t="s">
        <v>481</v>
      </c>
      <c r="N47" s="64" t="s">
        <v>481</v>
      </c>
      <c r="O47" s="65" t="s">
        <v>481</v>
      </c>
      <c r="P47" s="48"/>
      <c r="Q47" s="48"/>
      <c r="R47" s="48"/>
      <c r="S47" s="48"/>
      <c r="T47" s="48"/>
      <c r="U47" s="48"/>
    </row>
    <row r="48" spans="1:21" ht="30.75" customHeight="1">
      <c r="A48" s="48"/>
      <c r="B48" s="1164"/>
      <c r="C48" s="1165"/>
      <c r="D48" s="62"/>
      <c r="E48" s="1156" t="s">
        <v>15</v>
      </c>
      <c r="F48" s="1156"/>
      <c r="G48" s="1156"/>
      <c r="H48" s="1156"/>
      <c r="I48" s="1156"/>
      <c r="J48" s="1157"/>
      <c r="K48" s="63">
        <v>577</v>
      </c>
      <c r="L48" s="64">
        <v>589</v>
      </c>
      <c r="M48" s="64">
        <v>566</v>
      </c>
      <c r="N48" s="64">
        <v>589</v>
      </c>
      <c r="O48" s="65">
        <v>538</v>
      </c>
      <c r="P48" s="48"/>
      <c r="Q48" s="48"/>
      <c r="R48" s="48"/>
      <c r="S48" s="48"/>
      <c r="T48" s="48"/>
      <c r="U48" s="48"/>
    </row>
    <row r="49" spans="1:21" ht="30.75" customHeight="1">
      <c r="A49" s="48"/>
      <c r="B49" s="1164"/>
      <c r="C49" s="1165"/>
      <c r="D49" s="62"/>
      <c r="E49" s="1156" t="s">
        <v>16</v>
      </c>
      <c r="F49" s="1156"/>
      <c r="G49" s="1156"/>
      <c r="H49" s="1156"/>
      <c r="I49" s="1156"/>
      <c r="J49" s="1157"/>
      <c r="K49" s="63" t="s">
        <v>481</v>
      </c>
      <c r="L49" s="64" t="s">
        <v>481</v>
      </c>
      <c r="M49" s="64" t="s">
        <v>481</v>
      </c>
      <c r="N49" s="64" t="s">
        <v>481</v>
      </c>
      <c r="O49" s="65" t="s">
        <v>481</v>
      </c>
      <c r="P49" s="48"/>
      <c r="Q49" s="48"/>
      <c r="R49" s="48"/>
      <c r="S49" s="48"/>
      <c r="T49" s="48"/>
      <c r="U49" s="48"/>
    </row>
    <row r="50" spans="1:21" ht="30.75" customHeight="1">
      <c r="A50" s="48"/>
      <c r="B50" s="1164"/>
      <c r="C50" s="1165"/>
      <c r="D50" s="62"/>
      <c r="E50" s="1156" t="s">
        <v>17</v>
      </c>
      <c r="F50" s="1156"/>
      <c r="G50" s="1156"/>
      <c r="H50" s="1156"/>
      <c r="I50" s="1156"/>
      <c r="J50" s="1157"/>
      <c r="K50" s="63">
        <v>41</v>
      </c>
      <c r="L50" s="64">
        <v>38</v>
      </c>
      <c r="M50" s="64">
        <v>36</v>
      </c>
      <c r="N50" s="64">
        <v>33</v>
      </c>
      <c r="O50" s="65">
        <v>31</v>
      </c>
      <c r="P50" s="48"/>
      <c r="Q50" s="48"/>
      <c r="R50" s="48"/>
      <c r="S50" s="48"/>
      <c r="T50" s="48"/>
      <c r="U50" s="48"/>
    </row>
    <row r="51" spans="1:21" ht="30.75" customHeight="1">
      <c r="A51" s="48"/>
      <c r="B51" s="1166"/>
      <c r="C51" s="1167"/>
      <c r="D51" s="66"/>
      <c r="E51" s="1156" t="s">
        <v>18</v>
      </c>
      <c r="F51" s="1156"/>
      <c r="G51" s="1156"/>
      <c r="H51" s="1156"/>
      <c r="I51" s="1156"/>
      <c r="J51" s="1157"/>
      <c r="K51" s="63" t="s">
        <v>481</v>
      </c>
      <c r="L51" s="64" t="s">
        <v>481</v>
      </c>
      <c r="M51" s="64" t="s">
        <v>481</v>
      </c>
      <c r="N51" s="64" t="s">
        <v>481</v>
      </c>
      <c r="O51" s="65" t="s">
        <v>481</v>
      </c>
      <c r="P51" s="48"/>
      <c r="Q51" s="48"/>
      <c r="R51" s="48"/>
      <c r="S51" s="48"/>
      <c r="T51" s="48"/>
      <c r="U51" s="48"/>
    </row>
    <row r="52" spans="1:21" ht="30.75" customHeight="1">
      <c r="A52" s="48"/>
      <c r="B52" s="1154" t="s">
        <v>19</v>
      </c>
      <c r="C52" s="1155"/>
      <c r="D52" s="66"/>
      <c r="E52" s="1156" t="s">
        <v>20</v>
      </c>
      <c r="F52" s="1156"/>
      <c r="G52" s="1156"/>
      <c r="H52" s="1156"/>
      <c r="I52" s="1156"/>
      <c r="J52" s="1157"/>
      <c r="K52" s="63">
        <v>2005</v>
      </c>
      <c r="L52" s="64">
        <v>2094</v>
      </c>
      <c r="M52" s="64">
        <v>2219</v>
      </c>
      <c r="N52" s="64">
        <v>2024</v>
      </c>
      <c r="O52" s="65">
        <v>2068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907</v>
      </c>
      <c r="L53" s="69">
        <v>930</v>
      </c>
      <c r="M53" s="69">
        <v>711</v>
      </c>
      <c r="N53" s="69">
        <v>704</v>
      </c>
      <c r="O53" s="70">
        <v>589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0" t="s">
        <v>24</v>
      </c>
      <c r="C41" s="1171"/>
      <c r="D41" s="81"/>
      <c r="E41" s="1176" t="s">
        <v>25</v>
      </c>
      <c r="F41" s="1176"/>
      <c r="G41" s="1176"/>
      <c r="H41" s="1177"/>
      <c r="I41" s="82">
        <v>18452</v>
      </c>
      <c r="J41" s="83">
        <v>17946</v>
      </c>
      <c r="K41" s="83">
        <v>18032</v>
      </c>
      <c r="L41" s="83">
        <v>17562</v>
      </c>
      <c r="M41" s="84">
        <v>17775</v>
      </c>
    </row>
    <row r="42" spans="2:13" ht="27.75" customHeight="1">
      <c r="B42" s="1172"/>
      <c r="C42" s="1173"/>
      <c r="D42" s="85"/>
      <c r="E42" s="1178" t="s">
        <v>26</v>
      </c>
      <c r="F42" s="1178"/>
      <c r="G42" s="1178"/>
      <c r="H42" s="1179"/>
      <c r="I42" s="86">
        <v>170</v>
      </c>
      <c r="J42" s="87">
        <v>155</v>
      </c>
      <c r="K42" s="87">
        <v>108</v>
      </c>
      <c r="L42" s="87">
        <v>86</v>
      </c>
      <c r="M42" s="88">
        <v>86</v>
      </c>
    </row>
    <row r="43" spans="2:13" ht="27.75" customHeight="1">
      <c r="B43" s="1172"/>
      <c r="C43" s="1173"/>
      <c r="D43" s="85"/>
      <c r="E43" s="1178" t="s">
        <v>27</v>
      </c>
      <c r="F43" s="1178"/>
      <c r="G43" s="1178"/>
      <c r="H43" s="1179"/>
      <c r="I43" s="86">
        <v>7250</v>
      </c>
      <c r="J43" s="87">
        <v>6681</v>
      </c>
      <c r="K43" s="87">
        <v>5867</v>
      </c>
      <c r="L43" s="87">
        <v>5565</v>
      </c>
      <c r="M43" s="88">
        <v>5172</v>
      </c>
    </row>
    <row r="44" spans="2:13" ht="27.75" customHeight="1">
      <c r="B44" s="1172"/>
      <c r="C44" s="1173"/>
      <c r="D44" s="85"/>
      <c r="E44" s="1178" t="s">
        <v>28</v>
      </c>
      <c r="F44" s="1178"/>
      <c r="G44" s="1178"/>
      <c r="H44" s="1179"/>
      <c r="I44" s="86" t="s">
        <v>481</v>
      </c>
      <c r="J44" s="87" t="s">
        <v>481</v>
      </c>
      <c r="K44" s="87" t="s">
        <v>481</v>
      </c>
      <c r="L44" s="87" t="s">
        <v>481</v>
      </c>
      <c r="M44" s="88" t="s">
        <v>481</v>
      </c>
    </row>
    <row r="45" spans="2:13" ht="27.75" customHeight="1">
      <c r="B45" s="1172"/>
      <c r="C45" s="1173"/>
      <c r="D45" s="85"/>
      <c r="E45" s="1178" t="s">
        <v>29</v>
      </c>
      <c r="F45" s="1178"/>
      <c r="G45" s="1178"/>
      <c r="H45" s="1179"/>
      <c r="I45" s="86">
        <v>2889</v>
      </c>
      <c r="J45" s="87">
        <v>2721</v>
      </c>
      <c r="K45" s="87">
        <v>2609</v>
      </c>
      <c r="L45" s="87">
        <v>2611</v>
      </c>
      <c r="M45" s="88">
        <v>2471</v>
      </c>
    </row>
    <row r="46" spans="2:13" ht="27.75" customHeight="1">
      <c r="B46" s="1172"/>
      <c r="C46" s="1173"/>
      <c r="D46" s="85"/>
      <c r="E46" s="1178" t="s">
        <v>30</v>
      </c>
      <c r="F46" s="1178"/>
      <c r="G46" s="1178"/>
      <c r="H46" s="1179"/>
      <c r="I46" s="86">
        <v>3</v>
      </c>
      <c r="J46" s="87">
        <v>2</v>
      </c>
      <c r="K46" s="87" t="s">
        <v>481</v>
      </c>
      <c r="L46" s="87" t="s">
        <v>481</v>
      </c>
      <c r="M46" s="88" t="s">
        <v>481</v>
      </c>
    </row>
    <row r="47" spans="2:13" ht="27.75" customHeight="1">
      <c r="B47" s="1172"/>
      <c r="C47" s="1173"/>
      <c r="D47" s="85"/>
      <c r="E47" s="1178" t="s">
        <v>31</v>
      </c>
      <c r="F47" s="1178"/>
      <c r="G47" s="1178"/>
      <c r="H47" s="1179"/>
      <c r="I47" s="86" t="s">
        <v>481</v>
      </c>
      <c r="J47" s="87" t="s">
        <v>481</v>
      </c>
      <c r="K47" s="87" t="s">
        <v>481</v>
      </c>
      <c r="L47" s="87" t="s">
        <v>481</v>
      </c>
      <c r="M47" s="88" t="s">
        <v>481</v>
      </c>
    </row>
    <row r="48" spans="2:13" ht="27.75" customHeight="1">
      <c r="B48" s="1174"/>
      <c r="C48" s="1175"/>
      <c r="D48" s="85"/>
      <c r="E48" s="1178" t="s">
        <v>32</v>
      </c>
      <c r="F48" s="1178"/>
      <c r="G48" s="1178"/>
      <c r="H48" s="1179"/>
      <c r="I48" s="86" t="s">
        <v>481</v>
      </c>
      <c r="J48" s="87" t="s">
        <v>481</v>
      </c>
      <c r="K48" s="87" t="s">
        <v>481</v>
      </c>
      <c r="L48" s="87" t="s">
        <v>481</v>
      </c>
      <c r="M48" s="88" t="s">
        <v>481</v>
      </c>
    </row>
    <row r="49" spans="2:13" ht="27.75" customHeight="1">
      <c r="B49" s="1180" t="s">
        <v>33</v>
      </c>
      <c r="C49" s="1181"/>
      <c r="D49" s="89"/>
      <c r="E49" s="1178" t="s">
        <v>34</v>
      </c>
      <c r="F49" s="1178"/>
      <c r="G49" s="1178"/>
      <c r="H49" s="1179"/>
      <c r="I49" s="86">
        <v>7092</v>
      </c>
      <c r="J49" s="87">
        <v>7747</v>
      </c>
      <c r="K49" s="87">
        <v>8465</v>
      </c>
      <c r="L49" s="87">
        <v>9374</v>
      </c>
      <c r="M49" s="88">
        <v>9916</v>
      </c>
    </row>
    <row r="50" spans="2:13" ht="27.75" customHeight="1">
      <c r="B50" s="1172"/>
      <c r="C50" s="1173"/>
      <c r="D50" s="85"/>
      <c r="E50" s="1178" t="s">
        <v>35</v>
      </c>
      <c r="F50" s="1178"/>
      <c r="G50" s="1178"/>
      <c r="H50" s="1179"/>
      <c r="I50" s="86">
        <v>1209</v>
      </c>
      <c r="J50" s="87">
        <v>1100</v>
      </c>
      <c r="K50" s="87">
        <v>820</v>
      </c>
      <c r="L50" s="87">
        <v>707</v>
      </c>
      <c r="M50" s="88">
        <v>578</v>
      </c>
    </row>
    <row r="51" spans="2:13" ht="27.75" customHeight="1">
      <c r="B51" s="1174"/>
      <c r="C51" s="1175"/>
      <c r="D51" s="85"/>
      <c r="E51" s="1178" t="s">
        <v>36</v>
      </c>
      <c r="F51" s="1178"/>
      <c r="G51" s="1178"/>
      <c r="H51" s="1179"/>
      <c r="I51" s="86">
        <v>17747</v>
      </c>
      <c r="J51" s="87">
        <v>17981</v>
      </c>
      <c r="K51" s="87">
        <v>17997</v>
      </c>
      <c r="L51" s="87">
        <v>17503</v>
      </c>
      <c r="M51" s="88">
        <v>17392</v>
      </c>
    </row>
    <row r="52" spans="2:13" ht="27.75" customHeight="1" thickBot="1">
      <c r="B52" s="1182" t="s">
        <v>37</v>
      </c>
      <c r="C52" s="1183"/>
      <c r="D52" s="90"/>
      <c r="E52" s="1184" t="s">
        <v>38</v>
      </c>
      <c r="F52" s="1184"/>
      <c r="G52" s="1184"/>
      <c r="H52" s="1185"/>
      <c r="I52" s="91">
        <v>2714</v>
      </c>
      <c r="J52" s="92">
        <v>677</v>
      </c>
      <c r="K52" s="92">
        <v>-667</v>
      </c>
      <c r="L52" s="92">
        <v>-1761</v>
      </c>
      <c r="M52" s="93">
        <v>-2382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128567</v>
      </c>
      <c r="E3" s="116"/>
      <c r="F3" s="117">
        <v>86381</v>
      </c>
      <c r="G3" s="118"/>
      <c r="H3" s="119"/>
    </row>
    <row r="4" spans="1:8">
      <c r="A4" s="120"/>
      <c r="B4" s="121"/>
      <c r="C4" s="122"/>
      <c r="D4" s="123">
        <v>64961</v>
      </c>
      <c r="E4" s="124"/>
      <c r="F4" s="125">
        <v>41242</v>
      </c>
      <c r="G4" s="126"/>
      <c r="H4" s="127"/>
    </row>
    <row r="5" spans="1:8">
      <c r="A5" s="108" t="s">
        <v>514</v>
      </c>
      <c r="B5" s="113"/>
      <c r="C5" s="114"/>
      <c r="D5" s="115">
        <v>82502</v>
      </c>
      <c r="E5" s="116"/>
      <c r="F5" s="117">
        <v>67201</v>
      </c>
      <c r="G5" s="118"/>
      <c r="H5" s="119"/>
    </row>
    <row r="6" spans="1:8">
      <c r="A6" s="120"/>
      <c r="B6" s="121"/>
      <c r="C6" s="122"/>
      <c r="D6" s="123">
        <v>63960</v>
      </c>
      <c r="E6" s="124"/>
      <c r="F6" s="125">
        <v>35210</v>
      </c>
      <c r="G6" s="126"/>
      <c r="H6" s="127"/>
    </row>
    <row r="7" spans="1:8">
      <c r="A7" s="108" t="s">
        <v>515</v>
      </c>
      <c r="B7" s="113"/>
      <c r="C7" s="114"/>
      <c r="D7" s="115">
        <v>95682</v>
      </c>
      <c r="E7" s="116"/>
      <c r="F7" s="117">
        <v>75709</v>
      </c>
      <c r="G7" s="118"/>
      <c r="H7" s="119"/>
    </row>
    <row r="8" spans="1:8">
      <c r="A8" s="120"/>
      <c r="B8" s="121"/>
      <c r="C8" s="122"/>
      <c r="D8" s="123">
        <v>60024</v>
      </c>
      <c r="E8" s="124"/>
      <c r="F8" s="125">
        <v>35212</v>
      </c>
      <c r="G8" s="126"/>
      <c r="H8" s="127"/>
    </row>
    <row r="9" spans="1:8">
      <c r="A9" s="108" t="s">
        <v>516</v>
      </c>
      <c r="B9" s="113"/>
      <c r="C9" s="114"/>
      <c r="D9" s="115">
        <v>80443</v>
      </c>
      <c r="E9" s="116"/>
      <c r="F9" s="117">
        <v>90961</v>
      </c>
      <c r="G9" s="118"/>
      <c r="H9" s="119"/>
    </row>
    <row r="10" spans="1:8">
      <c r="A10" s="120"/>
      <c r="B10" s="121"/>
      <c r="C10" s="122"/>
      <c r="D10" s="123">
        <v>33415</v>
      </c>
      <c r="E10" s="124"/>
      <c r="F10" s="125">
        <v>37720</v>
      </c>
      <c r="G10" s="126"/>
      <c r="H10" s="127"/>
    </row>
    <row r="11" spans="1:8">
      <c r="A11" s="108" t="s">
        <v>517</v>
      </c>
      <c r="B11" s="113"/>
      <c r="C11" s="114"/>
      <c r="D11" s="115">
        <v>119857</v>
      </c>
      <c r="E11" s="116"/>
      <c r="F11" s="117">
        <v>106614</v>
      </c>
      <c r="G11" s="118"/>
      <c r="H11" s="119"/>
    </row>
    <row r="12" spans="1:8">
      <c r="A12" s="120"/>
      <c r="B12" s="121"/>
      <c r="C12" s="128"/>
      <c r="D12" s="123">
        <v>67559</v>
      </c>
      <c r="E12" s="124"/>
      <c r="F12" s="125">
        <v>45545</v>
      </c>
      <c r="G12" s="126"/>
      <c r="H12" s="127"/>
    </row>
    <row r="13" spans="1:8">
      <c r="A13" s="108"/>
      <c r="B13" s="113"/>
      <c r="C13" s="129"/>
      <c r="D13" s="130">
        <v>101410</v>
      </c>
      <c r="E13" s="131"/>
      <c r="F13" s="132">
        <v>85373</v>
      </c>
      <c r="G13" s="133"/>
      <c r="H13" s="119"/>
    </row>
    <row r="14" spans="1:8">
      <c r="A14" s="120"/>
      <c r="B14" s="121"/>
      <c r="C14" s="122"/>
      <c r="D14" s="123">
        <v>57984</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2.98</v>
      </c>
      <c r="C19" s="134">
        <f>ROUND(VALUE(SUBSTITUTE(実質収支比率等に係る経年分析!G$48,"▲","-")),2)</f>
        <v>3.23</v>
      </c>
      <c r="D19" s="134">
        <f>ROUND(VALUE(SUBSTITUTE(実質収支比率等に係る経年分析!H$48,"▲","-")),2)</f>
        <v>3.49</v>
      </c>
      <c r="E19" s="134">
        <f>ROUND(VALUE(SUBSTITUTE(実質収支比率等に係る経年分析!I$48,"▲","-")),2)</f>
        <v>5.54</v>
      </c>
      <c r="F19" s="134">
        <f>ROUND(VALUE(SUBSTITUTE(実質収支比率等に係る経年分析!J$48,"▲","-")),2)</f>
        <v>5.81</v>
      </c>
    </row>
    <row r="20" spans="1:11">
      <c r="A20" s="134" t="s">
        <v>43</v>
      </c>
      <c r="B20" s="134">
        <f>ROUND(VALUE(SUBSTITUTE(実質収支比率等に係る経年分析!F$47,"▲","-")),2)</f>
        <v>15.56</v>
      </c>
      <c r="C20" s="134">
        <f>ROUND(VALUE(SUBSTITUTE(実質収支比率等に係る経年分析!G$47,"▲","-")),2)</f>
        <v>17.190000000000001</v>
      </c>
      <c r="D20" s="134">
        <f>ROUND(VALUE(SUBSTITUTE(実質収支比率等に係る経年分析!H$47,"▲","-")),2)</f>
        <v>19.05</v>
      </c>
      <c r="E20" s="134">
        <f>ROUND(VALUE(SUBSTITUTE(実質収支比率等に係る経年分析!I$47,"▲","-")),2)</f>
        <v>22.6</v>
      </c>
      <c r="F20" s="134">
        <f>ROUND(VALUE(SUBSTITUTE(実質収支比率等に係る経年分析!J$47,"▲","-")),2)</f>
        <v>28.52</v>
      </c>
    </row>
    <row r="21" spans="1:11">
      <c r="A21" s="134" t="s">
        <v>44</v>
      </c>
      <c r="B21" s="134">
        <f>IF(ISNUMBER(VALUE(SUBSTITUTE(実質収支比率等に係る経年分析!F$49,"▲","-"))),ROUND(VALUE(SUBSTITUTE(実質収支比率等に係る経年分析!F$49,"▲","-")),2),NA())</f>
        <v>-3.92</v>
      </c>
      <c r="C21" s="134">
        <f>IF(ISNUMBER(VALUE(SUBSTITUTE(実質収支比率等に係る経年分析!G$49,"▲","-"))),ROUND(VALUE(SUBSTITUTE(実質収支比率等に係る経年分析!G$49,"▲","-")),2),NA())</f>
        <v>1.73</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5.65</v>
      </c>
      <c r="F21" s="134">
        <f>IF(ISNUMBER(VALUE(SUBSTITUTE(実質収支比率等に係る経年分析!J$49,"▲","-"))),ROUND(VALUE(SUBSTITUTE(実質収支比率等に係る経年分析!J$49,"▲","-")),2),NA())</f>
        <v>5.79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ケーブルネットワーク事業特別会計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2.3199999999999998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2005</v>
      </c>
      <c r="E42" s="136"/>
      <c r="F42" s="136"/>
      <c r="G42" s="136">
        <f>'実質公債費比率（分子）の構造'!L$52</f>
        <v>2094</v>
      </c>
      <c r="H42" s="136"/>
      <c r="I42" s="136"/>
      <c r="J42" s="136">
        <f>'実質公債費比率（分子）の構造'!M$52</f>
        <v>2219</v>
      </c>
      <c r="K42" s="136"/>
      <c r="L42" s="136"/>
      <c r="M42" s="136">
        <f>'実質公債費比率（分子）の構造'!N$52</f>
        <v>2024</v>
      </c>
      <c r="N42" s="136"/>
      <c r="O42" s="136"/>
      <c r="P42" s="136">
        <f>'実質公債費比率（分子）の構造'!O$52</f>
        <v>2068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41</v>
      </c>
      <c r="C44" s="136"/>
      <c r="D44" s="136"/>
      <c r="E44" s="136">
        <f>'実質公債費比率（分子）の構造'!L$50</f>
        <v>38</v>
      </c>
      <c r="F44" s="136"/>
      <c r="G44" s="136"/>
      <c r="H44" s="136">
        <f>'実質公債費比率（分子）の構造'!M$50</f>
        <v>36</v>
      </c>
      <c r="I44" s="136"/>
      <c r="J44" s="136"/>
      <c r="K44" s="136">
        <f>'実質公債費比率（分子）の構造'!N$50</f>
        <v>33</v>
      </c>
      <c r="L44" s="136"/>
      <c r="M44" s="136"/>
      <c r="N44" s="136">
        <f>'実質公債費比率（分子）の構造'!O$50</f>
        <v>31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577</v>
      </c>
      <c r="C46" s="136"/>
      <c r="D46" s="136"/>
      <c r="E46" s="136">
        <f>'実質公債費比率（分子）の構造'!L$48</f>
        <v>589</v>
      </c>
      <c r="F46" s="136"/>
      <c r="G46" s="136"/>
      <c r="H46" s="136">
        <f>'実質公債費比率（分子）の構造'!M$48</f>
        <v>566</v>
      </c>
      <c r="I46" s="136"/>
      <c r="J46" s="136"/>
      <c r="K46" s="136">
        <f>'実質公債費比率（分子）の構造'!N$48</f>
        <v>589</v>
      </c>
      <c r="L46" s="136"/>
      <c r="M46" s="136"/>
      <c r="N46" s="136">
        <f>'実質公債費比率（分子）の構造'!O$48</f>
        <v>538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2294</v>
      </c>
      <c r="C49" s="136"/>
      <c r="D49" s="136"/>
      <c r="E49" s="136">
        <f>'実質公債費比率（分子）の構造'!L$45</f>
        <v>2397</v>
      </c>
      <c r="F49" s="136"/>
      <c r="G49" s="136"/>
      <c r="H49" s="136">
        <f>'実質公債費比率（分子）の構造'!M$45</f>
        <v>2328</v>
      </c>
      <c r="I49" s="136"/>
      <c r="J49" s="136"/>
      <c r="K49" s="136">
        <f>'実質公債費比率（分子）の構造'!N$45</f>
        <v>2106</v>
      </c>
      <c r="L49" s="136"/>
      <c r="M49" s="136"/>
      <c r="N49" s="136">
        <f>'実質公債費比率（分子）の構造'!O$45</f>
        <v>2088</v>
      </c>
      <c r="O49" s="136"/>
      <c r="P49" s="136"/>
    </row>
    <row r="50" spans="1:16">
      <c r="A50" s="136" t="s">
        <v>59</v>
      </c>
      <c r="B50" s="136" t="e">
        <f>NA()</f>
        <v>#N/A</v>
      </c>
      <c r="C50" s="136">
        <f>IF(ISNUMBER('実質公債費比率（分子）の構造'!K$53),'実質公債費比率（分子）の構造'!K$53,NA())</f>
        <v>907</v>
      </c>
      <c r="D50" s="136" t="e">
        <f>NA()</f>
        <v>#N/A</v>
      </c>
      <c r="E50" s="136" t="e">
        <f>NA()</f>
        <v>#N/A</v>
      </c>
      <c r="F50" s="136">
        <f>IF(ISNUMBER('実質公債費比率（分子）の構造'!L$53),'実質公債費比率（分子）の構造'!L$53,NA())</f>
        <v>930</v>
      </c>
      <c r="G50" s="136" t="e">
        <f>NA()</f>
        <v>#N/A</v>
      </c>
      <c r="H50" s="136" t="e">
        <f>NA()</f>
        <v>#N/A</v>
      </c>
      <c r="I50" s="136">
        <f>IF(ISNUMBER('実質公債費比率（分子）の構造'!M$53),'実質公債費比率（分子）の構造'!M$53,NA())</f>
        <v>711</v>
      </c>
      <c r="J50" s="136" t="e">
        <f>NA()</f>
        <v>#N/A</v>
      </c>
      <c r="K50" s="136" t="e">
        <f>NA()</f>
        <v>#N/A</v>
      </c>
      <c r="L50" s="136">
        <f>IF(ISNUMBER('実質公債費比率（分子）の構造'!N$53),'実質公債費比率（分子）の構造'!N$53,NA())</f>
        <v>704</v>
      </c>
      <c r="M50" s="136" t="e">
        <f>NA()</f>
        <v>#N/A</v>
      </c>
      <c r="N50" s="136" t="e">
        <f>NA()</f>
        <v>#N/A</v>
      </c>
      <c r="O50" s="136">
        <f>IF(ISNUMBER('実質公債費比率（分子）の構造'!O$53),'実質公債費比率（分子）の構造'!O$53,NA())</f>
        <v>589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17747</v>
      </c>
      <c r="E56" s="135"/>
      <c r="F56" s="135"/>
      <c r="G56" s="135">
        <f>'将来負担比率（分子）の構造'!J$51</f>
        <v>17981</v>
      </c>
      <c r="H56" s="135"/>
      <c r="I56" s="135"/>
      <c r="J56" s="135">
        <f>'将来負担比率（分子）の構造'!K$51</f>
        <v>17997</v>
      </c>
      <c r="K56" s="135"/>
      <c r="L56" s="135"/>
      <c r="M56" s="135">
        <f>'将来負担比率（分子）の構造'!L$51</f>
        <v>17503</v>
      </c>
      <c r="N56" s="135"/>
      <c r="O56" s="135"/>
      <c r="P56" s="135">
        <f>'将来負担比率（分子）の構造'!M$51</f>
        <v>17392</v>
      </c>
    </row>
    <row r="57" spans="1:16">
      <c r="A57" s="135" t="s">
        <v>35</v>
      </c>
      <c r="B57" s="135"/>
      <c r="C57" s="135"/>
      <c r="D57" s="135">
        <f>'将来負担比率（分子）の構造'!I$50</f>
        <v>1209</v>
      </c>
      <c r="E57" s="135"/>
      <c r="F57" s="135"/>
      <c r="G57" s="135">
        <f>'将来負担比率（分子）の構造'!J$50</f>
        <v>1100</v>
      </c>
      <c r="H57" s="135"/>
      <c r="I57" s="135"/>
      <c r="J57" s="135">
        <f>'将来負担比率（分子）の構造'!K$50</f>
        <v>820</v>
      </c>
      <c r="K57" s="135"/>
      <c r="L57" s="135"/>
      <c r="M57" s="135">
        <f>'将来負担比率（分子）の構造'!L$50</f>
        <v>707</v>
      </c>
      <c r="N57" s="135"/>
      <c r="O57" s="135"/>
      <c r="P57" s="135">
        <f>'将来負担比率（分子）の構造'!M$50</f>
        <v>578</v>
      </c>
    </row>
    <row r="58" spans="1:16">
      <c r="A58" s="135" t="s">
        <v>34</v>
      </c>
      <c r="B58" s="135"/>
      <c r="C58" s="135"/>
      <c r="D58" s="135">
        <f>'将来負担比率（分子）の構造'!I$49</f>
        <v>7092</v>
      </c>
      <c r="E58" s="135"/>
      <c r="F58" s="135"/>
      <c r="G58" s="135">
        <f>'将来負担比率（分子）の構造'!J$49</f>
        <v>7747</v>
      </c>
      <c r="H58" s="135"/>
      <c r="I58" s="135"/>
      <c r="J58" s="135">
        <f>'将来負担比率（分子）の構造'!K$49</f>
        <v>8465</v>
      </c>
      <c r="K58" s="135"/>
      <c r="L58" s="135"/>
      <c r="M58" s="135">
        <f>'将来負担比率（分子）の構造'!L$49</f>
        <v>9374</v>
      </c>
      <c r="N58" s="135"/>
      <c r="O58" s="135"/>
      <c r="P58" s="135">
        <f>'将来負担比率（分子）の構造'!M$49</f>
        <v>9916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2889</v>
      </c>
      <c r="C62" s="135"/>
      <c r="D62" s="135"/>
      <c r="E62" s="135">
        <f>'将来負担比率（分子）の構造'!J$45</f>
        <v>2721</v>
      </c>
      <c r="F62" s="135"/>
      <c r="G62" s="135"/>
      <c r="H62" s="135">
        <f>'将来負担比率（分子）の構造'!K$45</f>
        <v>2609</v>
      </c>
      <c r="I62" s="135"/>
      <c r="J62" s="135"/>
      <c r="K62" s="135">
        <f>'将来負担比率（分子）の構造'!L$45</f>
        <v>2611</v>
      </c>
      <c r="L62" s="135"/>
      <c r="M62" s="135"/>
      <c r="N62" s="135">
        <f>'将来負担比率（分子）の構造'!M$45</f>
        <v>2471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7250</v>
      </c>
      <c r="C64" s="135"/>
      <c r="D64" s="135"/>
      <c r="E64" s="135">
        <f>'将来負担比率（分子）の構造'!J$43</f>
        <v>6681</v>
      </c>
      <c r="F64" s="135"/>
      <c r="G64" s="135"/>
      <c r="H64" s="135">
        <f>'将来負担比率（分子）の構造'!K$43</f>
        <v>5867</v>
      </c>
      <c r="I64" s="135"/>
      <c r="J64" s="135"/>
      <c r="K64" s="135">
        <f>'将来負担比率（分子）の構造'!L$43</f>
        <v>5565</v>
      </c>
      <c r="L64" s="135"/>
      <c r="M64" s="135"/>
      <c r="N64" s="135">
        <f>'将来負担比率（分子）の構造'!M$43</f>
        <v>5172</v>
      </c>
      <c r="O64" s="135"/>
      <c r="P64" s="135"/>
    </row>
    <row r="65" spans="1:16">
      <c r="A65" s="135" t="s">
        <v>26</v>
      </c>
      <c r="B65" s="135">
        <f>'将来負担比率（分子）の構造'!I$42</f>
        <v>170</v>
      </c>
      <c r="C65" s="135"/>
      <c r="D65" s="135"/>
      <c r="E65" s="135">
        <f>'将来負担比率（分子）の構造'!J$42</f>
        <v>155</v>
      </c>
      <c r="F65" s="135"/>
      <c r="G65" s="135"/>
      <c r="H65" s="135">
        <f>'将来負担比率（分子）の構造'!K$42</f>
        <v>108</v>
      </c>
      <c r="I65" s="135"/>
      <c r="J65" s="135"/>
      <c r="K65" s="135">
        <f>'将来負担比率（分子）の構造'!L$42</f>
        <v>86</v>
      </c>
      <c r="L65" s="135"/>
      <c r="M65" s="135"/>
      <c r="N65" s="135">
        <f>'将来負担比率（分子）の構造'!M$42</f>
        <v>86</v>
      </c>
      <c r="O65" s="135"/>
      <c r="P65" s="135"/>
    </row>
    <row r="66" spans="1:16">
      <c r="A66" s="135" t="s">
        <v>25</v>
      </c>
      <c r="B66" s="135">
        <f>'将来負担比率（分子）の構造'!I$41</f>
        <v>18452</v>
      </c>
      <c r="C66" s="135"/>
      <c r="D66" s="135"/>
      <c r="E66" s="135">
        <f>'将来負担比率（分子）の構造'!J$41</f>
        <v>17946</v>
      </c>
      <c r="F66" s="135"/>
      <c r="G66" s="135"/>
      <c r="H66" s="135">
        <f>'将来負担比率（分子）の構造'!K$41</f>
        <v>18032</v>
      </c>
      <c r="I66" s="135"/>
      <c r="J66" s="135"/>
      <c r="K66" s="135">
        <f>'将来負担比率（分子）の構造'!L$41</f>
        <v>17562</v>
      </c>
      <c r="L66" s="135"/>
      <c r="M66" s="135"/>
      <c r="N66" s="135">
        <f>'将来負担比率（分子）の構造'!M$41</f>
        <v>17775</v>
      </c>
      <c r="O66" s="135"/>
      <c r="P66" s="135"/>
    </row>
    <row r="67" spans="1:16">
      <c r="A67" s="135" t="s">
        <v>63</v>
      </c>
      <c r="B67" s="135" t="e">
        <f>NA()</f>
        <v>#N/A</v>
      </c>
      <c r="C67" s="135">
        <f>IF(ISNUMBER('将来負担比率（分子）の構造'!I$52), IF('将来負担比率（分子）の構造'!I$52 &lt; 0, 0, '将来負担比率（分子）の構造'!I$52), NA())</f>
        <v>2714</v>
      </c>
      <c r="D67" s="135" t="e">
        <f>NA()</f>
        <v>#N/A</v>
      </c>
      <c r="E67" s="135" t="e">
        <f>NA()</f>
        <v>#N/A</v>
      </c>
      <c r="F67" s="135">
        <f>IF(ISNUMBER('将来負担比率（分子）の構造'!J$52), IF('将来負担比率（分子）の構造'!J$52 &lt; 0, 0, '将来負担比率（分子）の構造'!J$52), NA())</f>
        <v>677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2016-05-01T05:58:09Z</cp:lastPrinted>
  <dcterms:created xsi:type="dcterms:W3CDTF">2016-02-15T02:23:42Z</dcterms:created>
  <dcterms:modified xsi:type="dcterms:W3CDTF">2016-06-01T02:57:24Z</dcterms:modified>
</cp:coreProperties>
</file>