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05" yWindow="-15" windowWidth="14310" windowHeight="12375" tabRatio="601"/>
  </bookViews>
  <sheets>
    <sheet name="第20表" sheetId="1" r:id="rId1"/>
    <sheet name="第21表" sheetId="8" r:id="rId2"/>
    <sheet name="第22表" sheetId="3" r:id="rId3"/>
    <sheet name="第23表" sheetId="9" r:id="rId4"/>
    <sheet name="第24表" sheetId="5" r:id="rId5"/>
    <sheet name="第25表" sheetId="10" r:id="rId6"/>
    <sheet name="第26表" sheetId="7" r:id="rId7"/>
    <sheet name="第27表" sheetId="11" r:id="rId8"/>
  </sheets>
  <definedNames>
    <definedName name="\P" localSheetId="1">第21表!$CI$5:$CI$5</definedName>
    <definedName name="\P">第20表!$CG$5:$CG$5</definedName>
    <definedName name="_xlnm.Print_Area" localSheetId="0">第20表!$A$1:$K$31</definedName>
    <definedName name="_xlnm.Print_Area" localSheetId="1">第21表!$A$1:$M$35</definedName>
    <definedName name="_xlnm.Print_Area" localSheetId="2">第22表!$A$1:$O$35</definedName>
    <definedName name="_xlnm.Print_Area" localSheetId="3">第23表!$A$1:$H$35</definedName>
    <definedName name="_xlnm.Print_Area" localSheetId="4">第24表!$A$1:$Q$35</definedName>
    <definedName name="_xlnm.Print_Area" localSheetId="5">第25表!$A$1:$I$35</definedName>
    <definedName name="_xlnm.Print_Area" localSheetId="6">第26表!$A$1:$O$31</definedName>
    <definedName name="_xlnm.Print_Area" localSheetId="7">第27表!$A$1:$I$31</definedName>
  </definedNames>
  <calcPr calcId="145621"/>
</workbook>
</file>

<file path=xl/calcChain.xml><?xml version="1.0" encoding="utf-8"?>
<calcChain xmlns="http://schemas.openxmlformats.org/spreadsheetml/2006/main">
  <c r="D32" i="5" l="1"/>
  <c r="F32" i="5"/>
  <c r="D33" i="5"/>
  <c r="F33" i="5"/>
  <c r="D34" i="5"/>
  <c r="F34" i="5"/>
  <c r="D35" i="5"/>
  <c r="F35" i="5"/>
  <c r="D30" i="5"/>
  <c r="F30" i="5"/>
  <c r="D29" i="5"/>
  <c r="F29" i="5"/>
  <c r="D28" i="5"/>
  <c r="F28" i="5"/>
  <c r="D27" i="5"/>
  <c r="F27" i="5"/>
  <c r="D26" i="5"/>
  <c r="F26" i="5"/>
  <c r="D25" i="5"/>
  <c r="F25" i="5"/>
  <c r="D24" i="5"/>
  <c r="F24" i="5"/>
  <c r="D23" i="5"/>
  <c r="F23" i="5"/>
  <c r="D22" i="5"/>
  <c r="F22" i="5"/>
  <c r="D21" i="5"/>
  <c r="F21" i="5"/>
  <c r="D20" i="5"/>
  <c r="F20" i="5"/>
  <c r="D19" i="5"/>
  <c r="D18" i="5"/>
  <c r="F18" i="5"/>
  <c r="D17" i="5"/>
  <c r="F17" i="5"/>
  <c r="D15" i="5"/>
  <c r="F15" i="5"/>
  <c r="D13" i="5"/>
  <c r="F13" i="5"/>
  <c r="D11" i="11"/>
  <c r="E11" i="11"/>
  <c r="F11" i="11"/>
  <c r="G11" i="11"/>
  <c r="H11" i="11"/>
  <c r="I11" i="11"/>
  <c r="E11" i="7"/>
  <c r="F11" i="7"/>
  <c r="G11" i="7"/>
  <c r="H11" i="7"/>
  <c r="I11" i="7"/>
  <c r="K11" i="7"/>
  <c r="L11" i="7"/>
  <c r="M11" i="7"/>
  <c r="N11" i="7"/>
  <c r="O11" i="7"/>
  <c r="D13" i="7"/>
  <c r="J13" i="7"/>
  <c r="D14" i="7"/>
  <c r="J14" i="7"/>
  <c r="D15" i="7"/>
  <c r="J15" i="7"/>
  <c r="D16" i="7"/>
  <c r="J16" i="7"/>
  <c r="D17" i="7"/>
  <c r="J17" i="7"/>
  <c r="D18" i="7"/>
  <c r="J18" i="7"/>
  <c r="D19" i="7"/>
  <c r="J19" i="7"/>
  <c r="D20" i="7"/>
  <c r="J20" i="7"/>
  <c r="D21" i="7"/>
  <c r="J21" i="7"/>
  <c r="D22" i="7"/>
  <c r="J22" i="7"/>
  <c r="D23" i="7"/>
  <c r="J23" i="7"/>
  <c r="D24" i="7"/>
  <c r="J24" i="7"/>
  <c r="D25" i="7"/>
  <c r="J25" i="7"/>
  <c r="D26" i="7"/>
  <c r="J26" i="7"/>
  <c r="D28" i="7"/>
  <c r="J28" i="7"/>
  <c r="D29" i="7"/>
  <c r="J29" i="7"/>
  <c r="D30" i="7"/>
  <c r="J30" i="7"/>
  <c r="D31" i="7"/>
  <c r="J31" i="7"/>
  <c r="E11" i="10"/>
  <c r="E14" i="10" s="1"/>
  <c r="F11" i="10"/>
  <c r="F14" i="10" s="1"/>
  <c r="H11" i="10"/>
  <c r="I11" i="10"/>
  <c r="I14" i="10" s="1"/>
  <c r="D13" i="10"/>
  <c r="D15" i="10"/>
  <c r="D17" i="10"/>
  <c r="G17" i="10"/>
  <c r="D18" i="10"/>
  <c r="G18" i="10"/>
  <c r="D19" i="10"/>
  <c r="G19" i="10"/>
  <c r="D20" i="10"/>
  <c r="G20" i="10"/>
  <c r="D21" i="10"/>
  <c r="G21" i="10"/>
  <c r="D22" i="10"/>
  <c r="G22" i="10"/>
  <c r="D23" i="10"/>
  <c r="G23" i="10"/>
  <c r="D24" i="10"/>
  <c r="G24" i="10"/>
  <c r="D25" i="10"/>
  <c r="G25" i="10"/>
  <c r="D26" i="10"/>
  <c r="G26" i="10"/>
  <c r="D27" i="10"/>
  <c r="G27" i="10"/>
  <c r="D28" i="10"/>
  <c r="G28" i="10"/>
  <c r="D29" i="10"/>
  <c r="G29" i="10"/>
  <c r="D30" i="10"/>
  <c r="G30" i="10"/>
  <c r="D32" i="10"/>
  <c r="G32" i="10"/>
  <c r="D33" i="10"/>
  <c r="G33" i="10"/>
  <c r="D34" i="10"/>
  <c r="G34" i="10"/>
  <c r="D35" i="10"/>
  <c r="G35" i="10"/>
  <c r="E11" i="5"/>
  <c r="E14" i="5"/>
  <c r="G11" i="5"/>
  <c r="G14" i="5"/>
  <c r="H11" i="5"/>
  <c r="H14" i="5"/>
  <c r="I11" i="5"/>
  <c r="I14" i="5"/>
  <c r="J11" i="5"/>
  <c r="J14" i="5"/>
  <c r="K11" i="5"/>
  <c r="K14" i="5"/>
  <c r="L11" i="5"/>
  <c r="L14" i="5"/>
  <c r="M11" i="5"/>
  <c r="M14" i="5"/>
  <c r="N11" i="5"/>
  <c r="N14" i="5"/>
  <c r="O11" i="5"/>
  <c r="O14" i="5"/>
  <c r="P11" i="5"/>
  <c r="P14" i="5"/>
  <c r="Q11" i="5"/>
  <c r="Q14" i="5"/>
  <c r="E11" i="9"/>
  <c r="F11" i="9"/>
  <c r="F14" i="9" s="1"/>
  <c r="D14" i="9" s="1"/>
  <c r="G11" i="9"/>
  <c r="H11" i="9"/>
  <c r="D13" i="9"/>
  <c r="D15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2" i="9"/>
  <c r="D33" i="9"/>
  <c r="D34" i="9"/>
  <c r="D35" i="9"/>
  <c r="H11" i="3"/>
  <c r="H14" i="3"/>
  <c r="I11" i="3"/>
  <c r="I14" i="3"/>
  <c r="K11" i="3"/>
  <c r="K14" i="3"/>
  <c r="L11" i="3"/>
  <c r="N11" i="3"/>
  <c r="N14" i="3"/>
  <c r="O11" i="3"/>
  <c r="E13" i="3"/>
  <c r="F13" i="3"/>
  <c r="G13" i="3"/>
  <c r="J13" i="3"/>
  <c r="M13" i="3"/>
  <c r="E15" i="3"/>
  <c r="F15" i="3"/>
  <c r="D15" i="3"/>
  <c r="G15" i="3"/>
  <c r="J15" i="3"/>
  <c r="M15" i="3"/>
  <c r="E17" i="3"/>
  <c r="F17" i="3"/>
  <c r="G17" i="3"/>
  <c r="J17" i="3"/>
  <c r="M17" i="3"/>
  <c r="E18" i="3"/>
  <c r="F18" i="3"/>
  <c r="G18" i="3"/>
  <c r="J18" i="3"/>
  <c r="M18" i="3"/>
  <c r="E19" i="3"/>
  <c r="F19" i="3"/>
  <c r="G19" i="3"/>
  <c r="J19" i="3"/>
  <c r="M19" i="3"/>
  <c r="E20" i="3"/>
  <c r="F20" i="3"/>
  <c r="G20" i="3"/>
  <c r="J20" i="3"/>
  <c r="M20" i="3"/>
  <c r="E21" i="3"/>
  <c r="F21" i="3"/>
  <c r="G21" i="3"/>
  <c r="J21" i="3"/>
  <c r="M21" i="3"/>
  <c r="E22" i="3"/>
  <c r="F22" i="3"/>
  <c r="G22" i="3"/>
  <c r="J22" i="3"/>
  <c r="M22" i="3"/>
  <c r="E23" i="3"/>
  <c r="F23" i="3"/>
  <c r="G23" i="3"/>
  <c r="J23" i="3"/>
  <c r="M23" i="3"/>
  <c r="E24" i="3"/>
  <c r="F24" i="3"/>
  <c r="G24" i="3"/>
  <c r="J24" i="3"/>
  <c r="M24" i="3"/>
  <c r="E25" i="3"/>
  <c r="F25" i="3"/>
  <c r="G25" i="3"/>
  <c r="J25" i="3"/>
  <c r="M25" i="3"/>
  <c r="E26" i="3"/>
  <c r="F26" i="3"/>
  <c r="G26" i="3"/>
  <c r="J26" i="3"/>
  <c r="M26" i="3"/>
  <c r="E27" i="3"/>
  <c r="F27" i="3"/>
  <c r="G27" i="3"/>
  <c r="J27" i="3"/>
  <c r="M27" i="3"/>
  <c r="E28" i="3"/>
  <c r="F28" i="3"/>
  <c r="G28" i="3"/>
  <c r="J28" i="3"/>
  <c r="M28" i="3"/>
  <c r="E29" i="3"/>
  <c r="F29" i="3"/>
  <c r="G29" i="3"/>
  <c r="J29" i="3"/>
  <c r="M29" i="3"/>
  <c r="E30" i="3"/>
  <c r="F30" i="3"/>
  <c r="G30" i="3"/>
  <c r="J30" i="3"/>
  <c r="M30" i="3"/>
  <c r="E32" i="3"/>
  <c r="F32" i="3"/>
  <c r="G32" i="3"/>
  <c r="J32" i="3"/>
  <c r="M32" i="3"/>
  <c r="E33" i="3"/>
  <c r="F33" i="3"/>
  <c r="D33" i="3"/>
  <c r="G33" i="3"/>
  <c r="J33" i="3"/>
  <c r="M33" i="3"/>
  <c r="E34" i="3"/>
  <c r="F34" i="3"/>
  <c r="G34" i="3"/>
  <c r="J34" i="3"/>
  <c r="M34" i="3"/>
  <c r="E35" i="3"/>
  <c r="F35" i="3"/>
  <c r="G35" i="3"/>
  <c r="J35" i="3"/>
  <c r="M35" i="3"/>
  <c r="E11" i="8"/>
  <c r="F11" i="8"/>
  <c r="F14" i="8"/>
  <c r="G11" i="8"/>
  <c r="G14" i="8"/>
  <c r="H11" i="8"/>
  <c r="H14" i="8"/>
  <c r="I11" i="8"/>
  <c r="I14" i="8"/>
  <c r="J11" i="8"/>
  <c r="J14" i="8"/>
  <c r="K11" i="8"/>
  <c r="K14" i="8"/>
  <c r="L11" i="8"/>
  <c r="L14" i="8"/>
  <c r="M11" i="8"/>
  <c r="M14" i="8"/>
  <c r="D13" i="8"/>
  <c r="D15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2" i="8"/>
  <c r="D33" i="8"/>
  <c r="D34" i="8"/>
  <c r="D35" i="8"/>
  <c r="E11" i="1"/>
  <c r="F11" i="1"/>
  <c r="G11" i="1"/>
  <c r="I11" i="1"/>
  <c r="J11" i="1"/>
  <c r="K11" i="1"/>
  <c r="D13" i="1"/>
  <c r="H13" i="1"/>
  <c r="D14" i="1"/>
  <c r="H14" i="1"/>
  <c r="D15" i="1"/>
  <c r="H15" i="1"/>
  <c r="D16" i="1"/>
  <c r="H16" i="1"/>
  <c r="D17" i="1"/>
  <c r="H17" i="1"/>
  <c r="D18" i="1"/>
  <c r="H18" i="1"/>
  <c r="D19" i="1"/>
  <c r="H19" i="1"/>
  <c r="D20" i="1"/>
  <c r="H20" i="1"/>
  <c r="D21" i="1"/>
  <c r="H21" i="1"/>
  <c r="D22" i="1"/>
  <c r="H22" i="1"/>
  <c r="D23" i="1"/>
  <c r="H23" i="1"/>
  <c r="D24" i="1"/>
  <c r="H24" i="1"/>
  <c r="D25" i="1"/>
  <c r="H25" i="1"/>
  <c r="D26" i="1"/>
  <c r="H26" i="1"/>
  <c r="D28" i="1"/>
  <c r="H28" i="1"/>
  <c r="D29" i="1"/>
  <c r="H29" i="1"/>
  <c r="D30" i="1"/>
  <c r="H30" i="1"/>
  <c r="D31" i="1"/>
  <c r="H31" i="1"/>
  <c r="D11" i="5"/>
  <c r="F19" i="5"/>
  <c r="F11" i="5"/>
  <c r="D14" i="5"/>
  <c r="F14" i="5"/>
  <c r="D32" i="3"/>
  <c r="D27" i="3"/>
  <c r="D19" i="3"/>
  <c r="F11" i="3"/>
  <c r="D23" i="3"/>
  <c r="G11" i="3"/>
  <c r="D35" i="3"/>
  <c r="M11" i="3"/>
  <c r="D34" i="3"/>
  <c r="D25" i="3"/>
  <c r="D24" i="3"/>
  <c r="D17" i="3"/>
  <c r="O14" i="3"/>
  <c r="M14" i="3"/>
  <c r="J11" i="3"/>
  <c r="D30" i="3"/>
  <c r="D29" i="3"/>
  <c r="D26" i="3"/>
  <c r="D22" i="3"/>
  <c r="D18" i="3"/>
  <c r="L14" i="3"/>
  <c r="J14" i="3"/>
  <c r="D21" i="3"/>
  <c r="D28" i="3"/>
  <c r="D20" i="3"/>
  <c r="E11" i="3"/>
  <c r="D11" i="3"/>
  <c r="D13" i="3"/>
  <c r="E14" i="3"/>
  <c r="G14" i="3"/>
  <c r="D11" i="8"/>
  <c r="E14" i="8"/>
  <c r="D14" i="8"/>
  <c r="H11" i="1"/>
  <c r="D11" i="1"/>
  <c r="F14" i="3"/>
  <c r="D14" i="3"/>
  <c r="J11" i="7" l="1"/>
  <c r="D11" i="7"/>
  <c r="G11" i="10"/>
  <c r="D14" i="10"/>
  <c r="H14" i="10"/>
  <c r="G14" i="10" s="1"/>
  <c r="D11" i="10"/>
  <c r="D11" i="9"/>
</calcChain>
</file>

<file path=xl/sharedStrings.xml><?xml version="1.0" encoding="utf-8"?>
<sst xmlns="http://schemas.openxmlformats.org/spreadsheetml/2006/main" count="316" uniqueCount="155">
  <si>
    <t xml:space="preserve"> </t>
  </si>
  <si>
    <t>学    級    数</t>
  </si>
  <si>
    <t>区    分</t>
  </si>
  <si>
    <t>計</t>
  </si>
  <si>
    <t>13～</t>
  </si>
  <si>
    <t>21～</t>
  </si>
  <si>
    <t>26～</t>
  </si>
  <si>
    <t>31～</t>
  </si>
  <si>
    <t>36～</t>
  </si>
  <si>
    <t>41～</t>
  </si>
  <si>
    <t>46人</t>
  </si>
  <si>
    <t>12人</t>
  </si>
  <si>
    <t>20人</t>
  </si>
  <si>
    <t>25人</t>
  </si>
  <si>
    <t>30人</t>
  </si>
  <si>
    <t>35人</t>
  </si>
  <si>
    <t>40人</t>
  </si>
  <si>
    <t>45人</t>
  </si>
  <si>
    <t>以上</t>
  </si>
  <si>
    <t>１　学　年</t>
  </si>
  <si>
    <t>２　学　年</t>
  </si>
  <si>
    <t>３　学　年</t>
  </si>
  <si>
    <t>男</t>
  </si>
  <si>
    <t>女</t>
  </si>
  <si>
    <t>理   由   別   長   期   欠   席   者   数</t>
  </si>
  <si>
    <t>30  日  以  上</t>
  </si>
  <si>
    <t>助教諭</t>
  </si>
  <si>
    <t>休      職</t>
  </si>
  <si>
    <t>　</t>
    <phoneticPr fontId="1"/>
  </si>
  <si>
    <t>病    気</t>
    <phoneticPr fontId="1"/>
  </si>
  <si>
    <t>不 登 校</t>
    <rPh sb="0" eb="5">
      <t>フトウコウ</t>
    </rPh>
    <phoneticPr fontId="1"/>
  </si>
  <si>
    <t>そ の 他</t>
    <phoneticPr fontId="1"/>
  </si>
  <si>
    <t>設 置 者 別 学 校 数</t>
    <phoneticPr fontId="1"/>
  </si>
  <si>
    <t>国 立</t>
    <phoneticPr fontId="1"/>
  </si>
  <si>
    <t>公 立</t>
    <phoneticPr fontId="1"/>
  </si>
  <si>
    <t>私 立</t>
    <phoneticPr fontId="1"/>
  </si>
  <si>
    <t>経済的理由</t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</si>
  <si>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</si>
  <si>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</si>
  <si>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</si>
  <si>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</si>
  <si>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</si>
  <si>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</si>
  <si>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</si>
  <si>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</si>
  <si>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</si>
  <si>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</si>
  <si>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</si>
  <si>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豊後大野市</t>
    <rPh sb="2" eb="4">
      <t>オオノ</t>
    </rPh>
    <phoneticPr fontId="1"/>
  </si>
  <si>
    <t>由布市</t>
    <rPh sb="0" eb="1">
      <t>ヨシ</t>
    </rPh>
    <rPh sb="1" eb="2">
      <t>ヌノ</t>
    </rPh>
    <rPh sb="2" eb="3">
      <t>シ</t>
    </rPh>
    <phoneticPr fontId="1"/>
  </si>
  <si>
    <t>国東市</t>
    <rPh sb="0" eb="1">
      <t>クニ</t>
    </rPh>
    <rPh sb="1" eb="2">
      <t>ヒガシ</t>
    </rPh>
    <phoneticPr fontId="1"/>
  </si>
  <si>
    <t>姫島村</t>
    <phoneticPr fontId="1"/>
  </si>
  <si>
    <t>日出町</t>
    <phoneticPr fontId="1"/>
  </si>
  <si>
    <t>九重町</t>
    <phoneticPr fontId="1"/>
  </si>
  <si>
    <t>玖珠町</t>
    <phoneticPr fontId="1"/>
  </si>
  <si>
    <t>事務職員</t>
    <phoneticPr fontId="1"/>
  </si>
  <si>
    <t>養護教諭・養護助教諭・栄養教諭</t>
    <rPh sb="11" eb="13">
      <t>エイヨウ</t>
    </rPh>
    <rPh sb="13" eb="15">
      <t>キョウユ</t>
    </rPh>
    <phoneticPr fontId="1"/>
  </si>
  <si>
    <t>栄養
教諭</t>
    <rPh sb="0" eb="2">
      <t>エイヨウ</t>
    </rPh>
    <phoneticPr fontId="1"/>
  </si>
  <si>
    <t>副校長</t>
    <rPh sb="0" eb="1">
      <t>フク</t>
    </rPh>
    <phoneticPr fontId="1"/>
  </si>
  <si>
    <t>主幹
教諭</t>
    <rPh sb="0" eb="2">
      <t>シュカン</t>
    </rPh>
    <phoneticPr fontId="1"/>
  </si>
  <si>
    <t>左のうち負担法による者
（公　立）</t>
    <phoneticPr fontId="1"/>
  </si>
  <si>
    <t>　</t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</si>
  <si>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</si>
  <si>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</si>
  <si>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</si>
  <si>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</si>
  <si>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</si>
  <si>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</si>
  <si>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</si>
  <si>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</si>
  <si>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</si>
  <si>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</si>
  <si>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</si>
  <si>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姫島村</t>
    <phoneticPr fontId="1"/>
  </si>
  <si>
    <t>日出町</t>
    <phoneticPr fontId="1"/>
  </si>
  <si>
    <t>九重町</t>
    <phoneticPr fontId="1"/>
  </si>
  <si>
    <t>養護
教諭</t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</si>
  <si>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</si>
  <si>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</si>
  <si>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</si>
  <si>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</si>
  <si>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</si>
  <si>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</si>
  <si>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</si>
  <si>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</si>
  <si>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</si>
  <si>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</si>
  <si>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</si>
  <si>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姫島村</t>
    <phoneticPr fontId="1"/>
  </si>
  <si>
    <t>日出町</t>
    <phoneticPr fontId="1"/>
  </si>
  <si>
    <t>九重町</t>
    <phoneticPr fontId="1"/>
  </si>
  <si>
    <t>玖珠町</t>
    <phoneticPr fontId="1"/>
  </si>
  <si>
    <t>…</t>
    <phoneticPr fontId="6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</si>
  <si>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</si>
  <si>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</si>
  <si>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</si>
  <si>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</si>
  <si>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</si>
  <si>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</si>
  <si>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</si>
  <si>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</si>
  <si>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</si>
  <si>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</si>
  <si>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</si>
  <si>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姫島村</t>
    <phoneticPr fontId="1"/>
  </si>
  <si>
    <t>日出町</t>
    <phoneticPr fontId="1"/>
  </si>
  <si>
    <t>九重町</t>
    <phoneticPr fontId="1"/>
  </si>
  <si>
    <t>玖珠町</t>
    <phoneticPr fontId="1"/>
  </si>
  <si>
    <t xml:space="preserve"> 副校長・教頭
 ･主幹教諭・
 指導教諭･教諭
 ･助教諭・講師</t>
    <rPh sb="1" eb="4">
      <t>フクコウチョウ</t>
    </rPh>
    <rPh sb="10" eb="12">
      <t>シュカン</t>
    </rPh>
    <rPh sb="12" eb="14">
      <t>キョウユ</t>
    </rPh>
    <rPh sb="17" eb="19">
      <t>シドウ</t>
    </rPh>
    <rPh sb="19" eb="21">
      <t>キョウユ</t>
    </rPh>
    <phoneticPr fontId="1"/>
  </si>
  <si>
    <t>7人以下</t>
    <rPh sb="1" eb="2">
      <t>ニン</t>
    </rPh>
    <rPh sb="2" eb="4">
      <t>イカ</t>
    </rPh>
    <phoneticPr fontId="1"/>
  </si>
  <si>
    <t xml:space="preserve"> 8～</t>
    <phoneticPr fontId="6"/>
  </si>
  <si>
    <t>国立</t>
    <rPh sb="0" eb="1">
      <t>クニ</t>
    </rPh>
    <rPh sb="1" eb="2">
      <t>タテ</t>
    </rPh>
    <phoneticPr fontId="1"/>
  </si>
  <si>
    <t>公立</t>
    <rPh sb="0" eb="1">
      <t>コウ</t>
    </rPh>
    <rPh sb="1" eb="2">
      <t>タテ</t>
    </rPh>
    <phoneticPr fontId="1"/>
  </si>
  <si>
    <t>私立</t>
    <rPh sb="0" eb="1">
      <t>ワタシ</t>
    </rPh>
    <rPh sb="1" eb="2">
      <t>タテ</t>
    </rPh>
    <phoneticPr fontId="1"/>
  </si>
  <si>
    <t>区　　分</t>
    <rPh sb="0" eb="1">
      <t>ク</t>
    </rPh>
    <rPh sb="3" eb="4">
      <t>ブン</t>
    </rPh>
    <phoneticPr fontId="1"/>
  </si>
  <si>
    <t>総　　　数</t>
    <rPh sb="0" eb="1">
      <t>ソウ</t>
    </rPh>
    <rPh sb="4" eb="5">
      <t>スウ</t>
    </rPh>
    <phoneticPr fontId="1"/>
  </si>
  <si>
    <t>学　　　年　　　別　　　生　　　徒　　　数</t>
    <rPh sb="0" eb="1">
      <t>ガク</t>
    </rPh>
    <rPh sb="4" eb="5">
      <t>トシ</t>
    </rPh>
    <rPh sb="8" eb="9">
      <t>ベツ</t>
    </rPh>
    <rPh sb="12" eb="13">
      <t>ショウ</t>
    </rPh>
    <rPh sb="16" eb="17">
      <t>ト</t>
    </rPh>
    <rPh sb="20" eb="21">
      <t>スウ</t>
    </rPh>
    <phoneticPr fontId="1"/>
  </si>
  <si>
    <t>区　　分</t>
    <rPh sb="0" eb="1">
      <t>ク</t>
    </rPh>
    <rPh sb="3" eb="4">
      <t>ブン</t>
    </rPh>
    <phoneticPr fontId="6"/>
  </si>
  <si>
    <t>校長</t>
    <phoneticPr fontId="1"/>
  </si>
  <si>
    <t>教頭</t>
    <phoneticPr fontId="1"/>
  </si>
  <si>
    <t>教諭</t>
    <phoneticPr fontId="1"/>
  </si>
  <si>
    <t>講師</t>
    <phoneticPr fontId="1"/>
  </si>
  <si>
    <t>指導
教諭</t>
    <rPh sb="0" eb="2">
      <t>シドウ</t>
    </rPh>
    <phoneticPr fontId="1"/>
  </si>
  <si>
    <t>育児
休業</t>
    <phoneticPr fontId="1"/>
  </si>
  <si>
    <t>教員組合
事務専従
者(公立)</t>
    <rPh sb="5" eb="7">
      <t>ジム</t>
    </rPh>
    <rPh sb="7" eb="9">
      <t>センジュウ</t>
    </rPh>
    <rPh sb="10" eb="11">
      <t>モノ</t>
    </rPh>
    <rPh sb="12" eb="14">
      <t>コウリツ</t>
    </rPh>
    <phoneticPr fontId="6"/>
  </si>
  <si>
    <t>その他</t>
    <phoneticPr fontId="1"/>
  </si>
  <si>
    <t>結核</t>
    <phoneticPr fontId="1"/>
  </si>
  <si>
    <t xml:space="preserve"> 産 休 代 替 教 職 員</t>
    <phoneticPr fontId="1"/>
  </si>
  <si>
    <t>育児休業代替教員</t>
    <phoneticPr fontId="1"/>
  </si>
  <si>
    <t>　養護教諭・
　養護助教諭・
　栄養教諭</t>
    <rPh sb="8" eb="10">
      <t>ヨウゴ</t>
    </rPh>
    <rPh sb="10" eb="13">
      <t>ジョキョウユ</t>
    </rPh>
    <rPh sb="16" eb="18">
      <t>エイヨウ</t>
    </rPh>
    <rPh sb="18" eb="20">
      <t>キョウユ</t>
    </rPh>
    <phoneticPr fontId="1"/>
  </si>
  <si>
    <t>学校栄養職員</t>
    <phoneticPr fontId="1"/>
  </si>
  <si>
    <t>事務職員</t>
    <phoneticPr fontId="1"/>
  </si>
  <si>
    <t>単式
学級</t>
    <phoneticPr fontId="1"/>
  </si>
  <si>
    <t>複式
学級</t>
    <phoneticPr fontId="1"/>
  </si>
  <si>
    <t>特別支
援学級</t>
    <rPh sb="0" eb="2">
      <t>トクベツ</t>
    </rPh>
    <rPh sb="2" eb="3">
      <t>シ</t>
    </rPh>
    <rPh sb="4" eb="5">
      <t>エン</t>
    </rPh>
    <rPh sb="5" eb="6">
      <t>ガク</t>
    </rPh>
    <rPh sb="6" eb="7">
      <t>キュウ</t>
    </rPh>
    <phoneticPr fontId="1"/>
  </si>
  <si>
    <t>養護
助教諭</t>
    <phoneticPr fontId="1"/>
  </si>
  <si>
    <t>学校栄
養職員</t>
    <phoneticPr fontId="1"/>
  </si>
  <si>
    <t xml:space="preserve"> 校長･副校長･教頭･主幹教諭･指導教諭･教諭･助教諭･講師 </t>
    <rPh sb="4" eb="7">
      <t>フクコウチョウ</t>
    </rPh>
    <rPh sb="11" eb="13">
      <t>シュカン</t>
    </rPh>
    <rPh sb="13" eb="15">
      <t>キョウユ</t>
    </rPh>
    <rPh sb="16" eb="18">
      <t>シドウ</t>
    </rPh>
    <rPh sb="18" eb="20">
      <t>キョウユ</t>
    </rPh>
    <phoneticPr fontId="1"/>
  </si>
  <si>
    <r>
      <rPr>
        <sz val="13"/>
        <rFont val="明朝体"/>
        <family val="3"/>
        <charset val="128"/>
      </rPr>
      <t xml:space="preserve"> </t>
    </r>
    <r>
      <rPr>
        <sz val="15"/>
        <rFont val="明朝体"/>
        <family val="3"/>
        <charset val="128"/>
      </rPr>
      <t xml:space="preserve">職務上
</t>
    </r>
    <r>
      <rPr>
        <sz val="13"/>
        <rFont val="明朝体"/>
        <family val="3"/>
        <charset val="128"/>
      </rPr>
      <t xml:space="preserve"> </t>
    </r>
    <r>
      <rPr>
        <sz val="15"/>
        <rFont val="明朝体"/>
        <family val="3"/>
        <charset val="128"/>
      </rPr>
      <t xml:space="preserve">の負傷
</t>
    </r>
    <r>
      <rPr>
        <sz val="13"/>
        <rFont val="明朝体"/>
        <family val="3"/>
        <charset val="128"/>
      </rPr>
      <t xml:space="preserve"> </t>
    </r>
    <r>
      <rPr>
        <sz val="15"/>
        <rFont val="明朝体"/>
        <family val="3"/>
        <charset val="128"/>
      </rPr>
      <t>疾病</t>
    </r>
    <rPh sb="7" eb="9">
      <t>フショウ</t>
    </rPh>
    <rPh sb="11" eb="12">
      <t>シツ</t>
    </rPh>
    <rPh sb="12" eb="13">
      <t>ビョウ</t>
    </rPh>
    <phoneticPr fontId="6"/>
  </si>
  <si>
    <t>平成26年5月</t>
    <phoneticPr fontId="1"/>
  </si>
  <si>
    <t>平成25年度間</t>
    <rPh sb="4" eb="7">
      <t>ネンドカン</t>
    </rPh>
    <phoneticPr fontId="1"/>
  </si>
  <si>
    <t>第２０表　　学校数及び学級数    （中学校）</t>
    <phoneticPr fontId="1"/>
  </si>
  <si>
    <t>第２１表　　収容人員別学級数    （中学校）</t>
    <phoneticPr fontId="1"/>
  </si>
  <si>
    <t>第２２表　　学年別生徒数    （中学校）</t>
    <phoneticPr fontId="1"/>
  </si>
  <si>
    <t>第２３表　　理由別長期欠席者数　　（中学校）</t>
    <phoneticPr fontId="1"/>
  </si>
  <si>
    <t>第２４表　　職名別教員数（本務者）　　（中学校）</t>
    <phoneticPr fontId="1"/>
  </si>
  <si>
    <t>第２５表　　職員数（本務者）　　（中学校）</t>
    <phoneticPr fontId="1"/>
  </si>
  <si>
    <t>第２６表　　本務教員のうち理由別休職等教員数　（中学校）</t>
    <phoneticPr fontId="1"/>
  </si>
  <si>
    <t>第２７表　　本務教職員のうち産休及び育児休業代替教職員数　　（中学校）</t>
    <phoneticPr fontId="1"/>
  </si>
  <si>
    <t>平成27年5月</t>
    <phoneticPr fontId="1"/>
  </si>
  <si>
    <t>平成26年5月</t>
  </si>
  <si>
    <t>平成27年5月</t>
  </si>
  <si>
    <t>平成26年度間</t>
    <rPh sb="4" eb="7">
      <t>ネンドカン</t>
    </rPh>
    <phoneticPr fontId="1"/>
  </si>
  <si>
    <t>平成26年5月</t>
    <phoneticPr fontId="1"/>
  </si>
  <si>
    <t>平成27年5月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</si>
</sst>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9">
    <font>
      <sz val="14"/>
      <name val="明朝体"/>
      <family val="3"/>
      <charset val="128"/>
    </font>
    <font>
      <sz val="7"/>
      <name val="ＭＳ Ｐゴシック"/>
      <family val="3"/>
      <charset val="128"/>
    </font>
    <font>
      <sz val="16"/>
      <name val="明朝体"/>
      <family val="3"/>
      <charset val="128"/>
    </font>
    <font>
      <sz val="15"/>
      <name val="明朝体"/>
      <family val="3"/>
      <charset val="128"/>
    </font>
    <font>
      <sz val="18"/>
      <name val="明朝体"/>
      <family val="3"/>
      <charset val="128"/>
    </font>
    <font>
      <sz val="17"/>
      <name val="明朝体"/>
      <family val="3"/>
      <charset val="128"/>
    </font>
    <font>
      <sz val="7"/>
      <name val="明朝体"/>
      <family val="3"/>
      <charset val="128"/>
    </font>
    <font>
      <sz val="15.5"/>
      <name val="明朝体"/>
      <family val="3"/>
      <charset val="128"/>
    </font>
    <font>
      <sz val="13"/>
      <name val="明朝体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1">
    <xf numFmtId="3" fontId="0" fillId="2" borderId="0"/>
  </cellStyleXfs>
  <cellXfs count="155">
    <xf numFmtId="3" fontId="0" fillId="2" borderId="0" xfId="0" applyNumberFormat="1"/>
    <xf numFmtId="3" fontId="0" fillId="2" borderId="0" xfId="0" applyNumberFormat="1" applyAlignment="1">
      <alignment vertical="center"/>
    </xf>
    <xf numFmtId="3" fontId="0" fillId="2" borderId="0" xfId="0" applyNumberFormat="1" applyAlignment="1">
      <alignment horizontal="right" vertical="center"/>
    </xf>
    <xf numFmtId="3" fontId="0" fillId="2" borderId="0" xfId="0" applyNumberFormat="1" applyBorder="1" applyAlignment="1">
      <alignment vertical="center"/>
    </xf>
    <xf numFmtId="3" fontId="2" fillId="2" borderId="0" xfId="0" applyNumberFormat="1" applyFont="1" applyAlignment="1">
      <alignment vertical="center"/>
    </xf>
    <xf numFmtId="3" fontId="3" fillId="2" borderId="0" xfId="0" applyNumberFormat="1" applyFont="1" applyAlignment="1">
      <alignment vertical="center"/>
    </xf>
    <xf numFmtId="41" fontId="3" fillId="2" borderId="0" xfId="0" applyNumberFormat="1" applyFont="1" applyBorder="1" applyAlignment="1">
      <alignment vertical="center"/>
    </xf>
    <xf numFmtId="41" fontId="3" fillId="2" borderId="1" xfId="0" applyNumberFormat="1" applyFont="1" applyBorder="1" applyAlignment="1">
      <alignment vertical="center"/>
    </xf>
    <xf numFmtId="41" fontId="3" fillId="2" borderId="2" xfId="0" applyNumberFormat="1" applyFont="1" applyBorder="1" applyAlignment="1">
      <alignment vertical="center"/>
    </xf>
    <xf numFmtId="3" fontId="4" fillId="2" borderId="0" xfId="0" applyNumberFormat="1" applyFont="1" applyAlignment="1">
      <alignment vertical="center"/>
    </xf>
    <xf numFmtId="3" fontId="5" fillId="2" borderId="3" xfId="0" applyNumberFormat="1" applyFont="1" applyBorder="1" applyAlignment="1">
      <alignment vertical="center"/>
    </xf>
    <xf numFmtId="3" fontId="5" fillId="2" borderId="4" xfId="0" applyNumberFormat="1" applyFont="1" applyBorder="1" applyAlignment="1">
      <alignment vertical="center"/>
    </xf>
    <xf numFmtId="3" fontId="5" fillId="2" borderId="4" xfId="0" applyNumberFormat="1" applyFont="1" applyBorder="1" applyAlignment="1">
      <alignment horizontal="center" vertical="center"/>
    </xf>
    <xf numFmtId="3" fontId="5" fillId="2" borderId="5" xfId="0" applyNumberFormat="1" applyFont="1" applyBorder="1" applyAlignment="1">
      <alignment horizontal="center" vertical="center"/>
    </xf>
    <xf numFmtId="3" fontId="5" fillId="2" borderId="0" xfId="0" applyNumberFormat="1" applyFont="1" applyBorder="1" applyAlignment="1">
      <alignment vertical="center"/>
    </xf>
    <xf numFmtId="3" fontId="5" fillId="2" borderId="2" xfId="0" applyNumberFormat="1" applyFont="1" applyBorder="1" applyAlignment="1">
      <alignment horizontal="center" vertical="center"/>
    </xf>
    <xf numFmtId="3" fontId="5" fillId="2" borderId="6" xfId="0" applyNumberFormat="1" applyFont="1" applyBorder="1" applyAlignment="1">
      <alignment horizontal="center" vertical="center"/>
    </xf>
    <xf numFmtId="3" fontId="5" fillId="2" borderId="0" xfId="0" applyNumberFormat="1" applyFont="1" applyBorder="1" applyAlignment="1">
      <alignment horizontal="center" vertical="center"/>
    </xf>
    <xf numFmtId="3" fontId="5" fillId="2" borderId="1" xfId="0" applyNumberFormat="1" applyFont="1" applyBorder="1" applyAlignment="1">
      <alignment vertical="center"/>
    </xf>
    <xf numFmtId="3" fontId="5" fillId="2" borderId="7" xfId="0" applyNumberFormat="1" applyFont="1" applyBorder="1" applyAlignment="1">
      <alignment vertical="center"/>
    </xf>
    <xf numFmtId="3" fontId="5" fillId="2" borderId="1" xfId="0" applyNumberFormat="1" applyFont="1" applyBorder="1" applyAlignment="1">
      <alignment horizontal="center" vertical="center"/>
    </xf>
    <xf numFmtId="3" fontId="5" fillId="2" borderId="8" xfId="0" applyNumberFormat="1" applyFont="1" applyBorder="1" applyAlignment="1">
      <alignment vertical="center"/>
    </xf>
    <xf numFmtId="3" fontId="5" fillId="2" borderId="9" xfId="0" applyNumberFormat="1" applyFont="1" applyBorder="1" applyAlignment="1">
      <alignment horizontal="center" vertical="center" shrinkToFit="1"/>
    </xf>
    <xf numFmtId="3" fontId="5" fillId="2" borderId="5" xfId="0" applyNumberFormat="1" applyFont="1" applyBorder="1" applyAlignment="1">
      <alignment vertical="center"/>
    </xf>
    <xf numFmtId="3" fontId="5" fillId="2" borderId="10" xfId="0" applyNumberFormat="1" applyFont="1" applyBorder="1" applyAlignment="1">
      <alignment vertical="center"/>
    </xf>
    <xf numFmtId="3" fontId="5" fillId="2" borderId="0" xfId="0" applyFont="1" applyBorder="1" applyAlignment="1">
      <alignment horizontal="center" vertical="center"/>
    </xf>
    <xf numFmtId="3" fontId="5" fillId="2" borderId="10" xfId="0" applyFont="1" applyBorder="1" applyAlignment="1">
      <alignment horizontal="center" vertical="center"/>
    </xf>
    <xf numFmtId="41" fontId="5" fillId="2" borderId="1" xfId="0" applyNumberFormat="1" applyFont="1" applyBorder="1" applyAlignment="1">
      <alignment vertical="center"/>
    </xf>
    <xf numFmtId="41" fontId="5" fillId="2" borderId="0" xfId="0" applyNumberFormat="1" applyFont="1" applyBorder="1" applyAlignment="1">
      <alignment vertical="center"/>
    </xf>
    <xf numFmtId="3" fontId="5" fillId="2" borderId="11" xfId="0" applyNumberFormat="1" applyFont="1" applyBorder="1" applyAlignment="1">
      <alignment vertical="center"/>
    </xf>
    <xf numFmtId="3" fontId="5" fillId="2" borderId="2" xfId="0" applyNumberFormat="1" applyFont="1" applyBorder="1" applyAlignment="1">
      <alignment vertical="center"/>
    </xf>
    <xf numFmtId="3" fontId="5" fillId="2" borderId="6" xfId="0" applyNumberFormat="1" applyFont="1" applyBorder="1" applyAlignment="1">
      <alignment vertical="center"/>
    </xf>
    <xf numFmtId="3" fontId="5" fillId="2" borderId="5" xfId="0" applyNumberFormat="1" applyFont="1" applyBorder="1" applyAlignment="1">
      <alignment horizontal="centerContinuous" vertical="center"/>
    </xf>
    <xf numFmtId="3" fontId="5" fillId="2" borderId="0" xfId="0" applyNumberFormat="1" applyFont="1" applyBorder="1" applyAlignment="1">
      <alignment horizontal="distributed" vertical="center"/>
    </xf>
    <xf numFmtId="3" fontId="5" fillId="2" borderId="10" xfId="0" applyNumberFormat="1" applyFont="1" applyBorder="1" applyAlignment="1">
      <alignment horizontal="centerContinuous" vertical="center"/>
    </xf>
    <xf numFmtId="3" fontId="5" fillId="2" borderId="10" xfId="0" applyNumberFormat="1" applyFont="1" applyBorder="1" applyAlignment="1">
      <alignment horizontal="distributed" vertical="center"/>
    </xf>
    <xf numFmtId="3" fontId="5" fillId="2" borderId="12" xfId="0" applyNumberFormat="1" applyFont="1" applyBorder="1" applyAlignment="1">
      <alignment horizontal="center" vertical="center"/>
    </xf>
    <xf numFmtId="3" fontId="5" fillId="2" borderId="13" xfId="0" applyNumberFormat="1" applyFont="1" applyBorder="1" applyAlignment="1">
      <alignment horizontal="center" vertical="center"/>
    </xf>
    <xf numFmtId="3" fontId="5" fillId="2" borderId="10" xfId="0" applyNumberFormat="1" applyFont="1" applyBorder="1" applyAlignment="1">
      <alignment horizontal="center" vertical="center"/>
    </xf>
    <xf numFmtId="41" fontId="5" fillId="2" borderId="14" xfId="0" applyNumberFormat="1" applyFont="1" applyBorder="1" applyAlignment="1">
      <alignment vertical="center"/>
    </xf>
    <xf numFmtId="41" fontId="5" fillId="2" borderId="2" xfId="0" applyNumberFormat="1" applyFont="1" applyBorder="1" applyAlignment="1">
      <alignment vertical="center"/>
    </xf>
    <xf numFmtId="3" fontId="5" fillId="2" borderId="15" xfId="0" applyNumberFormat="1" applyFont="1" applyBorder="1" applyAlignment="1">
      <alignment vertical="center"/>
    </xf>
    <xf numFmtId="3" fontId="5" fillId="2" borderId="1" xfId="0" applyNumberFormat="1" applyFont="1" applyBorder="1" applyAlignment="1">
      <alignment horizontal="center" vertical="center" shrinkToFit="1"/>
    </xf>
    <xf numFmtId="3" fontId="5" fillId="2" borderId="13" xfId="0" applyNumberFormat="1" applyFont="1" applyBorder="1"/>
    <xf numFmtId="3" fontId="5" fillId="2" borderId="4" xfId="0" applyNumberFormat="1" applyFont="1" applyBorder="1" applyAlignment="1">
      <alignment horizontal="centerContinuous" vertical="center"/>
    </xf>
    <xf numFmtId="3" fontId="5" fillId="2" borderId="0" xfId="0" applyNumberFormat="1" applyFont="1" applyBorder="1" applyAlignment="1">
      <alignment horizontal="centerContinuous" vertical="center"/>
    </xf>
    <xf numFmtId="3" fontId="5" fillId="2" borderId="8" xfId="0" applyNumberFormat="1" applyFont="1" applyBorder="1" applyAlignment="1">
      <alignment horizontal="center" vertical="center" shrinkToFit="1"/>
    </xf>
    <xf numFmtId="3" fontId="5" fillId="2" borderId="16" xfId="0" applyNumberFormat="1" applyFont="1" applyBorder="1" applyAlignment="1">
      <alignment horizontal="center" vertical="center"/>
    </xf>
    <xf numFmtId="3" fontId="5" fillId="2" borderId="17" xfId="0" applyNumberFormat="1" applyFont="1" applyBorder="1" applyAlignment="1">
      <alignment horizontal="center" vertical="center"/>
    </xf>
    <xf numFmtId="41" fontId="3" fillId="2" borderId="1" xfId="0" applyNumberFormat="1" applyFont="1" applyBorder="1" applyAlignment="1">
      <alignment vertical="center" shrinkToFit="1"/>
    </xf>
    <xf numFmtId="41" fontId="3" fillId="2" borderId="0" xfId="0" applyNumberFormat="1" applyFont="1" applyBorder="1" applyAlignment="1">
      <alignment vertical="center" shrinkToFit="1"/>
    </xf>
    <xf numFmtId="3" fontId="5" fillId="2" borderId="18" xfId="0" applyNumberFormat="1" applyFont="1" applyBorder="1" applyAlignment="1">
      <alignment horizontal="centerContinuous" vertical="center"/>
    </xf>
    <xf numFmtId="3" fontId="5" fillId="2" borderId="19" xfId="0" applyNumberFormat="1" applyFont="1" applyBorder="1" applyAlignment="1">
      <alignment horizontal="centerContinuous" vertical="center"/>
    </xf>
    <xf numFmtId="3" fontId="5" fillId="2" borderId="20" xfId="0" applyNumberFormat="1" applyFont="1" applyBorder="1" applyAlignment="1">
      <alignment horizontal="centerContinuous" vertical="center"/>
    </xf>
    <xf numFmtId="3" fontId="5" fillId="2" borderId="2" xfId="0" applyNumberFormat="1" applyFont="1" applyBorder="1" applyAlignment="1">
      <alignment horizontal="centerContinuous"/>
    </xf>
    <xf numFmtId="3" fontId="5" fillId="2" borderId="21" xfId="0" applyNumberFormat="1" applyFont="1" applyBorder="1" applyAlignment="1">
      <alignment horizontal="centerContinuous" vertical="center"/>
    </xf>
    <xf numFmtId="3" fontId="5" fillId="2" borderId="1" xfId="0" applyNumberFormat="1" applyFont="1" applyBorder="1" applyAlignment="1">
      <alignment vertical="center" shrinkToFit="1"/>
    </xf>
    <xf numFmtId="3" fontId="5" fillId="2" borderId="21" xfId="0" applyNumberFormat="1" applyFont="1" applyBorder="1" applyAlignment="1">
      <alignment vertical="center"/>
    </xf>
    <xf numFmtId="3" fontId="5" fillId="2" borderId="8" xfId="0" applyNumberFormat="1" applyFont="1" applyBorder="1" applyAlignment="1">
      <alignment vertical="center" shrinkToFit="1"/>
    </xf>
    <xf numFmtId="3" fontId="5" fillId="2" borderId="12" xfId="0" applyNumberFormat="1" applyFont="1" applyBorder="1" applyAlignment="1">
      <alignment vertical="center"/>
    </xf>
    <xf numFmtId="3" fontId="5" fillId="2" borderId="13" xfId="0" applyNumberFormat="1" applyFont="1" applyBorder="1" applyAlignment="1">
      <alignment vertical="center"/>
    </xf>
    <xf numFmtId="3" fontId="5" fillId="2" borderId="22" xfId="0" applyNumberFormat="1" applyFont="1" applyBorder="1" applyAlignment="1">
      <alignment vertical="center"/>
    </xf>
    <xf numFmtId="3" fontId="5" fillId="2" borderId="1" xfId="0" applyNumberFormat="1" applyFont="1" applyBorder="1" applyAlignment="1">
      <alignment horizontal="centerContinuous" vertical="center" shrinkToFit="1"/>
    </xf>
    <xf numFmtId="3" fontId="5" fillId="2" borderId="23" xfId="0" applyNumberFormat="1" applyFont="1" applyBorder="1" applyAlignment="1">
      <alignment horizontal="center" vertical="center"/>
    </xf>
    <xf numFmtId="41" fontId="5" fillId="2" borderId="0" xfId="0" applyNumberFormat="1" applyFont="1" applyBorder="1" applyAlignment="1">
      <alignment horizontal="right" vertical="center"/>
    </xf>
    <xf numFmtId="3" fontId="5" fillId="2" borderId="4" xfId="0" applyNumberFormat="1" applyFont="1" applyBorder="1" applyAlignment="1">
      <alignment horizontal="right" vertical="center"/>
    </xf>
    <xf numFmtId="41" fontId="5" fillId="2" borderId="13" xfId="0" applyNumberFormat="1" applyFont="1" applyBorder="1" applyAlignment="1">
      <alignment vertical="center"/>
    </xf>
    <xf numFmtId="41" fontId="5" fillId="2" borderId="11" xfId="0" applyNumberFormat="1" applyFont="1" applyBorder="1" applyAlignment="1">
      <alignment vertical="center"/>
    </xf>
    <xf numFmtId="41" fontId="3" fillId="2" borderId="11" xfId="0" applyNumberFormat="1" applyFont="1" applyBorder="1" applyAlignment="1">
      <alignment vertical="center"/>
    </xf>
    <xf numFmtId="41" fontId="3" fillId="2" borderId="2" xfId="0" applyNumberFormat="1" applyFont="1" applyBorder="1" applyAlignment="1">
      <alignment vertical="center" shrinkToFit="1"/>
    </xf>
    <xf numFmtId="3" fontId="5" fillId="2" borderId="0" xfId="0" applyFont="1" applyBorder="1" applyAlignment="1">
      <alignment vertical="center"/>
    </xf>
    <xf numFmtId="3" fontId="5" fillId="2" borderId="7" xfId="0" applyFont="1" applyBorder="1" applyAlignment="1">
      <alignment vertical="center"/>
    </xf>
    <xf numFmtId="3" fontId="5" fillId="2" borderId="16" xfId="0" applyNumberFormat="1" applyFont="1" applyBorder="1" applyAlignment="1">
      <alignment vertical="center"/>
    </xf>
    <xf numFmtId="41" fontId="7" fillId="2" borderId="1" xfId="0" applyNumberFormat="1" applyFont="1" applyBorder="1" applyAlignment="1">
      <alignment vertical="center"/>
    </xf>
    <xf numFmtId="41" fontId="7" fillId="2" borderId="0" xfId="0" applyNumberFormat="1" applyFont="1" applyBorder="1" applyAlignment="1">
      <alignment vertical="center"/>
    </xf>
    <xf numFmtId="41" fontId="7" fillId="2" borderId="0" xfId="0" applyNumberFormat="1" applyFont="1" applyBorder="1" applyAlignment="1">
      <alignment horizontal="center" vertical="center"/>
    </xf>
    <xf numFmtId="41" fontId="7" fillId="2" borderId="2" xfId="0" applyNumberFormat="1" applyFont="1" applyBorder="1" applyAlignment="1">
      <alignment vertical="center"/>
    </xf>
    <xf numFmtId="3" fontId="2" fillId="2" borderId="1" xfId="0" applyNumberFormat="1" applyFont="1" applyBorder="1" applyAlignment="1">
      <alignment horizontal="center" vertical="center"/>
    </xf>
    <xf numFmtId="3" fontId="2" fillId="2" borderId="1" xfId="0" applyNumberFormat="1" applyFont="1" applyBorder="1" applyAlignment="1">
      <alignment vertical="center"/>
    </xf>
    <xf numFmtId="3" fontId="2" fillId="2" borderId="8" xfId="0" applyNumberFormat="1" applyFont="1" applyBorder="1" applyAlignment="1">
      <alignment vertical="center"/>
    </xf>
    <xf numFmtId="3" fontId="5" fillId="2" borderId="10" xfId="0" applyFont="1" applyBorder="1" applyAlignment="1">
      <alignment vertical="center"/>
    </xf>
    <xf numFmtId="41" fontId="3" fillId="3" borderId="0" xfId="0" applyNumberFormat="1" applyFont="1" applyFill="1" applyBorder="1" applyAlignment="1">
      <alignment vertical="center" shrinkToFit="1"/>
    </xf>
    <xf numFmtId="3" fontId="5" fillId="2" borderId="0" xfId="0" applyNumberFormat="1" applyFont="1" applyBorder="1" applyAlignment="1">
      <alignment horizontal="center" vertical="center"/>
    </xf>
    <xf numFmtId="3" fontId="5" fillId="2" borderId="7" xfId="0" applyNumberFormat="1" applyFont="1" applyBorder="1" applyAlignment="1">
      <alignment horizontal="center" vertical="center"/>
    </xf>
    <xf numFmtId="3" fontId="5" fillId="2" borderId="3" xfId="0" applyNumberFormat="1" applyFont="1" applyBorder="1" applyAlignment="1">
      <alignment horizontal="center" vertical="center"/>
    </xf>
    <xf numFmtId="3" fontId="5" fillId="2" borderId="4" xfId="0" applyNumberFormat="1" applyFont="1" applyBorder="1" applyAlignment="1">
      <alignment horizontal="center" vertical="center"/>
    </xf>
    <xf numFmtId="3" fontId="5" fillId="2" borderId="5" xfId="0" applyNumberFormat="1" applyFont="1" applyBorder="1" applyAlignment="1">
      <alignment horizontal="center" vertical="center"/>
    </xf>
    <xf numFmtId="3" fontId="5" fillId="2" borderId="11" xfId="0" applyNumberFormat="1" applyFont="1" applyBorder="1" applyAlignment="1">
      <alignment horizontal="center" vertical="center"/>
    </xf>
    <xf numFmtId="3" fontId="5" fillId="2" borderId="2" xfId="0" applyNumberFormat="1" applyFont="1" applyBorder="1" applyAlignment="1">
      <alignment horizontal="center" vertical="center"/>
    </xf>
    <xf numFmtId="3" fontId="5" fillId="2" borderId="6" xfId="0" applyNumberFormat="1" applyFont="1" applyBorder="1" applyAlignment="1">
      <alignment horizontal="center" vertical="center"/>
    </xf>
    <xf numFmtId="3" fontId="5" fillId="2" borderId="20" xfId="0" applyNumberFormat="1" applyFont="1" applyBorder="1" applyAlignment="1">
      <alignment horizontal="center" vertical="center"/>
    </xf>
    <xf numFmtId="3" fontId="5" fillId="2" borderId="21" xfId="0" applyNumberFormat="1" applyFont="1" applyBorder="1" applyAlignment="1">
      <alignment horizontal="center" vertical="center"/>
    </xf>
    <xf numFmtId="3" fontId="5" fillId="2" borderId="24" xfId="0" applyNumberFormat="1" applyFont="1" applyBorder="1" applyAlignment="1">
      <alignment horizontal="center" vertical="center" wrapText="1" shrinkToFit="1"/>
    </xf>
    <xf numFmtId="3" fontId="5" fillId="2" borderId="23" xfId="0" applyNumberFormat="1" applyFont="1" applyBorder="1" applyAlignment="1">
      <alignment horizontal="center" vertical="center" shrinkToFit="1"/>
    </xf>
    <xf numFmtId="3" fontId="5" fillId="2" borderId="9" xfId="0" applyNumberFormat="1" applyFont="1" applyBorder="1" applyAlignment="1">
      <alignment horizontal="center" vertical="center" shrinkToFit="1"/>
    </xf>
    <xf numFmtId="3" fontId="5" fillId="2" borderId="25" xfId="0" applyNumberFormat="1" applyFont="1" applyBorder="1" applyAlignment="1">
      <alignment horizontal="center" vertical="center" wrapText="1" shrinkToFit="1"/>
    </xf>
    <xf numFmtId="3" fontId="5" fillId="2" borderId="1" xfId="0" applyNumberFormat="1" applyFont="1" applyBorder="1" applyAlignment="1">
      <alignment horizontal="center" vertical="center" shrinkToFit="1"/>
    </xf>
    <xf numFmtId="3" fontId="5" fillId="2" borderId="8" xfId="0" applyNumberFormat="1" applyFont="1" applyBorder="1" applyAlignment="1">
      <alignment horizontal="center" vertical="center" shrinkToFit="1"/>
    </xf>
    <xf numFmtId="3" fontId="5" fillId="2" borderId="12" xfId="0" applyNumberFormat="1" applyFont="1" applyBorder="1" applyAlignment="1">
      <alignment horizontal="center" vertical="center"/>
    </xf>
    <xf numFmtId="3" fontId="5" fillId="2" borderId="30" xfId="0" applyNumberFormat="1" applyFont="1" applyBorder="1" applyAlignment="1">
      <alignment horizontal="center" vertical="center"/>
    </xf>
    <xf numFmtId="3" fontId="5" fillId="2" borderId="26" xfId="0" applyNumberFormat="1" applyFont="1" applyBorder="1" applyAlignment="1">
      <alignment horizontal="center" vertical="center"/>
    </xf>
    <xf numFmtId="3" fontId="5" fillId="2" borderId="27" xfId="0" applyNumberFormat="1" applyFont="1" applyBorder="1" applyAlignment="1">
      <alignment horizontal="center" vertical="center"/>
    </xf>
    <xf numFmtId="3" fontId="5" fillId="2" borderId="28" xfId="0" applyNumberFormat="1" applyFont="1" applyBorder="1" applyAlignment="1">
      <alignment horizontal="center" vertical="center"/>
    </xf>
    <xf numFmtId="3" fontId="5" fillId="2" borderId="29" xfId="0" applyNumberFormat="1" applyFont="1" applyBorder="1" applyAlignment="1">
      <alignment horizontal="center" vertical="center"/>
    </xf>
    <xf numFmtId="3" fontId="5" fillId="2" borderId="8" xfId="0" applyNumberFormat="1" applyFont="1" applyBorder="1" applyAlignment="1">
      <alignment horizontal="center" vertical="center"/>
    </xf>
    <xf numFmtId="3" fontId="5" fillId="2" borderId="24" xfId="0" applyNumberFormat="1" applyFont="1" applyBorder="1" applyAlignment="1">
      <alignment horizontal="center" vertical="center" shrinkToFit="1"/>
    </xf>
    <xf numFmtId="3" fontId="5" fillId="2" borderId="0" xfId="0" applyFont="1" applyBorder="1" applyAlignment="1">
      <alignment horizontal="center" vertical="center"/>
    </xf>
    <xf numFmtId="3" fontId="5" fillId="2" borderId="10" xfId="0" applyFont="1" applyBorder="1" applyAlignment="1">
      <alignment horizontal="center" vertical="center"/>
    </xf>
    <xf numFmtId="3" fontId="5" fillId="2" borderId="31" xfId="0" applyNumberFormat="1" applyFont="1" applyBorder="1" applyAlignment="1">
      <alignment horizontal="center" vertical="center" wrapText="1" shrinkToFit="1"/>
    </xf>
    <xf numFmtId="3" fontId="5" fillId="2" borderId="23" xfId="0" applyNumberFormat="1" applyFont="1" applyBorder="1" applyAlignment="1">
      <alignment shrinkToFit="1"/>
    </xf>
    <xf numFmtId="3" fontId="5" fillId="2" borderId="9" xfId="0" applyNumberFormat="1" applyFont="1" applyBorder="1" applyAlignment="1">
      <alignment shrinkToFit="1"/>
    </xf>
    <xf numFmtId="3" fontId="7" fillId="2" borderId="31" xfId="0" applyNumberFormat="1" applyFont="1" applyBorder="1" applyAlignment="1">
      <alignment vertical="center" wrapText="1" shrinkToFit="1"/>
    </xf>
    <xf numFmtId="3" fontId="7" fillId="2" borderId="23" xfId="0" applyNumberFormat="1" applyFont="1" applyBorder="1" applyAlignment="1">
      <alignment vertical="center" wrapText="1" shrinkToFit="1"/>
    </xf>
    <xf numFmtId="3" fontId="7" fillId="2" borderId="9" xfId="0" applyNumberFormat="1" applyFont="1" applyBorder="1" applyAlignment="1">
      <alignment vertical="center" wrapText="1" shrinkToFit="1"/>
    </xf>
    <xf numFmtId="3" fontId="5" fillId="2" borderId="23" xfId="0" applyNumberFormat="1" applyFont="1" applyBorder="1" applyAlignment="1">
      <alignment horizontal="center" vertical="center" wrapText="1" shrinkToFit="1"/>
    </xf>
    <xf numFmtId="3" fontId="5" fillId="2" borderId="9" xfId="0" applyNumberFormat="1" applyFont="1" applyBorder="1" applyAlignment="1">
      <alignment horizontal="center" vertical="center" wrapText="1" shrinkToFit="1"/>
    </xf>
    <xf numFmtId="3" fontId="5" fillId="2" borderId="15" xfId="0" applyNumberFormat="1" applyFont="1" applyBorder="1" applyAlignment="1">
      <alignment horizontal="center" vertical="center" wrapText="1"/>
    </xf>
    <xf numFmtId="3" fontId="5" fillId="2" borderId="18" xfId="0" applyNumberFormat="1" applyFont="1" applyBorder="1" applyAlignment="1">
      <alignment horizontal="center" vertical="center" shrinkToFit="1"/>
    </xf>
    <xf numFmtId="3" fontId="5" fillId="2" borderId="19" xfId="0" applyNumberFormat="1" applyFont="1" applyBorder="1" applyAlignment="1">
      <alignment horizontal="center" vertical="center" shrinkToFit="1"/>
    </xf>
    <xf numFmtId="3" fontId="5" fillId="2" borderId="32" xfId="0" applyNumberFormat="1" applyFont="1" applyBorder="1" applyAlignment="1">
      <alignment horizontal="center" vertical="center" shrinkToFit="1"/>
    </xf>
    <xf numFmtId="3" fontId="2" fillId="2" borderId="28" xfId="0" applyNumberFormat="1" applyFont="1" applyBorder="1" applyAlignment="1">
      <alignment horizontal="center" vertical="center"/>
    </xf>
    <xf numFmtId="3" fontId="2" fillId="2" borderId="27" xfId="0" applyNumberFormat="1" applyFont="1" applyBorder="1" applyAlignment="1">
      <alignment horizontal="center"/>
    </xf>
    <xf numFmtId="3" fontId="2" fillId="2" borderId="15" xfId="0" applyNumberFormat="1" applyFont="1" applyBorder="1" applyAlignment="1">
      <alignment horizontal="center" vertical="center" wrapText="1" shrinkToFit="1"/>
    </xf>
    <xf numFmtId="3" fontId="2" fillId="2" borderId="1" xfId="0" applyNumberFormat="1" applyFont="1" applyBorder="1" applyAlignment="1">
      <alignment horizontal="center" vertical="center" shrinkToFit="1"/>
    </xf>
    <xf numFmtId="3" fontId="2" fillId="2" borderId="8" xfId="0" applyNumberFormat="1" applyFont="1" applyBorder="1" applyAlignment="1">
      <alignment horizontal="center" vertical="center" shrinkToFit="1"/>
    </xf>
    <xf numFmtId="3" fontId="2" fillId="2" borderId="24" xfId="0" applyNumberFormat="1" applyFont="1" applyBorder="1" applyAlignment="1">
      <alignment horizontal="center" vertical="center"/>
    </xf>
    <xf numFmtId="3" fontId="2" fillId="2" borderId="23" xfId="0" applyNumberFormat="1" applyFont="1" applyBorder="1" applyAlignment="1">
      <alignment horizontal="center" vertical="center"/>
    </xf>
    <xf numFmtId="3" fontId="2" fillId="2" borderId="9" xfId="0" applyNumberFormat="1" applyFont="1" applyBorder="1" applyAlignment="1">
      <alignment horizontal="center" vertical="center"/>
    </xf>
    <xf numFmtId="3" fontId="2" fillId="2" borderId="18" xfId="0" applyNumberFormat="1" applyFont="1" applyBorder="1" applyAlignment="1">
      <alignment horizontal="center" vertical="center"/>
    </xf>
    <xf numFmtId="3" fontId="2" fillId="2" borderId="19" xfId="0" applyNumberFormat="1" applyFont="1" applyBorder="1" applyAlignment="1">
      <alignment horizontal="center" vertical="center"/>
    </xf>
    <xf numFmtId="3" fontId="2" fillId="2" borderId="36" xfId="0" applyNumberFormat="1" applyFont="1" applyBorder="1" applyAlignment="1">
      <alignment horizontal="center" vertical="center"/>
    </xf>
    <xf numFmtId="3" fontId="2" fillId="2" borderId="24" xfId="0" applyNumberFormat="1" applyFont="1" applyBorder="1" applyAlignment="1">
      <alignment horizontal="center" vertical="center" wrapText="1" shrinkToFit="1"/>
    </xf>
    <xf numFmtId="3" fontId="2" fillId="2" borderId="23" xfId="0" applyNumberFormat="1" applyFont="1" applyBorder="1" applyAlignment="1">
      <alignment horizontal="center" vertical="center" shrinkToFit="1"/>
    </xf>
    <xf numFmtId="3" fontId="2" fillId="2" borderId="9" xfId="0" applyNumberFormat="1" applyFont="1" applyBorder="1" applyAlignment="1">
      <alignment horizontal="center" vertical="center" shrinkToFit="1"/>
    </xf>
    <xf numFmtId="3" fontId="2" fillId="2" borderId="33" xfId="0" applyNumberFormat="1" applyFont="1" applyBorder="1" applyAlignment="1">
      <alignment horizontal="center" vertical="center"/>
    </xf>
    <xf numFmtId="3" fontId="2" fillId="2" borderId="34" xfId="0" applyNumberFormat="1" applyFont="1" applyBorder="1" applyAlignment="1">
      <alignment horizontal="center" vertical="center"/>
    </xf>
    <xf numFmtId="3" fontId="2" fillId="2" borderId="35" xfId="0" applyNumberFormat="1" applyFont="1" applyBorder="1" applyAlignment="1">
      <alignment horizontal="center" vertical="center"/>
    </xf>
    <xf numFmtId="3" fontId="0" fillId="2" borderId="24" xfId="0" applyNumberFormat="1" applyFont="1" applyBorder="1" applyAlignment="1">
      <alignment horizontal="center" vertical="center" wrapText="1" shrinkToFit="1"/>
    </xf>
    <xf numFmtId="3" fontId="0" fillId="2" borderId="23" xfId="0" applyNumberFormat="1" applyFont="1" applyBorder="1" applyAlignment="1">
      <alignment horizontal="center" vertical="center" shrinkToFit="1"/>
    </xf>
    <xf numFmtId="3" fontId="0" fillId="2" borderId="9" xfId="0" applyNumberFormat="1" applyFont="1" applyBorder="1" applyAlignment="1">
      <alignment horizontal="center" vertical="center" shrinkToFit="1"/>
    </xf>
    <xf numFmtId="3" fontId="3" fillId="2" borderId="24" xfId="0" applyNumberFormat="1" applyFont="1" applyBorder="1" applyAlignment="1">
      <alignment vertical="center" wrapText="1"/>
    </xf>
    <xf numFmtId="3" fontId="3" fillId="2" borderId="23" xfId="0" applyNumberFormat="1" applyFont="1" applyBorder="1" applyAlignment="1">
      <alignment vertical="center"/>
    </xf>
    <xf numFmtId="3" fontId="3" fillId="2" borderId="9" xfId="0" applyNumberFormat="1" applyFont="1" applyBorder="1" applyAlignment="1">
      <alignment vertical="center"/>
    </xf>
    <xf numFmtId="3" fontId="5" fillId="2" borderId="31" xfId="0" applyNumberFormat="1" applyFont="1" applyBorder="1" applyAlignment="1">
      <alignment horizontal="left" vertical="center" wrapText="1"/>
    </xf>
    <xf numFmtId="3" fontId="5" fillId="2" borderId="23" xfId="0" applyNumberFormat="1" applyFont="1" applyBorder="1" applyAlignment="1">
      <alignment horizontal="left" vertical="center"/>
    </xf>
    <xf numFmtId="3" fontId="5" fillId="2" borderId="9" xfId="0" applyNumberFormat="1" applyFont="1" applyBorder="1" applyAlignment="1">
      <alignment horizontal="left" vertical="center"/>
    </xf>
    <xf numFmtId="3" fontId="5" fillId="2" borderId="25" xfId="0" applyNumberFormat="1" applyFont="1" applyBorder="1" applyAlignment="1">
      <alignment horizontal="left" vertical="center" wrapText="1"/>
    </xf>
    <xf numFmtId="3" fontId="5" fillId="2" borderId="1" xfId="0" applyNumberFormat="1" applyFont="1" applyBorder="1" applyAlignment="1">
      <alignment horizontal="left" vertical="center"/>
    </xf>
    <xf numFmtId="3" fontId="5" fillId="2" borderId="8" xfId="0" applyNumberFormat="1" applyFont="1" applyBorder="1" applyAlignment="1">
      <alignment horizontal="left" vertical="center"/>
    </xf>
    <xf numFmtId="3" fontId="2" fillId="2" borderId="31" xfId="0" applyNumberFormat="1" applyFont="1" applyBorder="1" applyAlignment="1">
      <alignment horizontal="left" vertical="center" wrapText="1"/>
    </xf>
    <xf numFmtId="3" fontId="2" fillId="2" borderId="23" xfId="0" applyNumberFormat="1" applyFont="1" applyBorder="1" applyAlignment="1">
      <alignment horizontal="left" vertical="center"/>
    </xf>
    <xf numFmtId="3" fontId="2" fillId="2" borderId="9" xfId="0" applyNumberFormat="1" applyFont="1" applyBorder="1" applyAlignment="1">
      <alignment horizontal="left" vertical="center"/>
    </xf>
    <xf numFmtId="3" fontId="5" fillId="2" borderId="31" xfId="0" applyNumberFormat="1" applyFont="1" applyBorder="1" applyAlignment="1">
      <alignment horizontal="center" vertical="center"/>
    </xf>
    <xf numFmtId="3" fontId="5" fillId="2" borderId="23" xfId="0" applyNumberFormat="1" applyFont="1" applyBorder="1" applyAlignment="1">
      <alignment horizontal="center" vertical="center"/>
    </xf>
    <xf numFmtId="3" fontId="5" fillId="2" borderId="9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32"/>
  <sheetViews>
    <sheetView tabSelected="1" showOutlineSymbols="0" view="pageBreakPreview" zoomScale="60" zoomScaleNormal="60" zoomScalePageLayoutView="60" workbookViewId="0">
      <selection activeCell="B1" sqref="B1"/>
    </sheetView>
  </sheetViews>
  <sheetFormatPr defaultColWidth="10.69921875" defaultRowHeight="27.95" customHeight="1"/>
  <cols>
    <col min="1" max="1" width="1.69921875" style="1" customWidth="1"/>
    <col min="2" max="2" width="13.796875" style="1" customWidth="1"/>
    <col min="3" max="3" width="1.69921875" style="1" customWidth="1"/>
    <col min="4" max="11" width="13.19921875" style="1" customWidth="1"/>
    <col min="12" max="12" width="4.69921875" style="1" customWidth="1"/>
    <col min="13" max="13" width="12.69921875" style="1" customWidth="1"/>
    <col min="14" max="22" width="8.69921875" style="1" customWidth="1"/>
    <col min="23" max="23" width="10.69921875" style="1"/>
    <col min="24" max="24" width="4.69921875" style="1" customWidth="1"/>
    <col min="25" max="25" width="12.69921875" style="1" customWidth="1"/>
    <col min="26" max="35" width="6.69921875" style="1" customWidth="1"/>
    <col min="36" max="36" width="9" style="1" customWidth="1"/>
    <col min="37" max="37" width="10.69921875" style="1"/>
    <col min="38" max="38" width="4.69921875" style="1" customWidth="1"/>
    <col min="39" max="39" width="12.69921875" style="1" customWidth="1"/>
    <col min="40" max="42" width="8.69921875" style="1" customWidth="1"/>
    <col min="43" max="49" width="6.69921875" style="1" customWidth="1"/>
    <col min="50" max="50" width="4.69921875" style="1" customWidth="1"/>
    <col min="51" max="51" width="12.69921875" style="1" customWidth="1"/>
    <col min="52" max="55" width="10.69921875" style="1"/>
    <col min="56" max="58" width="8.69921875" style="1" customWidth="1"/>
    <col min="59" max="59" width="10.69921875" style="1"/>
    <col min="60" max="60" width="4.69921875" style="1" customWidth="1"/>
    <col min="61" max="61" width="12.69921875" style="1" customWidth="1"/>
    <col min="62" max="62" width="6.69921875" style="1" customWidth="1"/>
    <col min="63" max="63" width="8.69921875" style="1" customWidth="1"/>
    <col min="64" max="64" width="6.69921875" style="1" customWidth="1"/>
    <col min="65" max="67" width="4.69921875" style="1" customWidth="1"/>
    <col min="68" max="68" width="6.69921875" style="1" customWidth="1"/>
    <col min="69" max="69" width="8.69921875" style="1" customWidth="1"/>
    <col min="70" max="70" width="6.69921875" style="1" customWidth="1"/>
    <col min="71" max="73" width="4.69921875" style="1" customWidth="1"/>
    <col min="74" max="74" width="10.69921875" style="1"/>
    <col min="75" max="75" width="4.69921875" style="1" customWidth="1"/>
    <col min="76" max="77" width="12.69921875" style="1" customWidth="1"/>
    <col min="78" max="80" width="10.69921875" style="1"/>
    <col min="81" max="81" width="12.69921875" style="1" customWidth="1"/>
    <col min="82" max="16384" width="10.69921875" style="1"/>
  </cols>
  <sheetData>
    <row r="1" spans="1:85" ht="31.5" customHeight="1">
      <c r="B1" s="9" t="s">
        <v>141</v>
      </c>
    </row>
    <row r="2" spans="1:85" ht="31.5" customHeight="1">
      <c r="B2" s="3"/>
      <c r="C2" s="3"/>
      <c r="D2" s="3"/>
      <c r="E2" s="3"/>
      <c r="F2" s="3"/>
      <c r="G2" s="3"/>
      <c r="H2" s="3"/>
      <c r="I2" s="3"/>
      <c r="J2" s="3"/>
      <c r="K2" s="3"/>
      <c r="CF2" s="1" t="s">
        <v>0</v>
      </c>
    </row>
    <row r="3" spans="1:85" ht="31.5" customHeight="1">
      <c r="A3" s="11"/>
      <c r="B3" s="11"/>
      <c r="C3" s="11"/>
      <c r="D3" s="84" t="s">
        <v>32</v>
      </c>
      <c r="E3" s="85"/>
      <c r="F3" s="85"/>
      <c r="G3" s="86"/>
      <c r="H3" s="84" t="s">
        <v>1</v>
      </c>
      <c r="I3" s="85"/>
      <c r="J3" s="85"/>
      <c r="K3" s="85"/>
      <c r="CF3" s="1" t="s">
        <v>0</v>
      </c>
    </row>
    <row r="4" spans="1:85" ht="31.5" customHeight="1">
      <c r="A4" s="14"/>
      <c r="B4" s="14" t="s">
        <v>0</v>
      </c>
      <c r="C4" s="14"/>
      <c r="D4" s="87"/>
      <c r="E4" s="88"/>
      <c r="F4" s="88"/>
      <c r="G4" s="89"/>
      <c r="H4" s="90"/>
      <c r="I4" s="91"/>
      <c r="J4" s="91"/>
      <c r="K4" s="91"/>
    </row>
    <row r="5" spans="1:85" ht="31.5" customHeight="1">
      <c r="A5" s="82" t="s">
        <v>2</v>
      </c>
      <c r="B5" s="82"/>
      <c r="C5" s="83"/>
      <c r="D5" s="18"/>
      <c r="E5" s="18"/>
      <c r="F5" s="18"/>
      <c r="G5" s="18"/>
      <c r="H5" s="18"/>
      <c r="I5" s="92" t="s">
        <v>132</v>
      </c>
      <c r="J5" s="92" t="s">
        <v>133</v>
      </c>
      <c r="K5" s="95" t="s">
        <v>134</v>
      </c>
      <c r="CF5" s="2" t="s">
        <v>0</v>
      </c>
      <c r="CG5" s="1" t="s">
        <v>0</v>
      </c>
    </row>
    <row r="6" spans="1:85" ht="31.5" customHeight="1">
      <c r="A6" s="14"/>
      <c r="B6" s="14"/>
      <c r="C6" s="19"/>
      <c r="D6" s="20" t="s">
        <v>3</v>
      </c>
      <c r="E6" s="20" t="s">
        <v>33</v>
      </c>
      <c r="F6" s="20" t="s">
        <v>34</v>
      </c>
      <c r="G6" s="20" t="s">
        <v>35</v>
      </c>
      <c r="H6" s="20" t="s">
        <v>3</v>
      </c>
      <c r="I6" s="93"/>
      <c r="J6" s="93"/>
      <c r="K6" s="96"/>
      <c r="CG6" s="1" t="s">
        <v>0</v>
      </c>
    </row>
    <row r="7" spans="1:85" ht="31.5" customHeight="1">
      <c r="A7" s="14"/>
      <c r="B7" s="14"/>
      <c r="C7" s="19"/>
      <c r="D7" s="21"/>
      <c r="E7" s="21"/>
      <c r="F7" s="21"/>
      <c r="G7" s="21"/>
      <c r="H7" s="21"/>
      <c r="I7" s="94"/>
      <c r="J7" s="94"/>
      <c r="K7" s="97"/>
      <c r="CG7" s="1" t="s">
        <v>0</v>
      </c>
    </row>
    <row r="8" spans="1:85" ht="31.5" customHeight="1">
      <c r="A8" s="11"/>
      <c r="B8" s="11"/>
      <c r="C8" s="23"/>
      <c r="D8" s="18"/>
      <c r="E8" s="14"/>
      <c r="F8" s="14"/>
      <c r="G8" s="14"/>
      <c r="H8" s="14"/>
      <c r="I8" s="14"/>
      <c r="J8" s="14"/>
      <c r="K8" s="14"/>
    </row>
    <row r="9" spans="1:85" ht="39" customHeight="1">
      <c r="A9" s="70"/>
      <c r="B9" s="70" t="s">
        <v>139</v>
      </c>
      <c r="C9" s="71"/>
      <c r="D9" s="27">
        <v>140</v>
      </c>
      <c r="E9" s="28">
        <v>1</v>
      </c>
      <c r="F9" s="28">
        <v>134</v>
      </c>
      <c r="G9" s="28">
        <v>5</v>
      </c>
      <c r="H9" s="28">
        <v>1242</v>
      </c>
      <c r="I9" s="28">
        <v>1083</v>
      </c>
      <c r="J9" s="28">
        <v>0</v>
      </c>
      <c r="K9" s="28">
        <v>159</v>
      </c>
    </row>
    <row r="10" spans="1:85" ht="30" customHeight="1">
      <c r="A10" s="14"/>
      <c r="B10" s="14"/>
      <c r="C10" s="24"/>
      <c r="D10" s="27"/>
      <c r="E10" s="28"/>
      <c r="F10" s="28"/>
      <c r="G10" s="28"/>
      <c r="H10" s="28"/>
      <c r="I10" s="28"/>
      <c r="J10" s="28"/>
      <c r="K10" s="28"/>
    </row>
    <row r="11" spans="1:85" ht="39" customHeight="1">
      <c r="A11" s="70"/>
      <c r="B11" s="70" t="s">
        <v>149</v>
      </c>
      <c r="C11" s="71"/>
      <c r="D11" s="27">
        <f>SUM(E11:G11)</f>
        <v>140</v>
      </c>
      <c r="E11" s="28">
        <f>SUM(E13:E31)</f>
        <v>1</v>
      </c>
      <c r="F11" s="28">
        <f>SUM(F13:F31)</f>
        <v>135</v>
      </c>
      <c r="G11" s="28">
        <f>SUM(G13:G31)</f>
        <v>4</v>
      </c>
      <c r="H11" s="28">
        <f>SUM(I11:K11)</f>
        <v>1235</v>
      </c>
      <c r="I11" s="28">
        <f>SUM(I13:I31)</f>
        <v>1065</v>
      </c>
      <c r="J11" s="28">
        <f>SUM(J13:J31)</f>
        <v>0</v>
      </c>
      <c r="K11" s="28">
        <f>SUM(K13:K31)</f>
        <v>170</v>
      </c>
    </row>
    <row r="12" spans="1:85" ht="31.5" customHeight="1">
      <c r="A12" s="30"/>
      <c r="B12" s="30"/>
      <c r="C12" s="31"/>
      <c r="D12" s="27"/>
      <c r="E12" s="28"/>
      <c r="F12" s="28"/>
      <c r="G12" s="28"/>
      <c r="H12" s="28"/>
      <c r="I12" s="28"/>
      <c r="J12" s="28"/>
      <c r="K12" s="28"/>
    </row>
    <row r="13" spans="1:85" ht="45" customHeight="1">
      <c r="A13" s="44"/>
      <c r="B13" s="11" t="s">
        <v>37</v>
      </c>
      <c r="C13" s="32"/>
      <c r="D13" s="27">
        <f t="shared" ref="D13:D23" si="0">SUM(E13:G13)</f>
        <v>34</v>
      </c>
      <c r="E13" s="28">
        <v>1</v>
      </c>
      <c r="F13" s="28">
        <v>30</v>
      </c>
      <c r="G13" s="28">
        <v>3</v>
      </c>
      <c r="H13" s="28">
        <f t="shared" ref="H13:H23" si="1">SUM(I13:K13)</f>
        <v>479</v>
      </c>
      <c r="I13" s="28">
        <v>428</v>
      </c>
      <c r="J13" s="28">
        <v>0</v>
      </c>
      <c r="K13" s="28">
        <v>51</v>
      </c>
    </row>
    <row r="14" spans="1:85" ht="45" customHeight="1">
      <c r="A14" s="45"/>
      <c r="B14" s="14" t="s">
        <v>38</v>
      </c>
      <c r="C14" s="34"/>
      <c r="D14" s="27">
        <f t="shared" si="0"/>
        <v>9</v>
      </c>
      <c r="E14" s="28">
        <v>0</v>
      </c>
      <c r="F14" s="28">
        <v>8</v>
      </c>
      <c r="G14" s="28">
        <v>1</v>
      </c>
      <c r="H14" s="28">
        <f t="shared" si="1"/>
        <v>109</v>
      </c>
      <c r="I14" s="28">
        <v>94</v>
      </c>
      <c r="J14" s="28">
        <v>0</v>
      </c>
      <c r="K14" s="28">
        <v>15</v>
      </c>
    </row>
    <row r="15" spans="1:85" ht="45" customHeight="1">
      <c r="A15" s="45"/>
      <c r="B15" s="14" t="s">
        <v>39</v>
      </c>
      <c r="C15" s="34"/>
      <c r="D15" s="27">
        <f t="shared" si="0"/>
        <v>10</v>
      </c>
      <c r="E15" s="28">
        <v>0</v>
      </c>
      <c r="F15" s="28">
        <v>10</v>
      </c>
      <c r="G15" s="28">
        <v>0</v>
      </c>
      <c r="H15" s="28">
        <f t="shared" si="1"/>
        <v>92</v>
      </c>
      <c r="I15" s="28">
        <v>76</v>
      </c>
      <c r="J15" s="28">
        <v>0</v>
      </c>
      <c r="K15" s="28">
        <v>16</v>
      </c>
    </row>
    <row r="16" spans="1:85" ht="45" customHeight="1">
      <c r="A16" s="45"/>
      <c r="B16" s="14" t="s">
        <v>40</v>
      </c>
      <c r="C16" s="34"/>
      <c r="D16" s="27">
        <f t="shared" si="0"/>
        <v>12</v>
      </c>
      <c r="E16" s="28">
        <v>0</v>
      </c>
      <c r="F16" s="28">
        <v>12</v>
      </c>
      <c r="G16" s="28">
        <v>0</v>
      </c>
      <c r="H16" s="28">
        <f t="shared" si="1"/>
        <v>82</v>
      </c>
      <c r="I16" s="28">
        <v>71</v>
      </c>
      <c r="J16" s="28">
        <v>0</v>
      </c>
      <c r="K16" s="28">
        <v>11</v>
      </c>
    </row>
    <row r="17" spans="1:21" ht="45" customHeight="1">
      <c r="A17" s="45"/>
      <c r="B17" s="14" t="s">
        <v>41</v>
      </c>
      <c r="C17" s="34"/>
      <c r="D17" s="27">
        <f t="shared" si="0"/>
        <v>15</v>
      </c>
      <c r="E17" s="28">
        <v>0</v>
      </c>
      <c r="F17" s="28">
        <v>15</v>
      </c>
      <c r="G17" s="28">
        <v>0</v>
      </c>
      <c r="H17" s="28">
        <f t="shared" si="1"/>
        <v>83</v>
      </c>
      <c r="I17" s="28">
        <v>68</v>
      </c>
      <c r="J17" s="28">
        <v>0</v>
      </c>
      <c r="K17" s="28">
        <v>15</v>
      </c>
    </row>
    <row r="18" spans="1:21" ht="45" customHeight="1">
      <c r="A18" s="45"/>
      <c r="B18" s="14" t="s">
        <v>42</v>
      </c>
      <c r="C18" s="24"/>
      <c r="D18" s="27">
        <f t="shared" si="0"/>
        <v>6</v>
      </c>
      <c r="E18" s="28">
        <v>0</v>
      </c>
      <c r="F18" s="28">
        <v>6</v>
      </c>
      <c r="G18" s="28">
        <v>0</v>
      </c>
      <c r="H18" s="28">
        <f t="shared" si="1"/>
        <v>48</v>
      </c>
      <c r="I18" s="28">
        <v>38</v>
      </c>
      <c r="J18" s="28">
        <v>0</v>
      </c>
      <c r="K18" s="28">
        <v>10</v>
      </c>
    </row>
    <row r="19" spans="1:21" ht="45" customHeight="1">
      <c r="A19" s="14"/>
      <c r="B19" s="14" t="s">
        <v>43</v>
      </c>
      <c r="C19" s="35"/>
      <c r="D19" s="27">
        <f t="shared" si="0"/>
        <v>6</v>
      </c>
      <c r="E19" s="28">
        <v>0</v>
      </c>
      <c r="F19" s="28">
        <v>6</v>
      </c>
      <c r="G19" s="28">
        <v>0</v>
      </c>
      <c r="H19" s="28">
        <f t="shared" si="1"/>
        <v>20</v>
      </c>
      <c r="I19" s="28">
        <v>16</v>
      </c>
      <c r="J19" s="28">
        <v>0</v>
      </c>
      <c r="K19" s="28">
        <v>4</v>
      </c>
    </row>
    <row r="20" spans="1:21" ht="45" customHeight="1">
      <c r="A20" s="14"/>
      <c r="B20" s="14" t="s">
        <v>44</v>
      </c>
      <c r="C20" s="35"/>
      <c r="D20" s="27">
        <f t="shared" si="0"/>
        <v>6</v>
      </c>
      <c r="E20" s="28">
        <v>0</v>
      </c>
      <c r="F20" s="28">
        <v>6</v>
      </c>
      <c r="G20" s="28">
        <v>0</v>
      </c>
      <c r="H20" s="28">
        <f t="shared" si="1"/>
        <v>27</v>
      </c>
      <c r="I20" s="28">
        <v>23</v>
      </c>
      <c r="J20" s="28">
        <v>0</v>
      </c>
      <c r="K20" s="28">
        <v>4</v>
      </c>
    </row>
    <row r="21" spans="1:21" ht="45" customHeight="1">
      <c r="A21" s="14"/>
      <c r="B21" s="14" t="s">
        <v>45</v>
      </c>
      <c r="C21" s="34"/>
      <c r="D21" s="27">
        <f t="shared" si="0"/>
        <v>6</v>
      </c>
      <c r="E21" s="28">
        <v>0</v>
      </c>
      <c r="F21" s="28">
        <v>6</v>
      </c>
      <c r="G21" s="28">
        <v>0</v>
      </c>
      <c r="H21" s="28">
        <f t="shared" si="1"/>
        <v>32</v>
      </c>
      <c r="I21" s="28">
        <v>27</v>
      </c>
      <c r="J21" s="28">
        <v>0</v>
      </c>
      <c r="K21" s="28">
        <v>5</v>
      </c>
    </row>
    <row r="22" spans="1:21" ht="45" customHeight="1">
      <c r="A22" s="45"/>
      <c r="B22" s="14" t="s">
        <v>46</v>
      </c>
      <c r="C22" s="34"/>
      <c r="D22" s="27">
        <f t="shared" si="0"/>
        <v>3</v>
      </c>
      <c r="E22" s="28">
        <v>0</v>
      </c>
      <c r="F22" s="28">
        <v>3</v>
      </c>
      <c r="G22" s="28">
        <v>0</v>
      </c>
      <c r="H22" s="28">
        <f t="shared" si="1"/>
        <v>30</v>
      </c>
      <c r="I22" s="28">
        <v>25</v>
      </c>
      <c r="J22" s="28">
        <v>0</v>
      </c>
      <c r="K22" s="28">
        <v>5</v>
      </c>
    </row>
    <row r="23" spans="1:21" ht="45" customHeight="1">
      <c r="A23" s="45"/>
      <c r="B23" s="14" t="s">
        <v>47</v>
      </c>
      <c r="C23" s="34"/>
      <c r="D23" s="27">
        <f t="shared" si="0"/>
        <v>7</v>
      </c>
      <c r="E23" s="28">
        <v>0</v>
      </c>
      <c r="F23" s="28">
        <v>7</v>
      </c>
      <c r="G23" s="28">
        <v>0</v>
      </c>
      <c r="H23" s="28">
        <f t="shared" si="1"/>
        <v>62</v>
      </c>
      <c r="I23" s="28">
        <v>52</v>
      </c>
      <c r="J23" s="28">
        <v>0</v>
      </c>
      <c r="K23" s="28">
        <v>10</v>
      </c>
    </row>
    <row r="24" spans="1:21" ht="45" customHeight="1">
      <c r="A24" s="45"/>
      <c r="B24" s="14" t="s">
        <v>48</v>
      </c>
      <c r="C24" s="34"/>
      <c r="D24" s="27">
        <f t="shared" ref="D24:D31" si="2">SUM(E24:G24)</f>
        <v>7</v>
      </c>
      <c r="E24" s="28">
        <v>0</v>
      </c>
      <c r="F24" s="28">
        <v>7</v>
      </c>
      <c r="G24" s="28">
        <v>0</v>
      </c>
      <c r="H24" s="28">
        <f t="shared" ref="H24:H31" si="3">SUM(I24:K24)</f>
        <v>43</v>
      </c>
      <c r="I24" s="28">
        <v>36</v>
      </c>
      <c r="J24" s="28">
        <v>0</v>
      </c>
      <c r="K24" s="28">
        <v>7</v>
      </c>
    </row>
    <row r="25" spans="1:21" ht="45" customHeight="1">
      <c r="A25" s="45"/>
      <c r="B25" s="14" t="s">
        <v>49</v>
      </c>
      <c r="C25" s="34"/>
      <c r="D25" s="27">
        <f t="shared" si="2"/>
        <v>3</v>
      </c>
      <c r="E25" s="28">
        <v>0</v>
      </c>
      <c r="F25" s="28">
        <v>3</v>
      </c>
      <c r="G25" s="28">
        <v>0</v>
      </c>
      <c r="H25" s="28">
        <f t="shared" si="3"/>
        <v>34</v>
      </c>
      <c r="I25" s="28">
        <v>27</v>
      </c>
      <c r="J25" s="28">
        <v>0</v>
      </c>
      <c r="K25" s="28">
        <v>7</v>
      </c>
    </row>
    <row r="26" spans="1:21" ht="45" customHeight="1">
      <c r="A26" s="45"/>
      <c r="B26" s="14" t="s">
        <v>50</v>
      </c>
      <c r="C26" s="34"/>
      <c r="D26" s="27">
        <f t="shared" si="2"/>
        <v>4</v>
      </c>
      <c r="E26" s="28">
        <v>0</v>
      </c>
      <c r="F26" s="28">
        <v>4</v>
      </c>
      <c r="G26" s="28">
        <v>0</v>
      </c>
      <c r="H26" s="28">
        <f t="shared" si="3"/>
        <v>28</v>
      </c>
      <c r="I26" s="28">
        <v>23</v>
      </c>
      <c r="J26" s="28">
        <v>0</v>
      </c>
      <c r="K26" s="28">
        <v>5</v>
      </c>
    </row>
    <row r="27" spans="1:21" ht="31.5" customHeight="1">
      <c r="A27" s="45"/>
      <c r="B27" s="14"/>
      <c r="C27" s="34"/>
      <c r="D27" s="27"/>
      <c r="E27" s="28"/>
      <c r="F27" s="28"/>
      <c r="G27" s="28"/>
      <c r="H27" s="28"/>
      <c r="I27" s="28"/>
      <c r="J27" s="28"/>
      <c r="K27" s="28"/>
    </row>
    <row r="28" spans="1:21" ht="45" customHeight="1">
      <c r="A28" s="12"/>
      <c r="B28" s="11" t="s">
        <v>51</v>
      </c>
      <c r="C28" s="36"/>
      <c r="D28" s="27">
        <f t="shared" si="2"/>
        <v>1</v>
      </c>
      <c r="E28" s="28">
        <v>0</v>
      </c>
      <c r="F28" s="28">
        <v>1</v>
      </c>
      <c r="G28" s="28">
        <v>0</v>
      </c>
      <c r="H28" s="28">
        <f t="shared" si="3"/>
        <v>3</v>
      </c>
      <c r="I28" s="28">
        <v>3</v>
      </c>
      <c r="J28" s="28">
        <v>0</v>
      </c>
      <c r="K28" s="28">
        <v>0</v>
      </c>
    </row>
    <row r="29" spans="1:21" ht="45" customHeight="1">
      <c r="A29" s="17"/>
      <c r="B29" s="14" t="s">
        <v>52</v>
      </c>
      <c r="C29" s="38"/>
      <c r="D29" s="27">
        <f t="shared" si="2"/>
        <v>3</v>
      </c>
      <c r="E29" s="28">
        <v>0</v>
      </c>
      <c r="F29" s="28">
        <v>3</v>
      </c>
      <c r="G29" s="28">
        <v>0</v>
      </c>
      <c r="H29" s="28">
        <f t="shared" si="3"/>
        <v>28</v>
      </c>
      <c r="I29" s="28">
        <v>26</v>
      </c>
      <c r="J29" s="28">
        <v>0</v>
      </c>
      <c r="K29" s="28">
        <v>2</v>
      </c>
    </row>
    <row r="30" spans="1:21" ht="45" customHeight="1">
      <c r="A30" s="17"/>
      <c r="B30" s="14" t="s">
        <v>53</v>
      </c>
      <c r="C30" s="38"/>
      <c r="D30" s="27">
        <f t="shared" si="2"/>
        <v>1</v>
      </c>
      <c r="E30" s="28">
        <v>0</v>
      </c>
      <c r="F30" s="28">
        <v>1</v>
      </c>
      <c r="G30" s="28">
        <v>0</v>
      </c>
      <c r="H30" s="28">
        <f t="shared" si="3"/>
        <v>9</v>
      </c>
      <c r="I30" s="28">
        <v>7</v>
      </c>
      <c r="J30" s="28">
        <v>0</v>
      </c>
      <c r="K30" s="28">
        <v>2</v>
      </c>
    </row>
    <row r="31" spans="1:21" ht="45" customHeight="1">
      <c r="A31" s="15"/>
      <c r="B31" s="30" t="s">
        <v>54</v>
      </c>
      <c r="C31" s="16"/>
      <c r="D31" s="39">
        <f t="shared" si="2"/>
        <v>7</v>
      </c>
      <c r="E31" s="40">
        <v>0</v>
      </c>
      <c r="F31" s="40">
        <v>7</v>
      </c>
      <c r="G31" s="40">
        <v>0</v>
      </c>
      <c r="H31" s="40">
        <f t="shared" si="3"/>
        <v>26</v>
      </c>
      <c r="I31" s="40">
        <v>25</v>
      </c>
      <c r="J31" s="40">
        <v>0</v>
      </c>
      <c r="K31" s="40">
        <v>1</v>
      </c>
    </row>
    <row r="32" spans="1:21" ht="27.95" customHeight="1">
      <c r="U32" s="1" t="s">
        <v>0</v>
      </c>
    </row>
  </sheetData>
  <mergeCells count="6">
    <mergeCell ref="A5:C5"/>
    <mergeCell ref="D3:G4"/>
    <mergeCell ref="H3:K4"/>
    <mergeCell ref="I5:I7"/>
    <mergeCell ref="J5:J7"/>
    <mergeCell ref="K5:K7"/>
  </mergeCells>
  <phoneticPr fontId="1"/>
  <pageMargins left="0.78740157480314965" right="0.59055118110236227" top="0.98425196850393704" bottom="0.94488188976377963" header="0.51181102362204722" footer="0.51181102362204722"/>
  <pageSetup paperSize="9" scale="56" orientation="portrait" r:id="rId1"/>
  <headerFooter alignWithMargins="0"/>
  <ignoredErrors>
    <ignoredError sqref="H1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36"/>
  <sheetViews>
    <sheetView showOutlineSymbols="0" view="pageBreakPreview" zoomScale="60" zoomScaleNormal="56" workbookViewId="0">
      <selection activeCell="B1" sqref="B1"/>
    </sheetView>
  </sheetViews>
  <sheetFormatPr defaultColWidth="10.69921875" defaultRowHeight="27.95" customHeight="1"/>
  <cols>
    <col min="1" max="1" width="1.69921875" style="1" customWidth="1"/>
    <col min="2" max="2" width="13.796875" style="1" customWidth="1"/>
    <col min="3" max="3" width="1.69921875" style="1" customWidth="1"/>
    <col min="4" max="13" width="10.69921875" style="1" customWidth="1"/>
    <col min="14" max="14" width="4.69921875" style="1" customWidth="1"/>
    <col min="15" max="15" width="12.69921875" style="1" customWidth="1"/>
    <col min="16" max="24" width="8.69921875" style="1" customWidth="1"/>
    <col min="25" max="25" width="10.69921875" style="1"/>
    <col min="26" max="26" width="4.69921875" style="1" customWidth="1"/>
    <col min="27" max="27" width="12.69921875" style="1" customWidth="1"/>
    <col min="28" max="37" width="6.69921875" style="1" customWidth="1"/>
    <col min="38" max="38" width="9" style="1" customWidth="1"/>
    <col min="39" max="39" width="10.69921875" style="1"/>
    <col min="40" max="40" width="4.69921875" style="1" customWidth="1"/>
    <col min="41" max="41" width="12.69921875" style="1" customWidth="1"/>
    <col min="42" max="44" width="8.69921875" style="1" customWidth="1"/>
    <col min="45" max="51" width="6.69921875" style="1" customWidth="1"/>
    <col min="52" max="52" width="4.69921875" style="1" customWidth="1"/>
    <col min="53" max="53" width="12.69921875" style="1" customWidth="1"/>
    <col min="54" max="57" width="10.69921875" style="1"/>
    <col min="58" max="60" width="8.69921875" style="1" customWidth="1"/>
    <col min="61" max="61" width="10.69921875" style="1"/>
    <col min="62" max="62" width="4.69921875" style="1" customWidth="1"/>
    <col min="63" max="63" width="12.69921875" style="1" customWidth="1"/>
    <col min="64" max="64" width="6.69921875" style="1" customWidth="1"/>
    <col min="65" max="65" width="8.69921875" style="1" customWidth="1"/>
    <col min="66" max="66" width="6.69921875" style="1" customWidth="1"/>
    <col min="67" max="69" width="4.69921875" style="1" customWidth="1"/>
    <col min="70" max="70" width="6.69921875" style="1" customWidth="1"/>
    <col min="71" max="71" width="8.69921875" style="1" customWidth="1"/>
    <col min="72" max="72" width="6.69921875" style="1" customWidth="1"/>
    <col min="73" max="75" width="4.69921875" style="1" customWidth="1"/>
    <col min="76" max="76" width="10.69921875" style="1"/>
    <col min="77" max="77" width="4.69921875" style="1" customWidth="1"/>
    <col min="78" max="79" width="12.69921875" style="1" customWidth="1"/>
    <col min="80" max="82" width="10.69921875" style="1"/>
    <col min="83" max="83" width="12.69921875" style="1" customWidth="1"/>
    <col min="84" max="16384" width="10.69921875" style="1"/>
  </cols>
  <sheetData>
    <row r="1" spans="1:87" ht="31.5" customHeight="1">
      <c r="B1" s="9" t="s">
        <v>142</v>
      </c>
    </row>
    <row r="2" spans="1:87" ht="31.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CH2" s="1" t="s">
        <v>0</v>
      </c>
    </row>
    <row r="3" spans="1:87" ht="31.5" customHeight="1">
      <c r="A3" s="11"/>
      <c r="B3" s="11"/>
      <c r="C3" s="11"/>
      <c r="D3" s="41"/>
      <c r="E3" s="41"/>
      <c r="F3" s="41"/>
      <c r="G3" s="41"/>
      <c r="H3" s="41"/>
      <c r="I3" s="41"/>
      <c r="J3" s="41"/>
      <c r="K3" s="41"/>
      <c r="L3" s="41"/>
      <c r="M3" s="41"/>
      <c r="CH3" s="1" t="s">
        <v>0</v>
      </c>
    </row>
    <row r="4" spans="1:87" ht="31.5" customHeight="1">
      <c r="A4" s="14"/>
      <c r="B4" s="14" t="s">
        <v>0</v>
      </c>
      <c r="C4" s="14"/>
      <c r="D4" s="18"/>
      <c r="E4" s="20" t="s">
        <v>28</v>
      </c>
      <c r="F4" s="20" t="s">
        <v>110</v>
      </c>
      <c r="G4" s="20" t="s">
        <v>4</v>
      </c>
      <c r="H4" s="20" t="s">
        <v>5</v>
      </c>
      <c r="I4" s="20" t="s">
        <v>6</v>
      </c>
      <c r="J4" s="20" t="s">
        <v>7</v>
      </c>
      <c r="K4" s="20" t="s">
        <v>8</v>
      </c>
      <c r="L4" s="20" t="s">
        <v>9</v>
      </c>
      <c r="M4" s="20" t="s">
        <v>10</v>
      </c>
    </row>
    <row r="5" spans="1:87" ht="31.5" customHeight="1">
      <c r="A5" s="82" t="s">
        <v>2</v>
      </c>
      <c r="B5" s="82"/>
      <c r="C5" s="83"/>
      <c r="D5" s="20" t="s">
        <v>3</v>
      </c>
      <c r="E5" s="42" t="s">
        <v>109</v>
      </c>
      <c r="F5" s="18"/>
      <c r="G5" s="18"/>
      <c r="H5" s="18"/>
      <c r="I5" s="18"/>
      <c r="J5" s="18"/>
      <c r="K5" s="18"/>
      <c r="L5" s="18"/>
      <c r="M5" s="43"/>
      <c r="CH5" s="2" t="s">
        <v>0</v>
      </c>
      <c r="CI5" s="1" t="s">
        <v>0</v>
      </c>
    </row>
    <row r="6" spans="1:87" ht="31.5" customHeight="1">
      <c r="A6" s="14"/>
      <c r="B6" s="14"/>
      <c r="C6" s="19"/>
      <c r="D6" s="18"/>
      <c r="E6" s="20" t="s">
        <v>61</v>
      </c>
      <c r="F6" s="20" t="s">
        <v>11</v>
      </c>
      <c r="G6" s="20" t="s">
        <v>12</v>
      </c>
      <c r="H6" s="20" t="s">
        <v>13</v>
      </c>
      <c r="I6" s="20" t="s">
        <v>14</v>
      </c>
      <c r="J6" s="20" t="s">
        <v>15</v>
      </c>
      <c r="K6" s="20" t="s">
        <v>16</v>
      </c>
      <c r="L6" s="20" t="s">
        <v>17</v>
      </c>
      <c r="M6" s="20" t="s">
        <v>18</v>
      </c>
      <c r="CI6" s="1" t="s">
        <v>0</v>
      </c>
    </row>
    <row r="7" spans="1:87" ht="31.5" customHeight="1">
      <c r="A7" s="14"/>
      <c r="B7" s="14"/>
      <c r="C7" s="19"/>
      <c r="D7" s="21"/>
      <c r="E7" s="21"/>
      <c r="F7" s="21"/>
      <c r="G7" s="21"/>
      <c r="H7" s="21"/>
      <c r="I7" s="21"/>
      <c r="J7" s="21"/>
      <c r="K7" s="21"/>
      <c r="L7" s="21"/>
      <c r="M7" s="21"/>
      <c r="CI7" s="1" t="s">
        <v>0</v>
      </c>
    </row>
    <row r="8" spans="1:87" ht="31.5" customHeight="1">
      <c r="A8" s="11"/>
      <c r="B8" s="11"/>
      <c r="C8" s="23"/>
      <c r="D8" s="18"/>
      <c r="E8" s="14"/>
      <c r="F8" s="14"/>
      <c r="G8" s="14"/>
      <c r="H8" s="14"/>
      <c r="I8" s="14"/>
      <c r="J8" s="14"/>
      <c r="K8" s="14"/>
      <c r="L8" s="14"/>
      <c r="M8" s="14"/>
    </row>
    <row r="9" spans="1:87" ht="39" customHeight="1">
      <c r="A9" s="70"/>
      <c r="B9" s="70" t="s">
        <v>150</v>
      </c>
      <c r="C9" s="71"/>
      <c r="D9" s="27">
        <v>1242</v>
      </c>
      <c r="E9" s="28">
        <v>182</v>
      </c>
      <c r="F9" s="28">
        <v>33</v>
      </c>
      <c r="G9" s="28">
        <v>59</v>
      </c>
      <c r="H9" s="28">
        <v>142</v>
      </c>
      <c r="I9" s="28">
        <v>350</v>
      </c>
      <c r="J9" s="28">
        <v>208</v>
      </c>
      <c r="K9" s="28">
        <v>265</v>
      </c>
      <c r="L9" s="28">
        <v>3</v>
      </c>
      <c r="M9" s="28">
        <v>0</v>
      </c>
    </row>
    <row r="10" spans="1:87" ht="22.5" customHeight="1">
      <c r="A10" s="14"/>
      <c r="B10" s="14"/>
      <c r="C10" s="24"/>
      <c r="D10" s="27"/>
      <c r="E10" s="28"/>
      <c r="F10" s="28"/>
      <c r="G10" s="28"/>
      <c r="H10" s="28"/>
      <c r="I10" s="28"/>
      <c r="J10" s="28"/>
      <c r="K10" s="28"/>
      <c r="L10" s="28"/>
      <c r="M10" s="28"/>
    </row>
    <row r="11" spans="1:87" ht="39" customHeight="1">
      <c r="A11" s="70"/>
      <c r="B11" s="70" t="s">
        <v>151</v>
      </c>
      <c r="C11" s="71"/>
      <c r="D11" s="27">
        <f>SUM(E11:M11)</f>
        <v>1235</v>
      </c>
      <c r="E11" s="28">
        <f>SUM(E17:E35)</f>
        <v>199</v>
      </c>
      <c r="F11" s="28">
        <f t="shared" ref="F11:M11" si="0">SUM(F17:F35)</f>
        <v>26</v>
      </c>
      <c r="G11" s="28">
        <f t="shared" si="0"/>
        <v>63</v>
      </c>
      <c r="H11" s="28">
        <f t="shared" si="0"/>
        <v>133</v>
      </c>
      <c r="I11" s="28">
        <f t="shared" si="0"/>
        <v>348</v>
      </c>
      <c r="J11" s="28">
        <f t="shared" si="0"/>
        <v>196</v>
      </c>
      <c r="K11" s="28">
        <f t="shared" si="0"/>
        <v>267</v>
      </c>
      <c r="L11" s="28">
        <f t="shared" si="0"/>
        <v>3</v>
      </c>
      <c r="M11" s="28">
        <f t="shared" si="0"/>
        <v>0</v>
      </c>
    </row>
    <row r="12" spans="1:87" ht="22.5" customHeight="1">
      <c r="A12" s="25"/>
      <c r="B12" s="25"/>
      <c r="C12" s="26"/>
      <c r="D12" s="27"/>
      <c r="E12" s="28"/>
      <c r="F12" s="28"/>
      <c r="G12" s="28"/>
      <c r="H12" s="28"/>
      <c r="I12" s="28"/>
      <c r="J12" s="28"/>
      <c r="K12" s="28"/>
      <c r="L12" s="28"/>
      <c r="M12" s="28"/>
    </row>
    <row r="13" spans="1:87" ht="39" customHeight="1">
      <c r="A13" s="25"/>
      <c r="B13" s="70" t="s">
        <v>111</v>
      </c>
      <c r="C13" s="26"/>
      <c r="D13" s="27">
        <f>SUM(E13:M13)</f>
        <v>12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12</v>
      </c>
      <c r="L13" s="28">
        <v>0</v>
      </c>
      <c r="M13" s="28">
        <v>0</v>
      </c>
    </row>
    <row r="14" spans="1:87" ht="39" customHeight="1">
      <c r="A14" s="25"/>
      <c r="B14" s="70" t="s">
        <v>112</v>
      </c>
      <c r="C14" s="26"/>
      <c r="D14" s="27">
        <f>SUM(E14:M14)</f>
        <v>1197</v>
      </c>
      <c r="E14" s="28">
        <f>E11-E13-E15</f>
        <v>199</v>
      </c>
      <c r="F14" s="28">
        <f t="shared" ref="F14:M14" si="1">F11-F13-F15</f>
        <v>25</v>
      </c>
      <c r="G14" s="28">
        <f t="shared" si="1"/>
        <v>62</v>
      </c>
      <c r="H14" s="28">
        <f t="shared" si="1"/>
        <v>129</v>
      </c>
      <c r="I14" s="28">
        <f t="shared" si="1"/>
        <v>342</v>
      </c>
      <c r="J14" s="28">
        <f t="shared" si="1"/>
        <v>184</v>
      </c>
      <c r="K14" s="28">
        <f t="shared" si="1"/>
        <v>255</v>
      </c>
      <c r="L14" s="28">
        <f t="shared" si="1"/>
        <v>1</v>
      </c>
      <c r="M14" s="28">
        <f t="shared" si="1"/>
        <v>0</v>
      </c>
    </row>
    <row r="15" spans="1:87" ht="39" customHeight="1">
      <c r="A15" s="25"/>
      <c r="B15" s="70" t="s">
        <v>113</v>
      </c>
      <c r="C15" s="26"/>
      <c r="D15" s="27">
        <f>SUM(E15:M15)</f>
        <v>26</v>
      </c>
      <c r="E15" s="28">
        <v>0</v>
      </c>
      <c r="F15" s="28">
        <v>1</v>
      </c>
      <c r="G15" s="28">
        <v>1</v>
      </c>
      <c r="H15" s="28">
        <v>4</v>
      </c>
      <c r="I15" s="28">
        <v>6</v>
      </c>
      <c r="J15" s="28">
        <v>12</v>
      </c>
      <c r="K15" s="28">
        <v>0</v>
      </c>
      <c r="L15" s="28">
        <v>2</v>
      </c>
      <c r="M15" s="28">
        <v>0</v>
      </c>
    </row>
    <row r="16" spans="1:87" ht="22.5" customHeight="1">
      <c r="A16" s="30"/>
      <c r="B16" s="30"/>
      <c r="C16" s="31"/>
      <c r="D16" s="27"/>
      <c r="E16" s="28"/>
      <c r="F16" s="28"/>
      <c r="G16" s="28"/>
      <c r="H16" s="28"/>
      <c r="I16" s="28"/>
      <c r="J16" s="28"/>
      <c r="K16" s="28" t="s">
        <v>0</v>
      </c>
      <c r="L16" s="28"/>
      <c r="M16" s="28"/>
    </row>
    <row r="17" spans="1:13" ht="45" customHeight="1">
      <c r="A17" s="44"/>
      <c r="B17" s="11" t="s">
        <v>62</v>
      </c>
      <c r="C17" s="32"/>
      <c r="D17" s="27">
        <f>SUM(E17:M17)</f>
        <v>479</v>
      </c>
      <c r="E17" s="28">
        <v>54</v>
      </c>
      <c r="F17" s="28">
        <v>4</v>
      </c>
      <c r="G17" s="28">
        <v>3</v>
      </c>
      <c r="H17" s="28">
        <v>24</v>
      </c>
      <c r="I17" s="28">
        <v>145</v>
      </c>
      <c r="J17" s="28">
        <v>81</v>
      </c>
      <c r="K17" s="28">
        <v>166</v>
      </c>
      <c r="L17" s="28">
        <v>2</v>
      </c>
      <c r="M17" s="28">
        <v>0</v>
      </c>
    </row>
    <row r="18" spans="1:13" ht="45" customHeight="1">
      <c r="A18" s="45"/>
      <c r="B18" s="14" t="s">
        <v>63</v>
      </c>
      <c r="C18" s="34"/>
      <c r="D18" s="27">
        <f t="shared" ref="D18:D35" si="2">SUM(E18:M18)</f>
        <v>109</v>
      </c>
      <c r="E18" s="28">
        <v>18</v>
      </c>
      <c r="F18" s="28">
        <v>1</v>
      </c>
      <c r="G18" s="28">
        <v>1</v>
      </c>
      <c r="H18" s="28">
        <v>16</v>
      </c>
      <c r="I18" s="28">
        <v>27</v>
      </c>
      <c r="J18" s="28">
        <v>31</v>
      </c>
      <c r="K18" s="28">
        <v>14</v>
      </c>
      <c r="L18" s="28">
        <v>1</v>
      </c>
      <c r="M18" s="28">
        <v>0</v>
      </c>
    </row>
    <row r="19" spans="1:13" ht="45" customHeight="1">
      <c r="A19" s="45"/>
      <c r="B19" s="14" t="s">
        <v>64</v>
      </c>
      <c r="C19" s="34"/>
      <c r="D19" s="27">
        <f t="shared" si="2"/>
        <v>92</v>
      </c>
      <c r="E19" s="28">
        <v>16</v>
      </c>
      <c r="F19" s="28">
        <v>0</v>
      </c>
      <c r="G19" s="28">
        <v>7</v>
      </c>
      <c r="H19" s="28">
        <v>6</v>
      </c>
      <c r="I19" s="28">
        <v>36</v>
      </c>
      <c r="J19" s="28">
        <v>6</v>
      </c>
      <c r="K19" s="28">
        <v>21</v>
      </c>
      <c r="L19" s="28">
        <v>0</v>
      </c>
      <c r="M19" s="28">
        <v>0</v>
      </c>
    </row>
    <row r="20" spans="1:13" ht="45" customHeight="1">
      <c r="A20" s="45"/>
      <c r="B20" s="14" t="s">
        <v>65</v>
      </c>
      <c r="C20" s="34"/>
      <c r="D20" s="27">
        <f t="shared" si="2"/>
        <v>82</v>
      </c>
      <c r="E20" s="28">
        <v>14</v>
      </c>
      <c r="F20" s="28">
        <v>5</v>
      </c>
      <c r="G20" s="28">
        <v>10</v>
      </c>
      <c r="H20" s="28">
        <v>5</v>
      </c>
      <c r="I20" s="28">
        <v>24</v>
      </c>
      <c r="J20" s="28">
        <v>10</v>
      </c>
      <c r="K20" s="28">
        <v>14</v>
      </c>
      <c r="L20" s="28">
        <v>0</v>
      </c>
      <c r="M20" s="28">
        <v>0</v>
      </c>
    </row>
    <row r="21" spans="1:13" ht="45" customHeight="1">
      <c r="A21" s="45"/>
      <c r="B21" s="14" t="s">
        <v>66</v>
      </c>
      <c r="C21" s="34"/>
      <c r="D21" s="27">
        <f t="shared" si="2"/>
        <v>83</v>
      </c>
      <c r="E21" s="28">
        <v>18</v>
      </c>
      <c r="F21" s="28">
        <v>4</v>
      </c>
      <c r="G21" s="28">
        <v>8</v>
      </c>
      <c r="H21" s="28">
        <v>9</v>
      </c>
      <c r="I21" s="28">
        <v>22</v>
      </c>
      <c r="J21" s="28">
        <v>8</v>
      </c>
      <c r="K21" s="28">
        <v>14</v>
      </c>
      <c r="L21" s="28">
        <v>0</v>
      </c>
      <c r="M21" s="28">
        <v>0</v>
      </c>
    </row>
    <row r="22" spans="1:13" ht="45" customHeight="1">
      <c r="A22" s="45"/>
      <c r="B22" s="14" t="s">
        <v>67</v>
      </c>
      <c r="C22" s="24"/>
      <c r="D22" s="27">
        <f t="shared" si="2"/>
        <v>48</v>
      </c>
      <c r="E22" s="28">
        <v>11</v>
      </c>
      <c r="F22" s="28">
        <v>2</v>
      </c>
      <c r="G22" s="28">
        <v>2</v>
      </c>
      <c r="H22" s="28">
        <v>13</v>
      </c>
      <c r="I22" s="28">
        <v>3</v>
      </c>
      <c r="J22" s="28">
        <v>12</v>
      </c>
      <c r="K22" s="28">
        <v>5</v>
      </c>
      <c r="L22" s="28">
        <v>0</v>
      </c>
      <c r="M22" s="28">
        <v>0</v>
      </c>
    </row>
    <row r="23" spans="1:13" ht="45" customHeight="1">
      <c r="A23" s="14"/>
      <c r="B23" s="14" t="s">
        <v>68</v>
      </c>
      <c r="C23" s="35"/>
      <c r="D23" s="27">
        <f t="shared" si="2"/>
        <v>20</v>
      </c>
      <c r="E23" s="28">
        <v>7</v>
      </c>
      <c r="F23" s="28">
        <v>0</v>
      </c>
      <c r="G23" s="28">
        <v>0</v>
      </c>
      <c r="H23" s="28">
        <v>7</v>
      </c>
      <c r="I23" s="28">
        <v>1</v>
      </c>
      <c r="J23" s="28">
        <v>1</v>
      </c>
      <c r="K23" s="28">
        <v>4</v>
      </c>
      <c r="L23" s="28">
        <v>0</v>
      </c>
      <c r="M23" s="28">
        <v>0</v>
      </c>
    </row>
    <row r="24" spans="1:13" ht="45" customHeight="1">
      <c r="A24" s="14"/>
      <c r="B24" s="14" t="s">
        <v>69</v>
      </c>
      <c r="C24" s="35"/>
      <c r="D24" s="27">
        <f t="shared" si="2"/>
        <v>27</v>
      </c>
      <c r="E24" s="28">
        <v>4</v>
      </c>
      <c r="F24" s="28">
        <v>3</v>
      </c>
      <c r="G24" s="28">
        <v>8</v>
      </c>
      <c r="H24" s="28">
        <v>9</v>
      </c>
      <c r="I24" s="28">
        <v>2</v>
      </c>
      <c r="J24" s="28">
        <v>0</v>
      </c>
      <c r="K24" s="28">
        <v>1</v>
      </c>
      <c r="L24" s="28">
        <v>0</v>
      </c>
      <c r="M24" s="28">
        <v>0</v>
      </c>
    </row>
    <row r="25" spans="1:13" ht="45" customHeight="1">
      <c r="A25" s="14"/>
      <c r="B25" s="14" t="s">
        <v>70</v>
      </c>
      <c r="C25" s="34"/>
      <c r="D25" s="27">
        <f t="shared" si="2"/>
        <v>32</v>
      </c>
      <c r="E25" s="28">
        <v>9</v>
      </c>
      <c r="F25" s="28">
        <v>2</v>
      </c>
      <c r="G25" s="28">
        <v>6</v>
      </c>
      <c r="H25" s="28">
        <v>1</v>
      </c>
      <c r="I25" s="28">
        <v>11</v>
      </c>
      <c r="J25" s="28">
        <v>3</v>
      </c>
      <c r="K25" s="28">
        <v>0</v>
      </c>
      <c r="L25" s="28">
        <v>0</v>
      </c>
      <c r="M25" s="28">
        <v>0</v>
      </c>
    </row>
    <row r="26" spans="1:13" ht="45" customHeight="1">
      <c r="A26" s="45"/>
      <c r="B26" s="14" t="s">
        <v>71</v>
      </c>
      <c r="C26" s="34"/>
      <c r="D26" s="27">
        <f t="shared" si="2"/>
        <v>30</v>
      </c>
      <c r="E26" s="28">
        <v>5</v>
      </c>
      <c r="F26" s="28">
        <v>0</v>
      </c>
      <c r="G26" s="28">
        <v>0</v>
      </c>
      <c r="H26" s="28">
        <v>6</v>
      </c>
      <c r="I26" s="28">
        <v>5</v>
      </c>
      <c r="J26" s="28">
        <v>8</v>
      </c>
      <c r="K26" s="28">
        <v>6</v>
      </c>
      <c r="L26" s="28">
        <v>0</v>
      </c>
      <c r="M26" s="28">
        <v>0</v>
      </c>
    </row>
    <row r="27" spans="1:13" ht="45" customHeight="1">
      <c r="A27" s="45"/>
      <c r="B27" s="14" t="s">
        <v>72</v>
      </c>
      <c r="C27" s="34"/>
      <c r="D27" s="27">
        <f t="shared" si="2"/>
        <v>62</v>
      </c>
      <c r="E27" s="28">
        <v>10</v>
      </c>
      <c r="F27" s="28">
        <v>0</v>
      </c>
      <c r="G27" s="28">
        <v>2</v>
      </c>
      <c r="H27" s="28">
        <v>8</v>
      </c>
      <c r="I27" s="28">
        <v>26</v>
      </c>
      <c r="J27" s="28">
        <v>15</v>
      </c>
      <c r="K27" s="28">
        <v>1</v>
      </c>
      <c r="L27" s="28">
        <v>0</v>
      </c>
      <c r="M27" s="28">
        <v>0</v>
      </c>
    </row>
    <row r="28" spans="1:13" ht="45" customHeight="1">
      <c r="A28" s="45"/>
      <c r="B28" s="14" t="s">
        <v>48</v>
      </c>
      <c r="C28" s="34"/>
      <c r="D28" s="27">
        <f t="shared" si="2"/>
        <v>43</v>
      </c>
      <c r="E28" s="28">
        <v>7</v>
      </c>
      <c r="F28" s="28">
        <v>2</v>
      </c>
      <c r="G28" s="28">
        <v>10</v>
      </c>
      <c r="H28" s="28">
        <v>5</v>
      </c>
      <c r="I28" s="28">
        <v>14</v>
      </c>
      <c r="J28" s="28">
        <v>5</v>
      </c>
      <c r="K28" s="28">
        <v>0</v>
      </c>
      <c r="L28" s="28">
        <v>0</v>
      </c>
      <c r="M28" s="28">
        <v>0</v>
      </c>
    </row>
    <row r="29" spans="1:13" ht="45" customHeight="1">
      <c r="A29" s="45"/>
      <c r="B29" s="14" t="s">
        <v>49</v>
      </c>
      <c r="C29" s="34"/>
      <c r="D29" s="27">
        <f>SUM(E29:M29)</f>
        <v>34</v>
      </c>
      <c r="E29" s="28">
        <v>7</v>
      </c>
      <c r="F29" s="28">
        <v>0</v>
      </c>
      <c r="G29" s="28">
        <v>0</v>
      </c>
      <c r="H29" s="28">
        <v>2</v>
      </c>
      <c r="I29" s="28">
        <v>16</v>
      </c>
      <c r="J29" s="28">
        <v>5</v>
      </c>
      <c r="K29" s="28">
        <v>4</v>
      </c>
      <c r="L29" s="28">
        <v>0</v>
      </c>
      <c r="M29" s="28">
        <v>0</v>
      </c>
    </row>
    <row r="30" spans="1:13" ht="45" customHeight="1">
      <c r="A30" s="45"/>
      <c r="B30" s="14" t="s">
        <v>50</v>
      </c>
      <c r="C30" s="34"/>
      <c r="D30" s="27">
        <f>SUM(E30:M30)</f>
        <v>28</v>
      </c>
      <c r="E30" s="28">
        <v>5</v>
      </c>
      <c r="F30" s="28">
        <v>0</v>
      </c>
      <c r="G30" s="28">
        <v>2</v>
      </c>
      <c r="H30" s="28">
        <v>8</v>
      </c>
      <c r="I30" s="28">
        <v>3</v>
      </c>
      <c r="J30" s="28">
        <v>8</v>
      </c>
      <c r="K30" s="28">
        <v>2</v>
      </c>
      <c r="L30" s="28">
        <v>0</v>
      </c>
      <c r="M30" s="28">
        <v>0</v>
      </c>
    </row>
    <row r="31" spans="1:13" ht="22.5" customHeight="1">
      <c r="A31" s="45"/>
      <c r="B31" s="14"/>
      <c r="C31" s="34"/>
      <c r="D31" s="27"/>
      <c r="E31" s="28"/>
      <c r="F31" s="28"/>
      <c r="G31" s="28"/>
      <c r="H31" s="28"/>
      <c r="I31" s="28"/>
      <c r="J31" s="28"/>
      <c r="K31" s="28"/>
      <c r="L31" s="28"/>
      <c r="M31" s="28"/>
    </row>
    <row r="32" spans="1:13" ht="45" customHeight="1">
      <c r="A32" s="47"/>
      <c r="B32" s="72" t="s">
        <v>73</v>
      </c>
      <c r="C32" s="48"/>
      <c r="D32" s="27">
        <f t="shared" si="2"/>
        <v>3</v>
      </c>
      <c r="E32" s="28">
        <v>0</v>
      </c>
      <c r="F32" s="28">
        <v>1</v>
      </c>
      <c r="G32" s="28">
        <v>2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</row>
    <row r="33" spans="1:23" ht="45" customHeight="1">
      <c r="A33" s="17"/>
      <c r="B33" s="14" t="s">
        <v>74</v>
      </c>
      <c r="C33" s="38"/>
      <c r="D33" s="27">
        <f t="shared" si="2"/>
        <v>28</v>
      </c>
      <c r="E33" s="28">
        <v>4</v>
      </c>
      <c r="F33" s="28">
        <v>0</v>
      </c>
      <c r="G33" s="28">
        <v>0</v>
      </c>
      <c r="H33" s="28">
        <v>2</v>
      </c>
      <c r="I33" s="28">
        <v>8</v>
      </c>
      <c r="J33" s="28">
        <v>3</v>
      </c>
      <c r="K33" s="28">
        <v>11</v>
      </c>
      <c r="L33" s="28">
        <v>0</v>
      </c>
      <c r="M33" s="28">
        <v>0</v>
      </c>
    </row>
    <row r="34" spans="1:23" ht="45" customHeight="1">
      <c r="A34" s="17"/>
      <c r="B34" s="14" t="s">
        <v>75</v>
      </c>
      <c r="C34" s="38"/>
      <c r="D34" s="27">
        <f t="shared" si="2"/>
        <v>9</v>
      </c>
      <c r="E34" s="28">
        <v>2</v>
      </c>
      <c r="F34" s="28">
        <v>0</v>
      </c>
      <c r="G34" s="28">
        <v>0</v>
      </c>
      <c r="H34" s="28">
        <v>3</v>
      </c>
      <c r="I34" s="28">
        <v>0</v>
      </c>
      <c r="J34" s="28">
        <v>0</v>
      </c>
      <c r="K34" s="28">
        <v>4</v>
      </c>
      <c r="L34" s="28">
        <v>0</v>
      </c>
      <c r="M34" s="28">
        <v>0</v>
      </c>
    </row>
    <row r="35" spans="1:23" ht="45" customHeight="1">
      <c r="A35" s="15"/>
      <c r="B35" s="30" t="s">
        <v>54</v>
      </c>
      <c r="C35" s="16"/>
      <c r="D35" s="39">
        <f t="shared" si="2"/>
        <v>26</v>
      </c>
      <c r="E35" s="40">
        <v>8</v>
      </c>
      <c r="F35" s="40">
        <v>2</v>
      </c>
      <c r="G35" s="40">
        <v>2</v>
      </c>
      <c r="H35" s="40">
        <v>9</v>
      </c>
      <c r="I35" s="40">
        <v>5</v>
      </c>
      <c r="J35" s="40">
        <v>0</v>
      </c>
      <c r="K35" s="40">
        <v>0</v>
      </c>
      <c r="L35" s="40">
        <v>0</v>
      </c>
      <c r="M35" s="40">
        <v>0</v>
      </c>
    </row>
    <row r="36" spans="1:23" ht="27.95" customHeight="1">
      <c r="W36" s="1" t="s">
        <v>0</v>
      </c>
    </row>
  </sheetData>
  <mergeCells count="1">
    <mergeCell ref="A5:C5"/>
  </mergeCells>
  <phoneticPr fontId="6"/>
  <pageMargins left="0.59055118110236227" right="0.78740157480314965" top="0.98425196850393704" bottom="0.94488188976377963" header="0.51181102362204722" footer="0.51181102362204722"/>
  <pageSetup paperSize="9" scale="5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view="pageBreakPreview" zoomScale="60" zoomScaleNormal="60" workbookViewId="0">
      <selection activeCell="B1" sqref="B1"/>
    </sheetView>
  </sheetViews>
  <sheetFormatPr defaultRowHeight="27.95" customHeight="1"/>
  <cols>
    <col min="1" max="1" width="1.69921875" style="1" customWidth="1"/>
    <col min="2" max="2" width="13.796875" style="1" customWidth="1"/>
    <col min="3" max="3" width="1.69921875" style="1" customWidth="1"/>
    <col min="4" max="4" width="9.3984375" style="1" customWidth="1"/>
    <col min="5" max="15" width="8.8984375" style="1" customWidth="1"/>
    <col min="16" max="16384" width="8.796875" style="1"/>
  </cols>
  <sheetData>
    <row r="1" spans="1:15" ht="31.5" customHeight="1">
      <c r="B1" s="9" t="s">
        <v>143</v>
      </c>
    </row>
    <row r="2" spans="1:15" ht="31.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45" customHeight="1">
      <c r="A3" s="85" t="s">
        <v>114</v>
      </c>
      <c r="B3" s="85"/>
      <c r="C3" s="98"/>
      <c r="D3" s="100" t="s">
        <v>116</v>
      </c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</row>
    <row r="4" spans="1:15" ht="45" customHeight="1">
      <c r="A4" s="82"/>
      <c r="B4" s="82"/>
      <c r="C4" s="83"/>
      <c r="D4" s="104" t="s">
        <v>115</v>
      </c>
      <c r="E4" s="91"/>
      <c r="F4" s="91"/>
      <c r="G4" s="102" t="s">
        <v>19</v>
      </c>
      <c r="H4" s="101"/>
      <c r="I4" s="103"/>
      <c r="J4" s="102" t="s">
        <v>20</v>
      </c>
      <c r="K4" s="101"/>
      <c r="L4" s="103"/>
      <c r="M4" s="102" t="s">
        <v>21</v>
      </c>
      <c r="N4" s="101"/>
      <c r="O4" s="101"/>
    </row>
    <row r="5" spans="1:15" ht="23.1" customHeight="1">
      <c r="A5" s="82"/>
      <c r="B5" s="82"/>
      <c r="C5" s="83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0"/>
    </row>
    <row r="6" spans="1:15" ht="23.1" customHeight="1">
      <c r="A6" s="82"/>
      <c r="B6" s="82"/>
      <c r="C6" s="83"/>
      <c r="D6" s="20" t="s">
        <v>3</v>
      </c>
      <c r="E6" s="20" t="s">
        <v>22</v>
      </c>
      <c r="F6" s="20" t="s">
        <v>23</v>
      </c>
      <c r="G6" s="20" t="s">
        <v>3</v>
      </c>
      <c r="H6" s="20" t="s">
        <v>22</v>
      </c>
      <c r="I6" s="20" t="s">
        <v>23</v>
      </c>
      <c r="J6" s="20" t="s">
        <v>3</v>
      </c>
      <c r="K6" s="20" t="s">
        <v>22</v>
      </c>
      <c r="L6" s="20" t="s">
        <v>23</v>
      </c>
      <c r="M6" s="20" t="s">
        <v>3</v>
      </c>
      <c r="N6" s="20" t="s">
        <v>22</v>
      </c>
      <c r="O6" s="37" t="s">
        <v>23</v>
      </c>
    </row>
    <row r="7" spans="1:15" ht="21.6" customHeight="1">
      <c r="A7" s="88"/>
      <c r="B7" s="88"/>
      <c r="C7" s="99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9"/>
    </row>
    <row r="8" spans="1:15" ht="31.5" customHeight="1">
      <c r="A8" s="11"/>
      <c r="B8" s="11"/>
      <c r="C8" s="23"/>
      <c r="D8" s="18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</row>
    <row r="9" spans="1:15" ht="39" customHeight="1">
      <c r="A9" s="70"/>
      <c r="B9" s="70" t="s">
        <v>150</v>
      </c>
      <c r="C9" s="71"/>
      <c r="D9" s="49">
        <v>32059</v>
      </c>
      <c r="E9" s="50">
        <v>16424</v>
      </c>
      <c r="F9" s="50">
        <v>15635</v>
      </c>
      <c r="G9" s="50">
        <v>10706</v>
      </c>
      <c r="H9" s="50">
        <v>5444</v>
      </c>
      <c r="I9" s="50">
        <v>5262</v>
      </c>
      <c r="J9" s="50">
        <v>10607</v>
      </c>
      <c r="K9" s="50">
        <v>5504</v>
      </c>
      <c r="L9" s="50">
        <v>5103</v>
      </c>
      <c r="M9" s="50">
        <v>10746</v>
      </c>
      <c r="N9" s="50">
        <v>5476</v>
      </c>
      <c r="O9" s="50">
        <v>5270</v>
      </c>
    </row>
    <row r="10" spans="1:15" ht="22.5" customHeight="1">
      <c r="A10" s="14"/>
      <c r="B10" s="14"/>
      <c r="C10" s="24"/>
      <c r="D10" s="49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</row>
    <row r="11" spans="1:15" ht="39" customHeight="1">
      <c r="A11" s="70"/>
      <c r="B11" s="70" t="s">
        <v>151</v>
      </c>
      <c r="C11" s="71"/>
      <c r="D11" s="49">
        <f>SUM(E11:F11)</f>
        <v>31560</v>
      </c>
      <c r="E11" s="81">
        <f>+H11+K11+N11</f>
        <v>16170</v>
      </c>
      <c r="F11" s="81">
        <f>+I11+L11+O11</f>
        <v>15390</v>
      </c>
      <c r="G11" s="81">
        <f>SUM(H11:I11)</f>
        <v>10268</v>
      </c>
      <c r="H11" s="81">
        <f t="shared" ref="H11:O11" si="0">SUM(H17:H35)</f>
        <v>5215</v>
      </c>
      <c r="I11" s="81">
        <f t="shared" si="0"/>
        <v>5053</v>
      </c>
      <c r="J11" s="81">
        <f>SUM(K11:L11)</f>
        <v>10719</v>
      </c>
      <c r="K11" s="81">
        <f t="shared" si="0"/>
        <v>5460</v>
      </c>
      <c r="L11" s="81">
        <f t="shared" si="0"/>
        <v>5259</v>
      </c>
      <c r="M11" s="81">
        <f>SUM(N11:O11)</f>
        <v>10573</v>
      </c>
      <c r="N11" s="81">
        <f t="shared" si="0"/>
        <v>5495</v>
      </c>
      <c r="O11" s="81">
        <f t="shared" si="0"/>
        <v>5078</v>
      </c>
    </row>
    <row r="12" spans="1:15" ht="22.5" customHeight="1">
      <c r="A12" s="25"/>
      <c r="B12" s="25"/>
      <c r="C12" s="26"/>
      <c r="D12" s="49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</row>
    <row r="13" spans="1:15" ht="39" customHeight="1">
      <c r="A13" s="25"/>
      <c r="B13" s="70" t="s">
        <v>111</v>
      </c>
      <c r="C13" s="26"/>
      <c r="D13" s="49">
        <f>SUM(E13:F13)</f>
        <v>478</v>
      </c>
      <c r="E13" s="81">
        <f t="shared" ref="E13:F15" si="1">+H13+K13+N13</f>
        <v>239</v>
      </c>
      <c r="F13" s="81">
        <f t="shared" si="1"/>
        <v>239</v>
      </c>
      <c r="G13" s="81">
        <f>SUM(H13:I13)</f>
        <v>160</v>
      </c>
      <c r="H13" s="81">
        <v>80</v>
      </c>
      <c r="I13" s="81">
        <v>80</v>
      </c>
      <c r="J13" s="81">
        <f>SUM(K13:L13)</f>
        <v>160</v>
      </c>
      <c r="K13" s="81">
        <v>80</v>
      </c>
      <c r="L13" s="81">
        <v>80</v>
      </c>
      <c r="M13" s="81">
        <f>SUM(N13:O13)</f>
        <v>158</v>
      </c>
      <c r="N13" s="81">
        <v>79</v>
      </c>
      <c r="O13" s="81">
        <v>79</v>
      </c>
    </row>
    <row r="14" spans="1:15" ht="39" customHeight="1">
      <c r="A14" s="25"/>
      <c r="B14" s="70" t="s">
        <v>112</v>
      </c>
      <c r="C14" s="26"/>
      <c r="D14" s="49">
        <f>SUM(E14:F14)</f>
        <v>30320</v>
      </c>
      <c r="E14" s="81">
        <f t="shared" si="1"/>
        <v>15494</v>
      </c>
      <c r="F14" s="81">
        <f t="shared" si="1"/>
        <v>14826</v>
      </c>
      <c r="G14" s="81">
        <f>SUM(H14:I14)</f>
        <v>9847</v>
      </c>
      <c r="H14" s="81">
        <f>H11-H13-H15</f>
        <v>4989</v>
      </c>
      <c r="I14" s="81">
        <f>I11-I13-I15</f>
        <v>4858</v>
      </c>
      <c r="J14" s="81">
        <f>SUM(K14:L14)</f>
        <v>10291</v>
      </c>
      <c r="K14" s="81">
        <f>K11-K13-K15</f>
        <v>5229</v>
      </c>
      <c r="L14" s="81">
        <f>L11-L13-L15</f>
        <v>5062</v>
      </c>
      <c r="M14" s="81">
        <f>SUM(N14:O14)</f>
        <v>10182</v>
      </c>
      <c r="N14" s="81">
        <f>N11-N13-N15</f>
        <v>5276</v>
      </c>
      <c r="O14" s="81">
        <f>O11-O13-O15</f>
        <v>4906</v>
      </c>
    </row>
    <row r="15" spans="1:15" ht="39" customHeight="1">
      <c r="A15" s="25"/>
      <c r="B15" s="70" t="s">
        <v>113</v>
      </c>
      <c r="C15" s="26"/>
      <c r="D15" s="49">
        <f>SUM(E15:F15)</f>
        <v>762</v>
      </c>
      <c r="E15" s="81">
        <f t="shared" si="1"/>
        <v>437</v>
      </c>
      <c r="F15" s="81">
        <f t="shared" si="1"/>
        <v>325</v>
      </c>
      <c r="G15" s="81">
        <f>SUM(H15:I15)</f>
        <v>261</v>
      </c>
      <c r="H15" s="81">
        <v>146</v>
      </c>
      <c r="I15" s="81">
        <v>115</v>
      </c>
      <c r="J15" s="81">
        <f>SUM(K15:L15)</f>
        <v>268</v>
      </c>
      <c r="K15" s="81">
        <v>151</v>
      </c>
      <c r="L15" s="81">
        <v>117</v>
      </c>
      <c r="M15" s="81">
        <f>SUM(N15:O15)</f>
        <v>233</v>
      </c>
      <c r="N15" s="81">
        <v>140</v>
      </c>
      <c r="O15" s="81">
        <v>93</v>
      </c>
    </row>
    <row r="16" spans="1:15" ht="22.5" customHeight="1">
      <c r="A16" s="30"/>
      <c r="B16" s="30"/>
      <c r="C16" s="31"/>
      <c r="D16" s="49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</row>
    <row r="17" spans="1:15" ht="45" customHeight="1">
      <c r="A17" s="44"/>
      <c r="B17" s="11" t="s">
        <v>37</v>
      </c>
      <c r="C17" s="32"/>
      <c r="D17" s="49">
        <f>SUM(E17:F17)</f>
        <v>14107</v>
      </c>
      <c r="E17" s="81">
        <f>H17+K17+N17</f>
        <v>7201</v>
      </c>
      <c r="F17" s="81">
        <f>I17+L17+O17</f>
        <v>6906</v>
      </c>
      <c r="G17" s="81">
        <f>SUM(H17:I17)</f>
        <v>4609</v>
      </c>
      <c r="H17" s="81">
        <v>2377</v>
      </c>
      <c r="I17" s="81">
        <v>2232</v>
      </c>
      <c r="J17" s="81">
        <f t="shared" ref="J17:J30" si="2">SUM(K17:L17)</f>
        <v>4832</v>
      </c>
      <c r="K17" s="81">
        <v>2430</v>
      </c>
      <c r="L17" s="81">
        <v>2402</v>
      </c>
      <c r="M17" s="81">
        <f t="shared" ref="M17:M30" si="3">SUM(N17:O17)</f>
        <v>4666</v>
      </c>
      <c r="N17" s="81">
        <v>2394</v>
      </c>
      <c r="O17" s="81">
        <v>2272</v>
      </c>
    </row>
    <row r="18" spans="1:15" ht="45" customHeight="1">
      <c r="A18" s="45"/>
      <c r="B18" s="14" t="s">
        <v>38</v>
      </c>
      <c r="C18" s="34"/>
      <c r="D18" s="7">
        <f t="shared" ref="D18:D27" si="4">SUM(E18:F18)</f>
        <v>2808</v>
      </c>
      <c r="E18" s="6">
        <f t="shared" ref="E18:E27" si="5">H18+K18+N18</f>
        <v>1445</v>
      </c>
      <c r="F18" s="6">
        <f t="shared" ref="F18:F27" si="6">I18+L18+O18</f>
        <v>1363</v>
      </c>
      <c r="G18" s="50">
        <f t="shared" ref="G18:G30" si="7">SUM(H18:I18)</f>
        <v>913</v>
      </c>
      <c r="H18" s="6">
        <v>461</v>
      </c>
      <c r="I18" s="6">
        <v>452</v>
      </c>
      <c r="J18" s="50">
        <f t="shared" si="2"/>
        <v>966</v>
      </c>
      <c r="K18" s="6">
        <v>486</v>
      </c>
      <c r="L18" s="6">
        <v>480</v>
      </c>
      <c r="M18" s="50">
        <f t="shared" si="3"/>
        <v>929</v>
      </c>
      <c r="N18" s="6">
        <v>498</v>
      </c>
      <c r="O18" s="6">
        <v>431</v>
      </c>
    </row>
    <row r="19" spans="1:15" ht="45" customHeight="1">
      <c r="A19" s="45"/>
      <c r="B19" s="14" t="s">
        <v>39</v>
      </c>
      <c r="C19" s="34"/>
      <c r="D19" s="7">
        <f t="shared" si="4"/>
        <v>2323</v>
      </c>
      <c r="E19" s="6">
        <f t="shared" si="5"/>
        <v>1215</v>
      </c>
      <c r="F19" s="6">
        <f t="shared" si="6"/>
        <v>1108</v>
      </c>
      <c r="G19" s="50">
        <f t="shared" si="7"/>
        <v>767</v>
      </c>
      <c r="H19" s="6">
        <v>385</v>
      </c>
      <c r="I19" s="6">
        <v>382</v>
      </c>
      <c r="J19" s="50">
        <f t="shared" si="2"/>
        <v>782</v>
      </c>
      <c r="K19" s="6">
        <v>423</v>
      </c>
      <c r="L19" s="6">
        <v>359</v>
      </c>
      <c r="M19" s="50">
        <f t="shared" si="3"/>
        <v>774</v>
      </c>
      <c r="N19" s="6">
        <v>407</v>
      </c>
      <c r="O19" s="6">
        <v>367</v>
      </c>
    </row>
    <row r="20" spans="1:15" ht="45" customHeight="1">
      <c r="A20" s="45"/>
      <c r="B20" s="14" t="s">
        <v>40</v>
      </c>
      <c r="C20" s="34"/>
      <c r="D20" s="7">
        <f t="shared" si="4"/>
        <v>1894</v>
      </c>
      <c r="E20" s="6">
        <f t="shared" si="5"/>
        <v>995</v>
      </c>
      <c r="F20" s="6">
        <f t="shared" si="6"/>
        <v>899</v>
      </c>
      <c r="G20" s="50">
        <f t="shared" si="7"/>
        <v>639</v>
      </c>
      <c r="H20" s="6">
        <v>319</v>
      </c>
      <c r="I20" s="6">
        <v>320</v>
      </c>
      <c r="J20" s="50">
        <f t="shared" si="2"/>
        <v>646</v>
      </c>
      <c r="K20" s="6">
        <v>335</v>
      </c>
      <c r="L20" s="6">
        <v>311</v>
      </c>
      <c r="M20" s="50">
        <f t="shared" si="3"/>
        <v>609</v>
      </c>
      <c r="N20" s="6">
        <v>341</v>
      </c>
      <c r="O20" s="6">
        <v>268</v>
      </c>
    </row>
    <row r="21" spans="1:15" ht="45" customHeight="1">
      <c r="A21" s="45"/>
      <c r="B21" s="14" t="s">
        <v>41</v>
      </c>
      <c r="C21" s="34"/>
      <c r="D21" s="7">
        <f t="shared" si="4"/>
        <v>1820</v>
      </c>
      <c r="E21" s="6">
        <f t="shared" si="5"/>
        <v>928</v>
      </c>
      <c r="F21" s="6">
        <f t="shared" si="6"/>
        <v>892</v>
      </c>
      <c r="G21" s="50">
        <f t="shared" si="7"/>
        <v>579</v>
      </c>
      <c r="H21" s="6">
        <v>294</v>
      </c>
      <c r="I21" s="6">
        <v>285</v>
      </c>
      <c r="J21" s="50">
        <f t="shared" si="2"/>
        <v>615</v>
      </c>
      <c r="K21" s="6">
        <v>314</v>
      </c>
      <c r="L21" s="6">
        <v>301</v>
      </c>
      <c r="M21" s="50">
        <f t="shared" si="3"/>
        <v>626</v>
      </c>
      <c r="N21" s="6">
        <v>320</v>
      </c>
      <c r="O21" s="6">
        <v>306</v>
      </c>
    </row>
    <row r="22" spans="1:15" ht="45" customHeight="1">
      <c r="A22" s="45"/>
      <c r="B22" s="14" t="s">
        <v>42</v>
      </c>
      <c r="C22" s="24"/>
      <c r="D22" s="7">
        <f t="shared" si="4"/>
        <v>1059</v>
      </c>
      <c r="E22" s="6">
        <f t="shared" si="5"/>
        <v>562</v>
      </c>
      <c r="F22" s="6">
        <f t="shared" si="6"/>
        <v>497</v>
      </c>
      <c r="G22" s="50">
        <f t="shared" si="7"/>
        <v>319</v>
      </c>
      <c r="H22" s="6">
        <v>163</v>
      </c>
      <c r="I22" s="6">
        <v>156</v>
      </c>
      <c r="J22" s="50">
        <f t="shared" si="2"/>
        <v>362</v>
      </c>
      <c r="K22" s="6">
        <v>192</v>
      </c>
      <c r="L22" s="6">
        <v>170</v>
      </c>
      <c r="M22" s="50">
        <f t="shared" si="3"/>
        <v>378</v>
      </c>
      <c r="N22" s="6">
        <v>207</v>
      </c>
      <c r="O22" s="6">
        <v>171</v>
      </c>
    </row>
    <row r="23" spans="1:15" ht="45" customHeight="1">
      <c r="A23" s="14"/>
      <c r="B23" s="14" t="s">
        <v>43</v>
      </c>
      <c r="C23" s="35"/>
      <c r="D23" s="7">
        <f t="shared" si="4"/>
        <v>390</v>
      </c>
      <c r="E23" s="6">
        <f t="shared" si="5"/>
        <v>186</v>
      </c>
      <c r="F23" s="6">
        <f t="shared" si="6"/>
        <v>204</v>
      </c>
      <c r="G23" s="50">
        <f t="shared" si="7"/>
        <v>151</v>
      </c>
      <c r="H23" s="6">
        <v>61</v>
      </c>
      <c r="I23" s="6">
        <v>90</v>
      </c>
      <c r="J23" s="50">
        <f t="shared" si="2"/>
        <v>118</v>
      </c>
      <c r="K23" s="6">
        <v>70</v>
      </c>
      <c r="L23" s="6">
        <v>48</v>
      </c>
      <c r="M23" s="50">
        <f t="shared" si="3"/>
        <v>121</v>
      </c>
      <c r="N23" s="6">
        <v>55</v>
      </c>
      <c r="O23" s="6">
        <v>66</v>
      </c>
    </row>
    <row r="24" spans="1:15" ht="45" customHeight="1">
      <c r="A24" s="14"/>
      <c r="B24" s="14" t="s">
        <v>44</v>
      </c>
      <c r="C24" s="35"/>
      <c r="D24" s="7">
        <f t="shared" si="4"/>
        <v>465</v>
      </c>
      <c r="E24" s="6">
        <f t="shared" si="5"/>
        <v>215</v>
      </c>
      <c r="F24" s="6">
        <f t="shared" si="6"/>
        <v>250</v>
      </c>
      <c r="G24" s="50">
        <f t="shared" si="7"/>
        <v>144</v>
      </c>
      <c r="H24" s="6">
        <v>67</v>
      </c>
      <c r="I24" s="6">
        <v>77</v>
      </c>
      <c r="J24" s="50">
        <f t="shared" si="2"/>
        <v>146</v>
      </c>
      <c r="K24" s="6">
        <v>72</v>
      </c>
      <c r="L24" s="6">
        <v>74</v>
      </c>
      <c r="M24" s="50">
        <f t="shared" si="3"/>
        <v>175</v>
      </c>
      <c r="N24" s="6">
        <v>76</v>
      </c>
      <c r="O24" s="6">
        <v>99</v>
      </c>
    </row>
    <row r="25" spans="1:15" ht="45" customHeight="1">
      <c r="A25" s="14"/>
      <c r="B25" s="14" t="s">
        <v>45</v>
      </c>
      <c r="C25" s="34"/>
      <c r="D25" s="7">
        <f t="shared" si="4"/>
        <v>571</v>
      </c>
      <c r="E25" s="6">
        <f t="shared" si="5"/>
        <v>300</v>
      </c>
      <c r="F25" s="6">
        <f t="shared" si="6"/>
        <v>271</v>
      </c>
      <c r="G25" s="50">
        <f t="shared" si="7"/>
        <v>185</v>
      </c>
      <c r="H25" s="6">
        <v>99</v>
      </c>
      <c r="I25" s="6">
        <v>86</v>
      </c>
      <c r="J25" s="50">
        <f t="shared" si="2"/>
        <v>188</v>
      </c>
      <c r="K25" s="6">
        <v>97</v>
      </c>
      <c r="L25" s="6">
        <v>91</v>
      </c>
      <c r="M25" s="50">
        <f t="shared" si="3"/>
        <v>198</v>
      </c>
      <c r="N25" s="6">
        <v>104</v>
      </c>
      <c r="O25" s="6">
        <v>94</v>
      </c>
    </row>
    <row r="26" spans="1:15" ht="45" customHeight="1">
      <c r="A26" s="45"/>
      <c r="B26" s="14" t="s">
        <v>46</v>
      </c>
      <c r="C26" s="34"/>
      <c r="D26" s="7">
        <f t="shared" si="4"/>
        <v>764</v>
      </c>
      <c r="E26" s="6">
        <f t="shared" si="5"/>
        <v>394</v>
      </c>
      <c r="F26" s="6">
        <f t="shared" si="6"/>
        <v>370</v>
      </c>
      <c r="G26" s="50">
        <f t="shared" si="7"/>
        <v>236</v>
      </c>
      <c r="H26" s="6">
        <v>121</v>
      </c>
      <c r="I26" s="6">
        <v>115</v>
      </c>
      <c r="J26" s="50">
        <f t="shared" si="2"/>
        <v>269</v>
      </c>
      <c r="K26" s="6">
        <v>126</v>
      </c>
      <c r="L26" s="6">
        <v>143</v>
      </c>
      <c r="M26" s="50">
        <f t="shared" si="3"/>
        <v>259</v>
      </c>
      <c r="N26" s="6">
        <v>147</v>
      </c>
      <c r="O26" s="6">
        <v>112</v>
      </c>
    </row>
    <row r="27" spans="1:15" ht="45" customHeight="1">
      <c r="A27" s="45"/>
      <c r="B27" s="14" t="s">
        <v>47</v>
      </c>
      <c r="C27" s="34"/>
      <c r="D27" s="7">
        <f t="shared" si="4"/>
        <v>1495</v>
      </c>
      <c r="E27" s="6">
        <f t="shared" si="5"/>
        <v>756</v>
      </c>
      <c r="F27" s="6">
        <f t="shared" si="6"/>
        <v>739</v>
      </c>
      <c r="G27" s="50">
        <f t="shared" si="7"/>
        <v>504</v>
      </c>
      <c r="H27" s="6">
        <v>254</v>
      </c>
      <c r="I27" s="6">
        <v>250</v>
      </c>
      <c r="J27" s="50">
        <f t="shared" si="2"/>
        <v>494</v>
      </c>
      <c r="K27" s="6">
        <v>250</v>
      </c>
      <c r="L27" s="6">
        <v>244</v>
      </c>
      <c r="M27" s="50">
        <f t="shared" si="3"/>
        <v>497</v>
      </c>
      <c r="N27" s="6">
        <v>252</v>
      </c>
      <c r="O27" s="6">
        <v>245</v>
      </c>
    </row>
    <row r="28" spans="1:15" ht="45" customHeight="1">
      <c r="A28" s="45"/>
      <c r="B28" s="14" t="s">
        <v>48</v>
      </c>
      <c r="C28" s="34"/>
      <c r="D28" s="7">
        <f t="shared" ref="D28:D35" si="8">SUM(E28:F28)</f>
        <v>867</v>
      </c>
      <c r="E28" s="6">
        <f t="shared" ref="E28:E35" si="9">H28+K28+N28</f>
        <v>427</v>
      </c>
      <c r="F28" s="6">
        <f t="shared" ref="F28:F35" si="10">I28+L28+O28</f>
        <v>440</v>
      </c>
      <c r="G28" s="50">
        <f t="shared" si="7"/>
        <v>293</v>
      </c>
      <c r="H28" s="6">
        <v>144</v>
      </c>
      <c r="I28" s="6">
        <v>149</v>
      </c>
      <c r="J28" s="50">
        <f t="shared" si="2"/>
        <v>266</v>
      </c>
      <c r="K28" s="6">
        <v>132</v>
      </c>
      <c r="L28" s="6">
        <v>134</v>
      </c>
      <c r="M28" s="50">
        <f t="shared" si="3"/>
        <v>308</v>
      </c>
      <c r="N28" s="6">
        <v>151</v>
      </c>
      <c r="O28" s="6">
        <v>157</v>
      </c>
    </row>
    <row r="29" spans="1:15" ht="45" customHeight="1">
      <c r="A29" s="45"/>
      <c r="B29" s="14" t="s">
        <v>49</v>
      </c>
      <c r="C29" s="34"/>
      <c r="D29" s="7">
        <f>SUM(E29:F29)</f>
        <v>834</v>
      </c>
      <c r="E29" s="6">
        <f>H29+K29+N29</f>
        <v>416</v>
      </c>
      <c r="F29" s="6">
        <f>I29+L29+O29</f>
        <v>418</v>
      </c>
      <c r="G29" s="50">
        <f t="shared" si="7"/>
        <v>242</v>
      </c>
      <c r="H29" s="6">
        <v>115</v>
      </c>
      <c r="I29" s="6">
        <v>127</v>
      </c>
      <c r="J29" s="50">
        <f t="shared" si="2"/>
        <v>286</v>
      </c>
      <c r="K29" s="6">
        <v>147</v>
      </c>
      <c r="L29" s="6">
        <v>139</v>
      </c>
      <c r="M29" s="50">
        <f t="shared" si="3"/>
        <v>306</v>
      </c>
      <c r="N29" s="6">
        <v>154</v>
      </c>
      <c r="O29" s="6">
        <v>152</v>
      </c>
    </row>
    <row r="30" spans="1:15" ht="45" customHeight="1">
      <c r="A30" s="45"/>
      <c r="B30" s="14" t="s">
        <v>50</v>
      </c>
      <c r="C30" s="34"/>
      <c r="D30" s="7">
        <f>SUM(E30:F30)</f>
        <v>668</v>
      </c>
      <c r="E30" s="6">
        <f>H30+K30+N30</f>
        <v>357</v>
      </c>
      <c r="F30" s="6">
        <f>I30+L30+O30</f>
        <v>311</v>
      </c>
      <c r="G30" s="50">
        <f t="shared" si="7"/>
        <v>199</v>
      </c>
      <c r="H30" s="6">
        <v>103</v>
      </c>
      <c r="I30" s="6">
        <v>96</v>
      </c>
      <c r="J30" s="50">
        <f t="shared" si="2"/>
        <v>225</v>
      </c>
      <c r="K30" s="6">
        <v>119</v>
      </c>
      <c r="L30" s="6">
        <v>106</v>
      </c>
      <c r="M30" s="50">
        <f t="shared" si="3"/>
        <v>244</v>
      </c>
      <c r="N30" s="6">
        <v>135</v>
      </c>
      <c r="O30" s="6">
        <v>109</v>
      </c>
    </row>
    <row r="31" spans="1:15" ht="22.5" customHeight="1">
      <c r="A31" s="45"/>
      <c r="B31" s="14"/>
      <c r="C31" s="34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1:15" ht="45" customHeight="1">
      <c r="A32" s="12"/>
      <c r="B32" s="11" t="s">
        <v>51</v>
      </c>
      <c r="C32" s="13"/>
      <c r="D32" s="6">
        <f t="shared" si="8"/>
        <v>38</v>
      </c>
      <c r="E32" s="6">
        <f t="shared" si="9"/>
        <v>19</v>
      </c>
      <c r="F32" s="6">
        <f t="shared" si="10"/>
        <v>19</v>
      </c>
      <c r="G32" s="50">
        <f>SUM(H32:I32)</f>
        <v>9</v>
      </c>
      <c r="H32" s="6">
        <v>5</v>
      </c>
      <c r="I32" s="6">
        <v>4</v>
      </c>
      <c r="J32" s="50">
        <f>SUM(K32:L32)</f>
        <v>16</v>
      </c>
      <c r="K32" s="6">
        <v>6</v>
      </c>
      <c r="L32" s="6">
        <v>10</v>
      </c>
      <c r="M32" s="50">
        <f>SUM(N32:O32)</f>
        <v>13</v>
      </c>
      <c r="N32" s="6">
        <v>8</v>
      </c>
      <c r="O32" s="6">
        <v>5</v>
      </c>
    </row>
    <row r="33" spans="1:15" ht="45" customHeight="1">
      <c r="A33" s="17"/>
      <c r="B33" s="14" t="s">
        <v>52</v>
      </c>
      <c r="C33" s="38"/>
      <c r="D33" s="6">
        <f t="shared" si="8"/>
        <v>808</v>
      </c>
      <c r="E33" s="6">
        <f t="shared" si="9"/>
        <v>410</v>
      </c>
      <c r="F33" s="6">
        <f t="shared" si="10"/>
        <v>398</v>
      </c>
      <c r="G33" s="50">
        <f>SUM(H33:I33)</f>
        <v>270</v>
      </c>
      <c r="H33" s="6">
        <v>135</v>
      </c>
      <c r="I33" s="6">
        <v>135</v>
      </c>
      <c r="J33" s="50">
        <f>SUM(K33:L33)</f>
        <v>286</v>
      </c>
      <c r="K33" s="6">
        <v>148</v>
      </c>
      <c r="L33" s="6">
        <v>138</v>
      </c>
      <c r="M33" s="50">
        <f>SUM(N33:O33)</f>
        <v>252</v>
      </c>
      <c r="N33" s="6">
        <v>127</v>
      </c>
      <c r="O33" s="6">
        <v>125</v>
      </c>
    </row>
    <row r="34" spans="1:15" ht="45" customHeight="1">
      <c r="A34" s="17"/>
      <c r="B34" s="14" t="s">
        <v>53</v>
      </c>
      <c r="C34" s="38"/>
      <c r="D34" s="6">
        <f t="shared" si="8"/>
        <v>229</v>
      </c>
      <c r="E34" s="6">
        <f t="shared" si="9"/>
        <v>121</v>
      </c>
      <c r="F34" s="6">
        <f t="shared" si="10"/>
        <v>108</v>
      </c>
      <c r="G34" s="50">
        <f>SUM(H34:I34)</f>
        <v>71</v>
      </c>
      <c r="H34" s="6">
        <v>36</v>
      </c>
      <c r="I34" s="6">
        <v>35</v>
      </c>
      <c r="J34" s="50">
        <f>SUM(K34:L34)</f>
        <v>79</v>
      </c>
      <c r="K34" s="6">
        <v>38</v>
      </c>
      <c r="L34" s="6">
        <v>41</v>
      </c>
      <c r="M34" s="50">
        <f>SUM(N34:O34)</f>
        <v>79</v>
      </c>
      <c r="N34" s="6">
        <v>47</v>
      </c>
      <c r="O34" s="6">
        <v>32</v>
      </c>
    </row>
    <row r="35" spans="1:15" ht="45" customHeight="1">
      <c r="A35" s="15"/>
      <c r="B35" s="30" t="s">
        <v>54</v>
      </c>
      <c r="C35" s="16"/>
      <c r="D35" s="68">
        <f t="shared" si="8"/>
        <v>420</v>
      </c>
      <c r="E35" s="8">
        <f t="shared" si="9"/>
        <v>223</v>
      </c>
      <c r="F35" s="8">
        <f t="shared" si="10"/>
        <v>197</v>
      </c>
      <c r="G35" s="69">
        <f>SUM(H35:I35)</f>
        <v>138</v>
      </c>
      <c r="H35" s="8">
        <v>76</v>
      </c>
      <c r="I35" s="8">
        <v>62</v>
      </c>
      <c r="J35" s="69">
        <f>SUM(K35:L35)</f>
        <v>143</v>
      </c>
      <c r="K35" s="8">
        <v>75</v>
      </c>
      <c r="L35" s="8">
        <v>68</v>
      </c>
      <c r="M35" s="69">
        <f>SUM(N35:O35)</f>
        <v>139</v>
      </c>
      <c r="N35" s="8">
        <v>72</v>
      </c>
      <c r="O35" s="8">
        <v>67</v>
      </c>
    </row>
  </sheetData>
  <mergeCells count="6">
    <mergeCell ref="A3:C7"/>
    <mergeCell ref="D3:O3"/>
    <mergeCell ref="M4:O4"/>
    <mergeCell ref="G4:I4"/>
    <mergeCell ref="J4:L4"/>
    <mergeCell ref="D4:F4"/>
  </mergeCells>
  <phoneticPr fontId="1"/>
  <printOptions gridLinesSet="0"/>
  <pageMargins left="0.78740157480314965" right="0.59055118110236227" top="0.98425196850393704" bottom="0.94488188976377963" header="0.51181102362204722" footer="0.51181102362204722"/>
  <pageSetup paperSize="9" scale="56" orientation="portrait" r:id="rId1"/>
  <headerFooter alignWithMargins="0"/>
  <ignoredErrors>
    <ignoredError sqref="G13 J13 G14:G15 J15 G17 G18:G30 G32:G35 J17:J30 J32:J35" formulaRange="1"/>
    <ignoredError sqref="J11 M11 M14" formula="1"/>
    <ignoredError sqref="J14" formula="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view="pageBreakPreview" zoomScale="60" zoomScaleNormal="55" workbookViewId="0">
      <selection activeCell="B1" sqref="B1"/>
    </sheetView>
  </sheetViews>
  <sheetFormatPr defaultRowHeight="27.95" customHeight="1"/>
  <cols>
    <col min="1" max="1" width="1.69921875" style="1" customWidth="1"/>
    <col min="2" max="2" width="13.796875" style="1" customWidth="1"/>
    <col min="3" max="3" width="1.69921875" style="1" customWidth="1"/>
    <col min="4" max="8" width="20.19921875" style="1" customWidth="1"/>
    <col min="9" max="16384" width="8.796875" style="1"/>
  </cols>
  <sheetData>
    <row r="1" spans="1:8" ht="31.5" customHeight="1">
      <c r="B1" s="9" t="s">
        <v>144</v>
      </c>
    </row>
    <row r="2" spans="1:8" ht="31.5" customHeight="1">
      <c r="B2" s="3"/>
      <c r="C2" s="3"/>
      <c r="D2" s="3"/>
      <c r="E2" s="3"/>
      <c r="F2" s="3"/>
      <c r="G2" s="3"/>
      <c r="H2" s="3"/>
    </row>
    <row r="3" spans="1:8" ht="45" customHeight="1">
      <c r="A3" s="85" t="s">
        <v>117</v>
      </c>
      <c r="B3" s="85"/>
      <c r="C3" s="85"/>
      <c r="D3" s="51" t="s">
        <v>24</v>
      </c>
      <c r="E3" s="52"/>
      <c r="F3" s="52"/>
      <c r="G3" s="52"/>
      <c r="H3" s="52"/>
    </row>
    <row r="4" spans="1:8" ht="45" customHeight="1">
      <c r="A4" s="82"/>
      <c r="B4" s="82"/>
      <c r="C4" s="82"/>
      <c r="D4" s="53" t="s">
        <v>25</v>
      </c>
      <c r="E4" s="54"/>
      <c r="F4" s="55"/>
      <c r="G4" s="55"/>
      <c r="H4" s="55"/>
    </row>
    <row r="5" spans="1:8" ht="23.1" customHeight="1">
      <c r="A5" s="82"/>
      <c r="B5" s="82"/>
      <c r="C5" s="82"/>
      <c r="D5" s="56"/>
      <c r="E5" s="56"/>
      <c r="F5" s="105" t="s">
        <v>36</v>
      </c>
      <c r="G5" s="56"/>
      <c r="H5" s="56"/>
    </row>
    <row r="6" spans="1:8" ht="23.1" customHeight="1">
      <c r="A6" s="82"/>
      <c r="B6" s="82"/>
      <c r="C6" s="82"/>
      <c r="D6" s="42" t="s">
        <v>3</v>
      </c>
      <c r="E6" s="42" t="s">
        <v>29</v>
      </c>
      <c r="F6" s="93"/>
      <c r="G6" s="42" t="s">
        <v>30</v>
      </c>
      <c r="H6" s="42" t="s">
        <v>31</v>
      </c>
    </row>
    <row r="7" spans="1:8" ht="21.6" customHeight="1">
      <c r="A7" s="91"/>
      <c r="B7" s="91"/>
      <c r="C7" s="91"/>
      <c r="D7" s="58"/>
      <c r="E7" s="58"/>
      <c r="F7" s="94"/>
      <c r="G7" s="46" t="s">
        <v>28</v>
      </c>
      <c r="H7" s="58"/>
    </row>
    <row r="8" spans="1:8" ht="31.5" customHeight="1">
      <c r="A8" s="14"/>
      <c r="B8" s="14"/>
      <c r="C8" s="19"/>
      <c r="D8" s="18"/>
      <c r="E8" s="14"/>
      <c r="F8" s="14"/>
      <c r="G8" s="14"/>
      <c r="H8" s="14"/>
    </row>
    <row r="9" spans="1:8" ht="39" customHeight="1">
      <c r="A9" s="82" t="s">
        <v>140</v>
      </c>
      <c r="B9" s="82"/>
      <c r="C9" s="83"/>
      <c r="D9" s="27">
        <v>1156</v>
      </c>
      <c r="E9" s="28">
        <v>110</v>
      </c>
      <c r="F9" s="28">
        <v>0</v>
      </c>
      <c r="G9" s="28">
        <v>1023</v>
      </c>
      <c r="H9" s="28">
        <v>23</v>
      </c>
    </row>
    <row r="10" spans="1:8" ht="22.5" customHeight="1">
      <c r="A10" s="14"/>
      <c r="B10" s="14"/>
      <c r="C10" s="19"/>
      <c r="D10" s="27"/>
      <c r="E10" s="28"/>
      <c r="F10" s="28"/>
      <c r="G10" s="28"/>
      <c r="H10" s="28"/>
    </row>
    <row r="11" spans="1:8" ht="39" customHeight="1">
      <c r="A11" s="82" t="s">
        <v>152</v>
      </c>
      <c r="B11" s="82"/>
      <c r="C11" s="83"/>
      <c r="D11" s="27">
        <f>SUM(E11:H11)</f>
        <v>1160</v>
      </c>
      <c r="E11" s="28">
        <f>SUM(E17:E35)</f>
        <v>149</v>
      </c>
      <c r="F11" s="28">
        <f>SUM(F17:F35)</f>
        <v>0</v>
      </c>
      <c r="G11" s="28">
        <f>SUM(G17:G35)</f>
        <v>981</v>
      </c>
      <c r="H11" s="28">
        <f>SUM(H17:H35)</f>
        <v>30</v>
      </c>
    </row>
    <row r="12" spans="1:8" ht="22.5" customHeight="1">
      <c r="A12" s="17"/>
      <c r="B12" s="17"/>
      <c r="C12" s="17"/>
      <c r="D12" s="27"/>
      <c r="E12" s="28"/>
      <c r="F12" s="28"/>
      <c r="G12" s="28"/>
      <c r="H12" s="28"/>
    </row>
    <row r="13" spans="1:8" ht="39" customHeight="1">
      <c r="A13" s="17"/>
      <c r="B13" s="70" t="s">
        <v>111</v>
      </c>
      <c r="C13" s="17"/>
      <c r="D13" s="27">
        <f>SUM(E13:H13)</f>
        <v>1</v>
      </c>
      <c r="E13" s="28">
        <v>0</v>
      </c>
      <c r="F13" s="28">
        <v>0</v>
      </c>
      <c r="G13" s="28">
        <v>1</v>
      </c>
      <c r="H13" s="28">
        <v>0</v>
      </c>
    </row>
    <row r="14" spans="1:8" ht="39" customHeight="1">
      <c r="A14" s="17"/>
      <c r="B14" s="70" t="s">
        <v>112</v>
      </c>
      <c r="C14" s="17"/>
      <c r="D14" s="27">
        <f>SUM(E14:H14)</f>
        <v>1142</v>
      </c>
      <c r="E14" s="28">
        <v>147</v>
      </c>
      <c r="F14" s="28">
        <f>F11-F13-F15</f>
        <v>0</v>
      </c>
      <c r="G14" s="28">
        <v>968</v>
      </c>
      <c r="H14" s="28">
        <v>27</v>
      </c>
    </row>
    <row r="15" spans="1:8" ht="39" customHeight="1">
      <c r="A15" s="17"/>
      <c r="B15" s="70" t="s">
        <v>113</v>
      </c>
      <c r="C15" s="17"/>
      <c r="D15" s="27">
        <f>SUM(E15:H15)</f>
        <v>17</v>
      </c>
      <c r="E15" s="28">
        <v>2</v>
      </c>
      <c r="F15" s="28">
        <v>0</v>
      </c>
      <c r="G15" s="28">
        <v>12</v>
      </c>
      <c r="H15" s="28">
        <v>3</v>
      </c>
    </row>
    <row r="16" spans="1:8" ht="22.5" customHeight="1">
      <c r="A16" s="14"/>
      <c r="B16" s="14"/>
      <c r="C16" s="14"/>
      <c r="D16" s="27"/>
      <c r="E16" s="28"/>
      <c r="F16" s="28"/>
      <c r="G16" s="28"/>
      <c r="H16" s="28"/>
    </row>
    <row r="17" spans="1:8" ht="45" customHeight="1">
      <c r="A17" s="44"/>
      <c r="B17" s="11" t="s">
        <v>37</v>
      </c>
      <c r="C17" s="32"/>
      <c r="D17" s="27">
        <f>SUM(E17:H17)</f>
        <v>537</v>
      </c>
      <c r="E17" s="28">
        <v>34</v>
      </c>
      <c r="F17" s="28">
        <v>0</v>
      </c>
      <c r="G17" s="28">
        <v>493</v>
      </c>
      <c r="H17" s="28">
        <v>10</v>
      </c>
    </row>
    <row r="18" spans="1:8" ht="45" customHeight="1">
      <c r="A18" s="45"/>
      <c r="B18" s="14" t="s">
        <v>38</v>
      </c>
      <c r="C18" s="34"/>
      <c r="D18" s="27">
        <f t="shared" ref="D18:D28" si="0">SUM(E18:H18)</f>
        <v>166</v>
      </c>
      <c r="E18" s="28">
        <v>46</v>
      </c>
      <c r="F18" s="28">
        <v>0</v>
      </c>
      <c r="G18" s="28">
        <v>110</v>
      </c>
      <c r="H18" s="28">
        <v>10</v>
      </c>
    </row>
    <row r="19" spans="1:8" ht="45" customHeight="1">
      <c r="A19" s="45"/>
      <c r="B19" s="14" t="s">
        <v>39</v>
      </c>
      <c r="C19" s="34"/>
      <c r="D19" s="27">
        <f t="shared" si="0"/>
        <v>82</v>
      </c>
      <c r="E19" s="28">
        <v>12</v>
      </c>
      <c r="F19" s="28">
        <v>0</v>
      </c>
      <c r="G19" s="28">
        <v>69</v>
      </c>
      <c r="H19" s="28">
        <v>1</v>
      </c>
    </row>
    <row r="20" spans="1:8" ht="45" customHeight="1">
      <c r="A20" s="45"/>
      <c r="B20" s="14" t="s">
        <v>40</v>
      </c>
      <c r="C20" s="34"/>
      <c r="D20" s="27">
        <f t="shared" si="0"/>
        <v>67</v>
      </c>
      <c r="E20" s="28">
        <v>25</v>
      </c>
      <c r="F20" s="28">
        <v>0</v>
      </c>
      <c r="G20" s="28">
        <v>40</v>
      </c>
      <c r="H20" s="28">
        <v>2</v>
      </c>
    </row>
    <row r="21" spans="1:8" ht="45" customHeight="1">
      <c r="A21" s="45"/>
      <c r="B21" s="14" t="s">
        <v>41</v>
      </c>
      <c r="C21" s="34"/>
      <c r="D21" s="27">
        <f t="shared" si="0"/>
        <v>56</v>
      </c>
      <c r="E21" s="28">
        <v>4</v>
      </c>
      <c r="F21" s="28">
        <v>0</v>
      </c>
      <c r="G21" s="28">
        <v>52</v>
      </c>
      <c r="H21" s="28">
        <v>0</v>
      </c>
    </row>
    <row r="22" spans="1:8" ht="45" customHeight="1">
      <c r="A22" s="45"/>
      <c r="B22" s="14" t="s">
        <v>42</v>
      </c>
      <c r="C22" s="24"/>
      <c r="D22" s="27">
        <f t="shared" si="0"/>
        <v>20</v>
      </c>
      <c r="E22" s="28">
        <v>1</v>
      </c>
      <c r="F22" s="28">
        <v>0</v>
      </c>
      <c r="G22" s="28">
        <v>19</v>
      </c>
      <c r="H22" s="28">
        <v>0</v>
      </c>
    </row>
    <row r="23" spans="1:8" ht="45" customHeight="1">
      <c r="A23" s="14"/>
      <c r="B23" s="14" t="s">
        <v>43</v>
      </c>
      <c r="C23" s="35"/>
      <c r="D23" s="27">
        <f t="shared" si="0"/>
        <v>30</v>
      </c>
      <c r="E23" s="28">
        <v>7</v>
      </c>
      <c r="F23" s="28">
        <v>0</v>
      </c>
      <c r="G23" s="28">
        <v>23</v>
      </c>
      <c r="H23" s="28">
        <v>0</v>
      </c>
    </row>
    <row r="24" spans="1:8" ht="45" customHeight="1">
      <c r="A24" s="14"/>
      <c r="B24" s="14" t="s">
        <v>44</v>
      </c>
      <c r="C24" s="35"/>
      <c r="D24" s="27">
        <f t="shared" si="0"/>
        <v>13</v>
      </c>
      <c r="E24" s="28">
        <v>2</v>
      </c>
      <c r="F24" s="28">
        <v>0</v>
      </c>
      <c r="G24" s="28">
        <v>10</v>
      </c>
      <c r="H24" s="28">
        <v>1</v>
      </c>
    </row>
    <row r="25" spans="1:8" ht="45" customHeight="1">
      <c r="A25" s="14"/>
      <c r="B25" s="14" t="s">
        <v>45</v>
      </c>
      <c r="C25" s="34"/>
      <c r="D25" s="27">
        <f t="shared" si="0"/>
        <v>10</v>
      </c>
      <c r="E25" s="28">
        <v>1</v>
      </c>
      <c r="F25" s="28">
        <v>0</v>
      </c>
      <c r="G25" s="28">
        <v>8</v>
      </c>
      <c r="H25" s="28">
        <v>1</v>
      </c>
    </row>
    <row r="26" spans="1:8" ht="45" customHeight="1">
      <c r="A26" s="45"/>
      <c r="B26" s="14" t="s">
        <v>46</v>
      </c>
      <c r="C26" s="34"/>
      <c r="D26" s="27">
        <f t="shared" si="0"/>
        <v>12</v>
      </c>
      <c r="E26" s="28">
        <v>0</v>
      </c>
      <c r="F26" s="28">
        <v>0</v>
      </c>
      <c r="G26" s="28">
        <v>12</v>
      </c>
      <c r="H26" s="28">
        <v>0</v>
      </c>
    </row>
    <row r="27" spans="1:8" ht="45" customHeight="1">
      <c r="A27" s="45"/>
      <c r="B27" s="14" t="s">
        <v>47</v>
      </c>
      <c r="C27" s="34"/>
      <c r="D27" s="27">
        <f t="shared" si="0"/>
        <v>58</v>
      </c>
      <c r="E27" s="28">
        <v>14</v>
      </c>
      <c r="F27" s="28">
        <v>0</v>
      </c>
      <c r="G27" s="28">
        <v>43</v>
      </c>
      <c r="H27" s="28">
        <v>1</v>
      </c>
    </row>
    <row r="28" spans="1:8" ht="45" customHeight="1">
      <c r="A28" s="45"/>
      <c r="B28" s="14" t="s">
        <v>48</v>
      </c>
      <c r="C28" s="34"/>
      <c r="D28" s="27">
        <f t="shared" si="0"/>
        <v>25</v>
      </c>
      <c r="E28" s="28">
        <v>1</v>
      </c>
      <c r="F28" s="28">
        <v>0</v>
      </c>
      <c r="G28" s="28">
        <v>24</v>
      </c>
      <c r="H28" s="28">
        <v>0</v>
      </c>
    </row>
    <row r="29" spans="1:8" ht="45" customHeight="1">
      <c r="A29" s="45"/>
      <c r="B29" s="14" t="s">
        <v>49</v>
      </c>
      <c r="C29" s="34"/>
      <c r="D29" s="27">
        <f>SUM(E29:H29)</f>
        <v>30</v>
      </c>
      <c r="E29" s="28">
        <v>0</v>
      </c>
      <c r="F29" s="28">
        <v>0</v>
      </c>
      <c r="G29" s="28">
        <v>28</v>
      </c>
      <c r="H29" s="28">
        <v>2</v>
      </c>
    </row>
    <row r="30" spans="1:8" ht="45" customHeight="1">
      <c r="A30" s="45"/>
      <c r="B30" s="14" t="s">
        <v>50</v>
      </c>
      <c r="C30" s="34"/>
      <c r="D30" s="27">
        <f>SUM(E30:H30)</f>
        <v>15</v>
      </c>
      <c r="E30" s="28">
        <v>0</v>
      </c>
      <c r="F30" s="28">
        <v>0</v>
      </c>
      <c r="G30" s="28">
        <v>13</v>
      </c>
      <c r="H30" s="28">
        <v>2</v>
      </c>
    </row>
    <row r="31" spans="1:8" ht="22.5" customHeight="1">
      <c r="A31" s="45"/>
      <c r="B31" s="14"/>
      <c r="C31" s="34"/>
      <c r="D31" s="28"/>
      <c r="E31" s="28"/>
      <c r="F31" s="28"/>
      <c r="G31" s="28"/>
      <c r="H31" s="28"/>
    </row>
    <row r="32" spans="1:8" ht="45" customHeight="1">
      <c r="A32" s="12"/>
      <c r="B32" s="11" t="s">
        <v>51</v>
      </c>
      <c r="C32" s="13"/>
      <c r="D32" s="28">
        <f>SUM(E32:H32)</f>
        <v>1</v>
      </c>
      <c r="E32" s="28">
        <v>0</v>
      </c>
      <c r="F32" s="28">
        <v>0</v>
      </c>
      <c r="G32" s="28">
        <v>1</v>
      </c>
      <c r="H32" s="28">
        <v>0</v>
      </c>
    </row>
    <row r="33" spans="1:8" ht="45" customHeight="1">
      <c r="A33" s="17"/>
      <c r="B33" s="14" t="s">
        <v>52</v>
      </c>
      <c r="C33" s="38"/>
      <c r="D33" s="28">
        <f>SUM(E33:H33)</f>
        <v>24</v>
      </c>
      <c r="E33" s="28">
        <v>0</v>
      </c>
      <c r="F33" s="28">
        <v>0</v>
      </c>
      <c r="G33" s="28">
        <v>24</v>
      </c>
      <c r="H33" s="28">
        <v>0</v>
      </c>
    </row>
    <row r="34" spans="1:8" ht="45" customHeight="1">
      <c r="A34" s="17"/>
      <c r="B34" s="14" t="s">
        <v>53</v>
      </c>
      <c r="C34" s="38"/>
      <c r="D34" s="28">
        <f>SUM(E34:H34)</f>
        <v>4</v>
      </c>
      <c r="E34" s="28">
        <v>0</v>
      </c>
      <c r="F34" s="28">
        <v>0</v>
      </c>
      <c r="G34" s="28">
        <v>4</v>
      </c>
      <c r="H34" s="28">
        <v>0</v>
      </c>
    </row>
    <row r="35" spans="1:8" ht="45" customHeight="1">
      <c r="A35" s="15"/>
      <c r="B35" s="30" t="s">
        <v>54</v>
      </c>
      <c r="C35" s="16"/>
      <c r="D35" s="40">
        <f>SUM(E35:H35)</f>
        <v>10</v>
      </c>
      <c r="E35" s="40">
        <v>2</v>
      </c>
      <c r="F35" s="40">
        <v>0</v>
      </c>
      <c r="G35" s="40">
        <v>8</v>
      </c>
      <c r="H35" s="40">
        <v>0</v>
      </c>
    </row>
  </sheetData>
  <mergeCells count="4">
    <mergeCell ref="F5:F7"/>
    <mergeCell ref="A9:C9"/>
    <mergeCell ref="A11:C11"/>
    <mergeCell ref="A3:C7"/>
  </mergeCells>
  <phoneticPr fontId="6"/>
  <printOptions gridLinesSet="0"/>
  <pageMargins left="0.59055118110236227" right="0.78740157480314965" top="0.98425196850393704" bottom="0.94488188976377963" header="0.51181102362204722" footer="0.51181102362204722"/>
  <pageSetup paperSize="9" scale="5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view="pageBreakPreview" zoomScale="75" zoomScaleNormal="60" zoomScaleSheetLayoutView="75" workbookViewId="0">
      <selection activeCell="B1" sqref="B1"/>
    </sheetView>
  </sheetViews>
  <sheetFormatPr defaultRowHeight="27.95" customHeight="1"/>
  <cols>
    <col min="1" max="1" width="0.69921875" style="1" customWidth="1"/>
    <col min="2" max="2" width="13.796875" style="1" customWidth="1"/>
    <col min="3" max="3" width="0.69921875" style="1" customWidth="1"/>
    <col min="4" max="6" width="8.796875" style="1" customWidth="1"/>
    <col min="7" max="11" width="7.3984375" style="1" customWidth="1"/>
    <col min="12" max="12" width="8.796875" style="1" customWidth="1"/>
    <col min="13" max="17" width="7.3984375" style="1" customWidth="1"/>
    <col min="18" max="16384" width="8.796875" style="1"/>
  </cols>
  <sheetData>
    <row r="1" spans="1:17" ht="31.5" customHeight="1">
      <c r="B1" s="9" t="s">
        <v>145</v>
      </c>
    </row>
    <row r="2" spans="1:17" ht="31.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31.5" customHeight="1">
      <c r="A3" s="11"/>
      <c r="B3" s="11"/>
      <c r="C3" s="11"/>
      <c r="D3" s="41"/>
      <c r="E3" s="11"/>
      <c r="F3" s="59"/>
      <c r="G3" s="41"/>
      <c r="H3" s="41"/>
      <c r="I3" s="41"/>
      <c r="J3" s="92" t="s">
        <v>59</v>
      </c>
      <c r="K3" s="92" t="s">
        <v>122</v>
      </c>
      <c r="L3" s="41"/>
      <c r="M3" s="41"/>
      <c r="N3" s="108" t="s">
        <v>76</v>
      </c>
      <c r="O3" s="111" t="s">
        <v>135</v>
      </c>
      <c r="P3" s="108" t="s">
        <v>57</v>
      </c>
      <c r="Q3" s="41"/>
    </row>
    <row r="4" spans="1:17" ht="31.5" customHeight="1">
      <c r="A4" s="14"/>
      <c r="B4" s="14" t="s">
        <v>0</v>
      </c>
      <c r="C4" s="14"/>
      <c r="D4" s="18"/>
      <c r="E4" s="57"/>
      <c r="F4" s="61"/>
      <c r="G4" s="18"/>
      <c r="H4" s="18"/>
      <c r="I4" s="18"/>
      <c r="J4" s="114"/>
      <c r="K4" s="114"/>
      <c r="L4" s="18"/>
      <c r="M4" s="18"/>
      <c r="N4" s="109"/>
      <c r="O4" s="112"/>
      <c r="P4" s="93"/>
      <c r="Q4" s="18"/>
    </row>
    <row r="5" spans="1:17" ht="31.5" customHeight="1">
      <c r="A5" s="82" t="s">
        <v>2</v>
      </c>
      <c r="B5" s="82"/>
      <c r="C5" s="83"/>
      <c r="D5" s="20" t="s">
        <v>3</v>
      </c>
      <c r="E5" s="20"/>
      <c r="F5" s="20"/>
      <c r="G5" s="20" t="s">
        <v>118</v>
      </c>
      <c r="H5" s="77" t="s">
        <v>58</v>
      </c>
      <c r="I5" s="20" t="s">
        <v>119</v>
      </c>
      <c r="J5" s="114"/>
      <c r="K5" s="114"/>
      <c r="L5" s="20" t="s">
        <v>120</v>
      </c>
      <c r="M5" s="77" t="s">
        <v>26</v>
      </c>
      <c r="N5" s="109"/>
      <c r="O5" s="112"/>
      <c r="P5" s="93"/>
      <c r="Q5" s="20" t="s">
        <v>121</v>
      </c>
    </row>
    <row r="6" spans="1:17" ht="31.5" customHeight="1">
      <c r="A6" s="14"/>
      <c r="B6" s="14"/>
      <c r="C6" s="19"/>
      <c r="D6" s="18"/>
      <c r="E6" s="20" t="s">
        <v>22</v>
      </c>
      <c r="F6" s="20" t="s">
        <v>23</v>
      </c>
      <c r="G6" s="18"/>
      <c r="H6" s="18"/>
      <c r="I6" s="18"/>
      <c r="J6" s="114"/>
      <c r="K6" s="114"/>
      <c r="L6" s="18"/>
      <c r="M6" s="18"/>
      <c r="N6" s="109"/>
      <c r="O6" s="112"/>
      <c r="P6" s="93"/>
      <c r="Q6" s="18"/>
    </row>
    <row r="7" spans="1:17" ht="31.5" customHeight="1">
      <c r="A7" s="14"/>
      <c r="B7" s="14"/>
      <c r="C7" s="19"/>
      <c r="D7" s="21"/>
      <c r="E7" s="21"/>
      <c r="F7" s="21"/>
      <c r="G7" s="21"/>
      <c r="H7" s="21"/>
      <c r="I7" s="21"/>
      <c r="J7" s="115"/>
      <c r="K7" s="115"/>
      <c r="L7" s="21"/>
      <c r="M7" s="21"/>
      <c r="N7" s="110"/>
      <c r="O7" s="113"/>
      <c r="P7" s="94"/>
      <c r="Q7" s="21"/>
    </row>
    <row r="8" spans="1:17" ht="31.5" customHeight="1">
      <c r="A8" s="11"/>
      <c r="B8" s="11"/>
      <c r="C8" s="23"/>
      <c r="D8" s="18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</row>
    <row r="9" spans="1:17" ht="39" customHeight="1">
      <c r="A9" s="106" t="s">
        <v>153</v>
      </c>
      <c r="B9" s="106"/>
      <c r="C9" s="107"/>
      <c r="D9" s="73">
        <v>2707</v>
      </c>
      <c r="E9" s="74">
        <v>1592</v>
      </c>
      <c r="F9" s="74">
        <v>1115</v>
      </c>
      <c r="G9" s="74">
        <v>127</v>
      </c>
      <c r="H9" s="75">
        <v>2</v>
      </c>
      <c r="I9" s="74">
        <v>134</v>
      </c>
      <c r="J9" s="75">
        <v>29</v>
      </c>
      <c r="K9" s="75">
        <v>12</v>
      </c>
      <c r="L9" s="74">
        <v>1891</v>
      </c>
      <c r="M9" s="74">
        <v>4</v>
      </c>
      <c r="N9" s="74">
        <v>129</v>
      </c>
      <c r="O9" s="74">
        <v>6</v>
      </c>
      <c r="P9" s="74">
        <v>4</v>
      </c>
      <c r="Q9" s="74">
        <v>369</v>
      </c>
    </row>
    <row r="10" spans="1:17" ht="22.5" customHeight="1">
      <c r="A10" s="14"/>
      <c r="B10" s="14"/>
      <c r="C10" s="24"/>
      <c r="D10" s="73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</row>
    <row r="11" spans="1:17" ht="39" customHeight="1">
      <c r="A11" s="106" t="s">
        <v>154</v>
      </c>
      <c r="B11" s="106"/>
      <c r="C11" s="107"/>
      <c r="D11" s="73">
        <f t="shared" ref="D11:Q11" si="0">SUM(D17:D35)</f>
        <v>2678</v>
      </c>
      <c r="E11" s="74">
        <f t="shared" si="0"/>
        <v>1565</v>
      </c>
      <c r="F11" s="74">
        <f t="shared" si="0"/>
        <v>1113</v>
      </c>
      <c r="G11" s="74">
        <f t="shared" si="0"/>
        <v>128</v>
      </c>
      <c r="H11" s="74">
        <f t="shared" si="0"/>
        <v>2</v>
      </c>
      <c r="I11" s="74">
        <f t="shared" si="0"/>
        <v>134</v>
      </c>
      <c r="J11" s="74">
        <f t="shared" si="0"/>
        <v>37</v>
      </c>
      <c r="K11" s="74">
        <f t="shared" si="0"/>
        <v>20</v>
      </c>
      <c r="L11" s="74">
        <f t="shared" si="0"/>
        <v>1859</v>
      </c>
      <c r="M11" s="74">
        <f t="shared" si="0"/>
        <v>1</v>
      </c>
      <c r="N11" s="74">
        <f t="shared" si="0"/>
        <v>126</v>
      </c>
      <c r="O11" s="74">
        <f t="shared" si="0"/>
        <v>12</v>
      </c>
      <c r="P11" s="74">
        <f t="shared" si="0"/>
        <v>8</v>
      </c>
      <c r="Q11" s="74">
        <f t="shared" si="0"/>
        <v>351</v>
      </c>
    </row>
    <row r="12" spans="1:17" ht="22.5" customHeight="1">
      <c r="A12" s="25"/>
      <c r="B12" s="25"/>
      <c r="C12" s="26"/>
      <c r="D12" s="73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</row>
    <row r="13" spans="1:17" ht="39" customHeight="1">
      <c r="A13" s="25"/>
      <c r="B13" s="70" t="s">
        <v>111</v>
      </c>
      <c r="C13" s="26"/>
      <c r="D13" s="73">
        <f>SUM(G13:Q13)</f>
        <v>22</v>
      </c>
      <c r="E13" s="74">
        <v>17</v>
      </c>
      <c r="F13" s="74">
        <f>D13-E13</f>
        <v>5</v>
      </c>
      <c r="G13" s="74">
        <v>1</v>
      </c>
      <c r="H13" s="74">
        <v>0</v>
      </c>
      <c r="I13" s="74">
        <v>1</v>
      </c>
      <c r="J13" s="74">
        <v>1</v>
      </c>
      <c r="K13" s="74">
        <v>0</v>
      </c>
      <c r="L13" s="74">
        <v>18</v>
      </c>
      <c r="M13" s="74">
        <v>0</v>
      </c>
      <c r="N13" s="74">
        <v>1</v>
      </c>
      <c r="O13" s="74">
        <v>0</v>
      </c>
      <c r="P13" s="74">
        <v>0</v>
      </c>
      <c r="Q13" s="74">
        <v>0</v>
      </c>
    </row>
    <row r="14" spans="1:17" ht="39" customHeight="1">
      <c r="A14" s="25"/>
      <c r="B14" s="70" t="s">
        <v>112</v>
      </c>
      <c r="C14" s="26"/>
      <c r="D14" s="73">
        <f>SUM(G14:Q14)</f>
        <v>2608</v>
      </c>
      <c r="E14" s="74">
        <f>E11-E13-E15</f>
        <v>1516</v>
      </c>
      <c r="F14" s="74">
        <f>D14-E14</f>
        <v>1092</v>
      </c>
      <c r="G14" s="74">
        <f t="shared" ref="G14:Q14" si="1">G11-G13-G15</f>
        <v>126</v>
      </c>
      <c r="H14" s="74">
        <f t="shared" si="1"/>
        <v>1</v>
      </c>
      <c r="I14" s="74">
        <f t="shared" si="1"/>
        <v>132</v>
      </c>
      <c r="J14" s="74">
        <f t="shared" si="1"/>
        <v>36</v>
      </c>
      <c r="K14" s="74">
        <f t="shared" si="1"/>
        <v>20</v>
      </c>
      <c r="L14" s="74">
        <f t="shared" si="1"/>
        <v>1807</v>
      </c>
      <c r="M14" s="74">
        <f t="shared" si="1"/>
        <v>0</v>
      </c>
      <c r="N14" s="74">
        <f t="shared" si="1"/>
        <v>124</v>
      </c>
      <c r="O14" s="74">
        <f t="shared" si="1"/>
        <v>12</v>
      </c>
      <c r="P14" s="74">
        <f t="shared" si="1"/>
        <v>8</v>
      </c>
      <c r="Q14" s="74">
        <f t="shared" si="1"/>
        <v>342</v>
      </c>
    </row>
    <row r="15" spans="1:17" ht="39" customHeight="1">
      <c r="A15" s="25"/>
      <c r="B15" s="70" t="s">
        <v>113</v>
      </c>
      <c r="C15" s="26"/>
      <c r="D15" s="73">
        <f>SUM(G15:Q15)</f>
        <v>48</v>
      </c>
      <c r="E15" s="74">
        <v>32</v>
      </c>
      <c r="F15" s="74">
        <f>D15-E15</f>
        <v>16</v>
      </c>
      <c r="G15" s="74">
        <v>1</v>
      </c>
      <c r="H15" s="74">
        <v>1</v>
      </c>
      <c r="I15" s="74">
        <v>1</v>
      </c>
      <c r="J15" s="74">
        <v>0</v>
      </c>
      <c r="K15" s="74">
        <v>0</v>
      </c>
      <c r="L15" s="74">
        <v>34</v>
      </c>
      <c r="M15" s="74">
        <v>1</v>
      </c>
      <c r="N15" s="74">
        <v>1</v>
      </c>
      <c r="O15" s="74">
        <v>0</v>
      </c>
      <c r="P15" s="74">
        <v>0</v>
      </c>
      <c r="Q15" s="74">
        <v>9</v>
      </c>
    </row>
    <row r="16" spans="1:17" ht="22.5" customHeight="1">
      <c r="A16" s="30"/>
      <c r="B16" s="30"/>
      <c r="C16" s="31"/>
      <c r="D16" s="73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</row>
    <row r="17" spans="1:17" ht="45" customHeight="1">
      <c r="A17" s="44"/>
      <c r="B17" s="11" t="s">
        <v>77</v>
      </c>
      <c r="C17" s="32"/>
      <c r="D17" s="73">
        <f t="shared" ref="D17:D35" si="2">SUM(G17:Q17)</f>
        <v>944</v>
      </c>
      <c r="E17" s="74">
        <v>534</v>
      </c>
      <c r="F17" s="74">
        <f t="shared" ref="F17:F35" si="3">D17-E17</f>
        <v>410</v>
      </c>
      <c r="G17" s="74">
        <v>29</v>
      </c>
      <c r="H17" s="74">
        <v>2</v>
      </c>
      <c r="I17" s="74">
        <v>34</v>
      </c>
      <c r="J17" s="74">
        <v>10</v>
      </c>
      <c r="K17" s="74">
        <v>4</v>
      </c>
      <c r="L17" s="74">
        <v>714</v>
      </c>
      <c r="M17" s="74">
        <v>0</v>
      </c>
      <c r="N17" s="74">
        <v>34</v>
      </c>
      <c r="O17" s="74">
        <v>5</v>
      </c>
      <c r="P17" s="74">
        <v>1</v>
      </c>
      <c r="Q17" s="74">
        <v>111</v>
      </c>
    </row>
    <row r="18" spans="1:17" ht="45" customHeight="1">
      <c r="A18" s="45"/>
      <c r="B18" s="14" t="s">
        <v>78</v>
      </c>
      <c r="C18" s="34"/>
      <c r="D18" s="73">
        <f t="shared" si="2"/>
        <v>218</v>
      </c>
      <c r="E18" s="74">
        <v>130</v>
      </c>
      <c r="F18" s="74">
        <f t="shared" si="3"/>
        <v>88</v>
      </c>
      <c r="G18" s="74">
        <v>8</v>
      </c>
      <c r="H18" s="74">
        <v>0</v>
      </c>
      <c r="I18" s="74">
        <v>8</v>
      </c>
      <c r="J18" s="74">
        <v>3</v>
      </c>
      <c r="K18" s="74">
        <v>1</v>
      </c>
      <c r="L18" s="74">
        <v>158</v>
      </c>
      <c r="M18" s="74">
        <v>1</v>
      </c>
      <c r="N18" s="74">
        <v>7</v>
      </c>
      <c r="O18" s="74">
        <v>0</v>
      </c>
      <c r="P18" s="74">
        <v>0</v>
      </c>
      <c r="Q18" s="74">
        <v>32</v>
      </c>
    </row>
    <row r="19" spans="1:17" ht="45" customHeight="1">
      <c r="A19" s="45"/>
      <c r="B19" s="14" t="s">
        <v>79</v>
      </c>
      <c r="C19" s="34"/>
      <c r="D19" s="73">
        <f t="shared" si="2"/>
        <v>199</v>
      </c>
      <c r="E19" s="74">
        <v>126</v>
      </c>
      <c r="F19" s="74">
        <f t="shared" si="3"/>
        <v>73</v>
      </c>
      <c r="G19" s="74">
        <v>10</v>
      </c>
      <c r="H19" s="74">
        <v>0</v>
      </c>
      <c r="I19" s="74">
        <v>11</v>
      </c>
      <c r="J19" s="74">
        <v>2</v>
      </c>
      <c r="K19" s="74">
        <v>1</v>
      </c>
      <c r="L19" s="74">
        <v>139</v>
      </c>
      <c r="M19" s="74">
        <v>0</v>
      </c>
      <c r="N19" s="74">
        <v>10</v>
      </c>
      <c r="O19" s="74">
        <v>0</v>
      </c>
      <c r="P19" s="74">
        <v>1</v>
      </c>
      <c r="Q19" s="74">
        <v>25</v>
      </c>
    </row>
    <row r="20" spans="1:17" ht="45" customHeight="1">
      <c r="A20" s="45"/>
      <c r="B20" s="14" t="s">
        <v>80</v>
      </c>
      <c r="C20" s="34"/>
      <c r="D20" s="73">
        <f t="shared" si="2"/>
        <v>199</v>
      </c>
      <c r="E20" s="74">
        <v>115</v>
      </c>
      <c r="F20" s="74">
        <f t="shared" si="3"/>
        <v>84</v>
      </c>
      <c r="G20" s="74">
        <v>12</v>
      </c>
      <c r="H20" s="74">
        <v>0</v>
      </c>
      <c r="I20" s="74">
        <v>12</v>
      </c>
      <c r="J20" s="74">
        <v>2</v>
      </c>
      <c r="K20" s="74">
        <v>1</v>
      </c>
      <c r="L20" s="74">
        <v>122</v>
      </c>
      <c r="M20" s="74">
        <v>0</v>
      </c>
      <c r="N20" s="74">
        <v>13</v>
      </c>
      <c r="O20" s="74">
        <v>0</v>
      </c>
      <c r="P20" s="74">
        <v>1</v>
      </c>
      <c r="Q20" s="74">
        <v>36</v>
      </c>
    </row>
    <row r="21" spans="1:17" ht="45" customHeight="1">
      <c r="A21" s="45"/>
      <c r="B21" s="14" t="s">
        <v>81</v>
      </c>
      <c r="C21" s="34"/>
      <c r="D21" s="73">
        <f t="shared" si="2"/>
        <v>204</v>
      </c>
      <c r="E21" s="74">
        <v>126</v>
      </c>
      <c r="F21" s="74">
        <f t="shared" si="3"/>
        <v>78</v>
      </c>
      <c r="G21" s="74">
        <v>13</v>
      </c>
      <c r="H21" s="74">
        <v>0</v>
      </c>
      <c r="I21" s="74">
        <v>13</v>
      </c>
      <c r="J21" s="74">
        <v>4</v>
      </c>
      <c r="K21" s="74">
        <v>3</v>
      </c>
      <c r="L21" s="74">
        <v>135</v>
      </c>
      <c r="M21" s="74">
        <v>0</v>
      </c>
      <c r="N21" s="74">
        <v>11</v>
      </c>
      <c r="O21" s="74">
        <v>2</v>
      </c>
      <c r="P21" s="74">
        <v>1</v>
      </c>
      <c r="Q21" s="74">
        <v>22</v>
      </c>
    </row>
    <row r="22" spans="1:17" ht="45" customHeight="1">
      <c r="A22" s="45"/>
      <c r="B22" s="14" t="s">
        <v>82</v>
      </c>
      <c r="C22" s="24"/>
      <c r="D22" s="73">
        <f t="shared" si="2"/>
        <v>105</v>
      </c>
      <c r="E22" s="74">
        <v>60</v>
      </c>
      <c r="F22" s="74">
        <f t="shared" si="3"/>
        <v>45</v>
      </c>
      <c r="G22" s="74">
        <v>6</v>
      </c>
      <c r="H22" s="74">
        <v>0</v>
      </c>
      <c r="I22" s="74">
        <v>6</v>
      </c>
      <c r="J22" s="74">
        <v>2</v>
      </c>
      <c r="K22" s="74">
        <v>0</v>
      </c>
      <c r="L22" s="74">
        <v>73</v>
      </c>
      <c r="M22" s="74">
        <v>0</v>
      </c>
      <c r="N22" s="74">
        <v>6</v>
      </c>
      <c r="O22" s="74">
        <v>0</v>
      </c>
      <c r="P22" s="74">
        <v>0</v>
      </c>
      <c r="Q22" s="74">
        <v>12</v>
      </c>
    </row>
    <row r="23" spans="1:17" ht="45" customHeight="1">
      <c r="A23" s="14"/>
      <c r="B23" s="14" t="s">
        <v>83</v>
      </c>
      <c r="C23" s="35"/>
      <c r="D23" s="73">
        <f t="shared" si="2"/>
        <v>50</v>
      </c>
      <c r="E23" s="74">
        <v>31</v>
      </c>
      <c r="F23" s="74">
        <f t="shared" si="3"/>
        <v>19</v>
      </c>
      <c r="G23" s="74">
        <v>3</v>
      </c>
      <c r="H23" s="74">
        <v>0</v>
      </c>
      <c r="I23" s="74">
        <v>3</v>
      </c>
      <c r="J23" s="74">
        <v>0</v>
      </c>
      <c r="K23" s="74">
        <v>0</v>
      </c>
      <c r="L23" s="74">
        <v>34</v>
      </c>
      <c r="M23" s="74">
        <v>0</v>
      </c>
      <c r="N23" s="74">
        <v>2</v>
      </c>
      <c r="O23" s="74">
        <v>2</v>
      </c>
      <c r="P23" s="74">
        <v>1</v>
      </c>
      <c r="Q23" s="74">
        <v>5</v>
      </c>
    </row>
    <row r="24" spans="1:17" ht="45" customHeight="1">
      <c r="A24" s="14"/>
      <c r="B24" s="14" t="s">
        <v>84</v>
      </c>
      <c r="C24" s="35"/>
      <c r="D24" s="73">
        <f t="shared" si="2"/>
        <v>77</v>
      </c>
      <c r="E24" s="74">
        <v>47</v>
      </c>
      <c r="F24" s="74">
        <f t="shared" si="3"/>
        <v>30</v>
      </c>
      <c r="G24" s="74">
        <v>6</v>
      </c>
      <c r="H24" s="74">
        <v>0</v>
      </c>
      <c r="I24" s="74">
        <v>6</v>
      </c>
      <c r="J24" s="74">
        <v>2</v>
      </c>
      <c r="K24" s="74">
        <v>2</v>
      </c>
      <c r="L24" s="74">
        <v>46</v>
      </c>
      <c r="M24" s="74">
        <v>0</v>
      </c>
      <c r="N24" s="74">
        <v>6</v>
      </c>
      <c r="O24" s="74">
        <v>0</v>
      </c>
      <c r="P24" s="74">
        <v>0</v>
      </c>
      <c r="Q24" s="74">
        <v>9</v>
      </c>
    </row>
    <row r="25" spans="1:17" ht="45" customHeight="1">
      <c r="A25" s="14"/>
      <c r="B25" s="14" t="s">
        <v>85</v>
      </c>
      <c r="C25" s="34"/>
      <c r="D25" s="73">
        <f t="shared" si="2"/>
        <v>84</v>
      </c>
      <c r="E25" s="74">
        <v>53</v>
      </c>
      <c r="F25" s="74">
        <f t="shared" si="3"/>
        <v>31</v>
      </c>
      <c r="G25" s="74">
        <v>6</v>
      </c>
      <c r="H25" s="74">
        <v>0</v>
      </c>
      <c r="I25" s="74">
        <v>6</v>
      </c>
      <c r="J25" s="74">
        <v>3</v>
      </c>
      <c r="K25" s="74">
        <v>1</v>
      </c>
      <c r="L25" s="74">
        <v>50</v>
      </c>
      <c r="M25" s="74">
        <v>0</v>
      </c>
      <c r="N25" s="74">
        <v>5</v>
      </c>
      <c r="O25" s="74">
        <v>0</v>
      </c>
      <c r="P25" s="74">
        <v>1</v>
      </c>
      <c r="Q25" s="74">
        <v>12</v>
      </c>
    </row>
    <row r="26" spans="1:17" ht="45" customHeight="1">
      <c r="A26" s="45"/>
      <c r="B26" s="14" t="s">
        <v>86</v>
      </c>
      <c r="C26" s="34"/>
      <c r="D26" s="73">
        <f t="shared" si="2"/>
        <v>62</v>
      </c>
      <c r="E26" s="74">
        <v>34</v>
      </c>
      <c r="F26" s="74">
        <f t="shared" si="3"/>
        <v>28</v>
      </c>
      <c r="G26" s="74">
        <v>3</v>
      </c>
      <c r="H26" s="74">
        <v>0</v>
      </c>
      <c r="I26" s="74">
        <v>3</v>
      </c>
      <c r="J26" s="74">
        <v>1</v>
      </c>
      <c r="K26" s="74">
        <v>1</v>
      </c>
      <c r="L26" s="74">
        <v>43</v>
      </c>
      <c r="M26" s="74">
        <v>0</v>
      </c>
      <c r="N26" s="74">
        <v>3</v>
      </c>
      <c r="O26" s="74">
        <v>0</v>
      </c>
      <c r="P26" s="74">
        <v>0</v>
      </c>
      <c r="Q26" s="74">
        <v>8</v>
      </c>
    </row>
    <row r="27" spans="1:17" ht="45" customHeight="1">
      <c r="A27" s="45"/>
      <c r="B27" s="14" t="s">
        <v>87</v>
      </c>
      <c r="C27" s="34"/>
      <c r="D27" s="73">
        <f t="shared" si="2"/>
        <v>136</v>
      </c>
      <c r="E27" s="74">
        <v>87</v>
      </c>
      <c r="F27" s="74">
        <f t="shared" si="3"/>
        <v>49</v>
      </c>
      <c r="G27" s="74">
        <v>7</v>
      </c>
      <c r="H27" s="74">
        <v>0</v>
      </c>
      <c r="I27" s="74">
        <v>7</v>
      </c>
      <c r="J27" s="74">
        <v>1</v>
      </c>
      <c r="K27" s="74">
        <v>0</v>
      </c>
      <c r="L27" s="74">
        <v>92</v>
      </c>
      <c r="M27" s="74">
        <v>0</v>
      </c>
      <c r="N27" s="74">
        <v>7</v>
      </c>
      <c r="O27" s="74">
        <v>0</v>
      </c>
      <c r="P27" s="74">
        <v>1</v>
      </c>
      <c r="Q27" s="74">
        <v>21</v>
      </c>
    </row>
    <row r="28" spans="1:17" ht="45" customHeight="1">
      <c r="A28" s="45"/>
      <c r="B28" s="14" t="s">
        <v>48</v>
      </c>
      <c r="C28" s="34"/>
      <c r="D28" s="73">
        <f t="shared" si="2"/>
        <v>96</v>
      </c>
      <c r="E28" s="74">
        <v>53</v>
      </c>
      <c r="F28" s="74">
        <f t="shared" si="3"/>
        <v>43</v>
      </c>
      <c r="G28" s="74">
        <v>7</v>
      </c>
      <c r="H28" s="74">
        <v>0</v>
      </c>
      <c r="I28" s="74">
        <v>7</v>
      </c>
      <c r="J28" s="74">
        <v>1</v>
      </c>
      <c r="K28" s="74">
        <v>2</v>
      </c>
      <c r="L28" s="74">
        <v>59</v>
      </c>
      <c r="M28" s="74">
        <v>0</v>
      </c>
      <c r="N28" s="74">
        <v>7</v>
      </c>
      <c r="O28" s="74">
        <v>1</v>
      </c>
      <c r="P28" s="74">
        <v>0</v>
      </c>
      <c r="Q28" s="74">
        <v>12</v>
      </c>
    </row>
    <row r="29" spans="1:17" ht="45" customHeight="1">
      <c r="A29" s="45"/>
      <c r="B29" s="14" t="s">
        <v>49</v>
      </c>
      <c r="C29" s="34"/>
      <c r="D29" s="73">
        <f t="shared" si="2"/>
        <v>68</v>
      </c>
      <c r="E29" s="74">
        <v>36</v>
      </c>
      <c r="F29" s="74">
        <f t="shared" si="3"/>
        <v>32</v>
      </c>
      <c r="G29" s="74">
        <v>3</v>
      </c>
      <c r="H29" s="74">
        <v>0</v>
      </c>
      <c r="I29" s="74">
        <v>3</v>
      </c>
      <c r="J29" s="74">
        <v>1</v>
      </c>
      <c r="K29" s="74">
        <v>0</v>
      </c>
      <c r="L29" s="74">
        <v>49</v>
      </c>
      <c r="M29" s="74">
        <v>0</v>
      </c>
      <c r="N29" s="74">
        <v>3</v>
      </c>
      <c r="O29" s="74">
        <v>0</v>
      </c>
      <c r="P29" s="74">
        <v>0</v>
      </c>
      <c r="Q29" s="74">
        <v>9</v>
      </c>
    </row>
    <row r="30" spans="1:17" ht="45" customHeight="1">
      <c r="A30" s="45"/>
      <c r="B30" s="14" t="s">
        <v>50</v>
      </c>
      <c r="C30" s="34"/>
      <c r="D30" s="73">
        <f t="shared" si="2"/>
        <v>64</v>
      </c>
      <c r="E30" s="74">
        <v>34</v>
      </c>
      <c r="F30" s="74">
        <f t="shared" si="3"/>
        <v>30</v>
      </c>
      <c r="G30" s="74">
        <v>4</v>
      </c>
      <c r="H30" s="74">
        <v>0</v>
      </c>
      <c r="I30" s="74">
        <v>4</v>
      </c>
      <c r="J30" s="74">
        <v>0</v>
      </c>
      <c r="K30" s="74">
        <v>1</v>
      </c>
      <c r="L30" s="74">
        <v>43</v>
      </c>
      <c r="M30" s="74">
        <v>0</v>
      </c>
      <c r="N30" s="74">
        <v>4</v>
      </c>
      <c r="O30" s="74">
        <v>0</v>
      </c>
      <c r="P30" s="74">
        <v>1</v>
      </c>
      <c r="Q30" s="74">
        <v>7</v>
      </c>
    </row>
    <row r="31" spans="1:17" ht="22.5" customHeight="1">
      <c r="A31" s="45"/>
      <c r="B31" s="14"/>
      <c r="C31" s="3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</row>
    <row r="32" spans="1:17" ht="45" customHeight="1">
      <c r="A32" s="12"/>
      <c r="B32" s="11" t="s">
        <v>88</v>
      </c>
      <c r="C32" s="13"/>
      <c r="D32" s="74">
        <f t="shared" si="2"/>
        <v>12</v>
      </c>
      <c r="E32" s="74">
        <v>7</v>
      </c>
      <c r="F32" s="74">
        <f t="shared" si="3"/>
        <v>5</v>
      </c>
      <c r="G32" s="74">
        <v>1</v>
      </c>
      <c r="H32" s="74">
        <v>0</v>
      </c>
      <c r="I32" s="74">
        <v>1</v>
      </c>
      <c r="J32" s="74">
        <v>0</v>
      </c>
      <c r="K32" s="74">
        <v>0</v>
      </c>
      <c r="L32" s="74">
        <v>8</v>
      </c>
      <c r="M32" s="74">
        <v>0</v>
      </c>
      <c r="N32" s="74">
        <v>1</v>
      </c>
      <c r="O32" s="74">
        <v>0</v>
      </c>
      <c r="P32" s="74">
        <v>0</v>
      </c>
      <c r="Q32" s="74">
        <v>1</v>
      </c>
    </row>
    <row r="33" spans="1:17" ht="45" customHeight="1">
      <c r="A33" s="17"/>
      <c r="B33" s="14" t="s">
        <v>89</v>
      </c>
      <c r="C33" s="38"/>
      <c r="D33" s="74">
        <f t="shared" si="2"/>
        <v>60</v>
      </c>
      <c r="E33" s="74">
        <v>31</v>
      </c>
      <c r="F33" s="74">
        <f t="shared" si="3"/>
        <v>29</v>
      </c>
      <c r="G33" s="74">
        <v>3</v>
      </c>
      <c r="H33" s="74">
        <v>0</v>
      </c>
      <c r="I33" s="74">
        <v>3</v>
      </c>
      <c r="J33" s="74">
        <v>2</v>
      </c>
      <c r="K33" s="74">
        <v>1</v>
      </c>
      <c r="L33" s="74">
        <v>39</v>
      </c>
      <c r="M33" s="74">
        <v>0</v>
      </c>
      <c r="N33" s="74">
        <v>2</v>
      </c>
      <c r="O33" s="74">
        <v>1</v>
      </c>
      <c r="P33" s="74">
        <v>0</v>
      </c>
      <c r="Q33" s="74">
        <v>9</v>
      </c>
    </row>
    <row r="34" spans="1:17" ht="45" customHeight="1">
      <c r="A34" s="17"/>
      <c r="B34" s="14" t="s">
        <v>90</v>
      </c>
      <c r="C34" s="38"/>
      <c r="D34" s="74">
        <f t="shared" si="2"/>
        <v>25</v>
      </c>
      <c r="E34" s="74">
        <v>15</v>
      </c>
      <c r="F34" s="74">
        <f t="shared" si="3"/>
        <v>10</v>
      </c>
      <c r="G34" s="74">
        <v>1</v>
      </c>
      <c r="H34" s="74">
        <v>0</v>
      </c>
      <c r="I34" s="74">
        <v>1</v>
      </c>
      <c r="J34" s="74">
        <v>1</v>
      </c>
      <c r="K34" s="74">
        <v>0</v>
      </c>
      <c r="L34" s="74">
        <v>14</v>
      </c>
      <c r="M34" s="74">
        <v>0</v>
      </c>
      <c r="N34" s="74">
        <v>1</v>
      </c>
      <c r="O34" s="74">
        <v>1</v>
      </c>
      <c r="P34" s="74">
        <v>0</v>
      </c>
      <c r="Q34" s="74">
        <v>6</v>
      </c>
    </row>
    <row r="35" spans="1:17" ht="45" customHeight="1">
      <c r="A35" s="15"/>
      <c r="B35" s="30" t="s">
        <v>91</v>
      </c>
      <c r="C35" s="16"/>
      <c r="D35" s="76">
        <f t="shared" si="2"/>
        <v>75</v>
      </c>
      <c r="E35" s="76">
        <v>46</v>
      </c>
      <c r="F35" s="76">
        <f t="shared" si="3"/>
        <v>29</v>
      </c>
      <c r="G35" s="76">
        <v>6</v>
      </c>
      <c r="H35" s="76">
        <v>0</v>
      </c>
      <c r="I35" s="76">
        <v>6</v>
      </c>
      <c r="J35" s="76">
        <v>2</v>
      </c>
      <c r="K35" s="76">
        <v>2</v>
      </c>
      <c r="L35" s="76">
        <v>41</v>
      </c>
      <c r="M35" s="76">
        <v>0</v>
      </c>
      <c r="N35" s="76">
        <v>4</v>
      </c>
      <c r="O35" s="76">
        <v>0</v>
      </c>
      <c r="P35" s="76">
        <v>0</v>
      </c>
      <c r="Q35" s="76">
        <v>14</v>
      </c>
    </row>
  </sheetData>
  <mergeCells count="8">
    <mergeCell ref="A11:C11"/>
    <mergeCell ref="P3:P7"/>
    <mergeCell ref="N3:N7"/>
    <mergeCell ref="O3:O7"/>
    <mergeCell ref="A5:C5"/>
    <mergeCell ref="A9:C9"/>
    <mergeCell ref="J3:J7"/>
    <mergeCell ref="K3:K7"/>
  </mergeCells>
  <phoneticPr fontId="1"/>
  <printOptions gridLinesSet="0"/>
  <pageMargins left="0.78740157480314965" right="0.59055118110236227" top="0.98425196850393704" bottom="0.94488188976377963" header="0.51181102362204722" footer="0.51181102362204722"/>
  <pageSetup paperSize="9" scale="55" orientation="portrait" r:id="rId1"/>
  <headerFooter alignWithMargins="0"/>
  <ignoredErrors>
    <ignoredError sqref="D16" formulaRange="1"/>
    <ignoredError sqref="F14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view="pageBreakPreview" zoomScale="60" zoomScaleNormal="60" workbookViewId="0">
      <selection activeCell="B1" sqref="B1"/>
    </sheetView>
  </sheetViews>
  <sheetFormatPr defaultRowHeight="27.95" customHeight="1"/>
  <cols>
    <col min="1" max="1" width="1.69921875" style="1" customWidth="1"/>
    <col min="2" max="2" width="13.796875" style="1" customWidth="1"/>
    <col min="3" max="3" width="1.69921875" style="1" customWidth="1"/>
    <col min="4" max="9" width="16.69921875" style="1" customWidth="1"/>
    <col min="10" max="16384" width="8.796875" style="1"/>
  </cols>
  <sheetData>
    <row r="1" spans="1:9" ht="31.5" customHeight="1">
      <c r="B1" s="9" t="s">
        <v>146</v>
      </c>
    </row>
    <row r="2" spans="1:9" ht="31.5" customHeight="1">
      <c r="B2" s="3"/>
      <c r="C2" s="3"/>
      <c r="D2" s="3"/>
      <c r="E2" s="3"/>
      <c r="F2" s="3"/>
      <c r="G2" s="3"/>
      <c r="H2" s="3"/>
      <c r="I2" s="3"/>
    </row>
    <row r="3" spans="1:9" ht="31.5" customHeight="1">
      <c r="A3" s="11"/>
      <c r="B3" s="11"/>
      <c r="C3" s="11"/>
      <c r="D3" s="41"/>
      <c r="E3" s="11"/>
      <c r="F3" s="59"/>
      <c r="G3" s="116" t="s">
        <v>60</v>
      </c>
      <c r="H3" s="85"/>
      <c r="I3" s="85"/>
    </row>
    <row r="4" spans="1:9" ht="31.5" customHeight="1">
      <c r="A4" s="14"/>
      <c r="B4" s="14" t="s">
        <v>0</v>
      </c>
      <c r="C4" s="14"/>
      <c r="D4" s="18"/>
      <c r="E4" s="57"/>
      <c r="F4" s="61"/>
      <c r="G4" s="104"/>
      <c r="H4" s="91"/>
      <c r="I4" s="91"/>
    </row>
    <row r="5" spans="1:9" ht="31.5" customHeight="1">
      <c r="A5" s="82" t="s">
        <v>2</v>
      </c>
      <c r="B5" s="82"/>
      <c r="C5" s="83"/>
      <c r="D5" s="20" t="s">
        <v>3</v>
      </c>
      <c r="E5" s="20"/>
      <c r="F5" s="20"/>
      <c r="G5" s="18"/>
      <c r="H5" s="62"/>
      <c r="I5" s="95" t="s">
        <v>136</v>
      </c>
    </row>
    <row r="6" spans="1:9" ht="31.5" customHeight="1">
      <c r="A6" s="14"/>
      <c r="B6" s="14"/>
      <c r="C6" s="19"/>
      <c r="D6" s="18"/>
      <c r="E6" s="20" t="s">
        <v>22</v>
      </c>
      <c r="F6" s="20" t="s">
        <v>23</v>
      </c>
      <c r="G6" s="20" t="s">
        <v>3</v>
      </c>
      <c r="H6" s="63" t="s">
        <v>55</v>
      </c>
      <c r="I6" s="96"/>
    </row>
    <row r="7" spans="1:9" ht="31.5" customHeight="1">
      <c r="A7" s="14"/>
      <c r="B7" s="14"/>
      <c r="C7" s="19"/>
      <c r="D7" s="21"/>
      <c r="E7" s="21"/>
      <c r="F7" s="21"/>
      <c r="G7" s="21"/>
      <c r="H7" s="22"/>
      <c r="I7" s="97"/>
    </row>
    <row r="8" spans="1:9" ht="31.5" customHeight="1">
      <c r="A8" s="11"/>
      <c r="B8" s="11"/>
      <c r="C8" s="23"/>
      <c r="D8" s="18"/>
      <c r="E8" s="14"/>
      <c r="F8" s="14"/>
      <c r="G8" s="14"/>
      <c r="H8" s="14"/>
      <c r="I8" s="14"/>
    </row>
    <row r="9" spans="1:9" ht="39" customHeight="1">
      <c r="A9" s="70"/>
      <c r="B9" s="70" t="s">
        <v>153</v>
      </c>
      <c r="C9" s="71"/>
      <c r="D9" s="27">
        <v>517</v>
      </c>
      <c r="E9" s="28">
        <v>182</v>
      </c>
      <c r="F9" s="28">
        <v>335</v>
      </c>
      <c r="G9" s="28">
        <v>237</v>
      </c>
      <c r="H9" s="28">
        <v>210</v>
      </c>
      <c r="I9" s="28">
        <v>27</v>
      </c>
    </row>
    <row r="10" spans="1:9" ht="22.5" customHeight="1">
      <c r="A10" s="14"/>
      <c r="B10" s="14"/>
      <c r="C10" s="24"/>
      <c r="D10" s="27"/>
      <c r="E10" s="28"/>
      <c r="F10" s="28"/>
      <c r="G10" s="28"/>
      <c r="H10" s="28"/>
      <c r="I10" s="28"/>
    </row>
    <row r="11" spans="1:9" ht="39" customHeight="1">
      <c r="A11" s="70"/>
      <c r="B11" s="70" t="s">
        <v>154</v>
      </c>
      <c r="C11" s="71"/>
      <c r="D11" s="27">
        <f>SUM(E11:F11)</f>
        <v>518</v>
      </c>
      <c r="E11" s="28">
        <f>SUM(E17:E35)</f>
        <v>186</v>
      </c>
      <c r="F11" s="28">
        <f>SUM(F17:F35)</f>
        <v>332</v>
      </c>
      <c r="G11" s="28">
        <f>SUM(H11:I11)</f>
        <v>228</v>
      </c>
      <c r="H11" s="28">
        <f>SUM(H17:H35)</f>
        <v>208</v>
      </c>
      <c r="I11" s="28">
        <f>SUM(I17:I35)</f>
        <v>20</v>
      </c>
    </row>
    <row r="12" spans="1:9" ht="22.5" customHeight="1">
      <c r="A12" s="25"/>
      <c r="B12" s="25"/>
      <c r="C12" s="26"/>
      <c r="D12" s="27"/>
      <c r="E12" s="28"/>
      <c r="F12" s="28"/>
      <c r="G12" s="28"/>
      <c r="H12" s="28"/>
      <c r="I12" s="28"/>
    </row>
    <row r="13" spans="1:9" ht="39" customHeight="1">
      <c r="A13" s="25"/>
      <c r="B13" s="70" t="s">
        <v>111</v>
      </c>
      <c r="C13" s="26"/>
      <c r="D13" s="27">
        <f>SUM(E13:F13)</f>
        <v>7</v>
      </c>
      <c r="E13" s="28">
        <v>4</v>
      </c>
      <c r="F13" s="28">
        <v>3</v>
      </c>
      <c r="G13" s="64" t="s">
        <v>92</v>
      </c>
      <c r="H13" s="64" t="s">
        <v>92</v>
      </c>
      <c r="I13" s="64" t="s">
        <v>92</v>
      </c>
    </row>
    <row r="14" spans="1:9" ht="39" customHeight="1">
      <c r="A14" s="25"/>
      <c r="B14" s="70" t="s">
        <v>112</v>
      </c>
      <c r="C14" s="26"/>
      <c r="D14" s="27">
        <f>SUM(E14:F14)</f>
        <v>504</v>
      </c>
      <c r="E14" s="28">
        <f>E11-E13-E15</f>
        <v>179</v>
      </c>
      <c r="F14" s="28">
        <f>F11-F13-F15</f>
        <v>325</v>
      </c>
      <c r="G14" s="28">
        <f>SUM(H14:I14)</f>
        <v>228</v>
      </c>
      <c r="H14" s="28">
        <f>H11</f>
        <v>208</v>
      </c>
      <c r="I14" s="28">
        <f>I11</f>
        <v>20</v>
      </c>
    </row>
    <row r="15" spans="1:9" ht="39" customHeight="1">
      <c r="A15" s="25"/>
      <c r="B15" s="70" t="s">
        <v>113</v>
      </c>
      <c r="C15" s="26"/>
      <c r="D15" s="27">
        <f>SUM(E15:F15)</f>
        <v>7</v>
      </c>
      <c r="E15" s="28">
        <v>3</v>
      </c>
      <c r="F15" s="28">
        <v>4</v>
      </c>
      <c r="G15" s="64" t="s">
        <v>92</v>
      </c>
      <c r="H15" s="64" t="s">
        <v>92</v>
      </c>
      <c r="I15" s="64" t="s">
        <v>92</v>
      </c>
    </row>
    <row r="16" spans="1:9" ht="22.5" customHeight="1">
      <c r="A16" s="30"/>
      <c r="B16" s="30"/>
      <c r="C16" s="31"/>
      <c r="D16" s="27"/>
      <c r="E16" s="28"/>
      <c r="F16" s="28"/>
      <c r="G16" s="28"/>
      <c r="H16" s="28"/>
      <c r="I16" s="28"/>
    </row>
    <row r="17" spans="1:9" ht="45" customHeight="1">
      <c r="A17" s="44"/>
      <c r="B17" s="11" t="s">
        <v>37</v>
      </c>
      <c r="C17" s="32"/>
      <c r="D17" s="27">
        <f>SUM(E17:F17)</f>
        <v>127</v>
      </c>
      <c r="E17" s="28">
        <v>50</v>
      </c>
      <c r="F17" s="28">
        <v>77</v>
      </c>
      <c r="G17" s="28">
        <f>SUM(H17:I17)</f>
        <v>65</v>
      </c>
      <c r="H17" s="28">
        <v>59</v>
      </c>
      <c r="I17" s="28">
        <v>6</v>
      </c>
    </row>
    <row r="18" spans="1:9" ht="45" customHeight="1">
      <c r="A18" s="45"/>
      <c r="B18" s="14" t="s">
        <v>38</v>
      </c>
      <c r="C18" s="34"/>
      <c r="D18" s="27">
        <f t="shared" ref="D18:D35" si="0">SUM(E18:F18)</f>
        <v>48</v>
      </c>
      <c r="E18" s="28">
        <v>22</v>
      </c>
      <c r="F18" s="28">
        <v>26</v>
      </c>
      <c r="G18" s="28">
        <f t="shared" ref="G18:G35" si="1">SUM(H18:I18)</f>
        <v>22</v>
      </c>
      <c r="H18" s="28">
        <v>20</v>
      </c>
      <c r="I18" s="28">
        <v>2</v>
      </c>
    </row>
    <row r="19" spans="1:9" ht="45" customHeight="1">
      <c r="A19" s="45"/>
      <c r="B19" s="14" t="s">
        <v>39</v>
      </c>
      <c r="C19" s="34"/>
      <c r="D19" s="27">
        <f t="shared" si="0"/>
        <v>43</v>
      </c>
      <c r="E19" s="28">
        <v>24</v>
      </c>
      <c r="F19" s="28">
        <v>19</v>
      </c>
      <c r="G19" s="28">
        <f t="shared" si="1"/>
        <v>21</v>
      </c>
      <c r="H19" s="28">
        <v>19</v>
      </c>
      <c r="I19" s="28">
        <v>2</v>
      </c>
    </row>
    <row r="20" spans="1:9" ht="45" customHeight="1">
      <c r="A20" s="45"/>
      <c r="B20" s="14" t="s">
        <v>40</v>
      </c>
      <c r="C20" s="34"/>
      <c r="D20" s="27">
        <f t="shared" si="0"/>
        <v>37</v>
      </c>
      <c r="E20" s="28">
        <v>14</v>
      </c>
      <c r="F20" s="28">
        <v>23</v>
      </c>
      <c r="G20" s="28">
        <f t="shared" si="1"/>
        <v>19</v>
      </c>
      <c r="H20" s="28">
        <v>17</v>
      </c>
      <c r="I20" s="28">
        <v>2</v>
      </c>
    </row>
    <row r="21" spans="1:9" ht="45" customHeight="1">
      <c r="A21" s="45"/>
      <c r="B21" s="14" t="s">
        <v>41</v>
      </c>
      <c r="C21" s="34"/>
      <c r="D21" s="27">
        <f t="shared" si="0"/>
        <v>42</v>
      </c>
      <c r="E21" s="28">
        <v>11</v>
      </c>
      <c r="F21" s="28">
        <v>31</v>
      </c>
      <c r="G21" s="28">
        <f t="shared" si="1"/>
        <v>14</v>
      </c>
      <c r="H21" s="28">
        <v>10</v>
      </c>
      <c r="I21" s="28">
        <v>4</v>
      </c>
    </row>
    <row r="22" spans="1:9" ht="45" customHeight="1">
      <c r="A22" s="45"/>
      <c r="B22" s="14" t="s">
        <v>42</v>
      </c>
      <c r="C22" s="24"/>
      <c r="D22" s="27">
        <f t="shared" si="0"/>
        <v>33</v>
      </c>
      <c r="E22" s="28">
        <v>6</v>
      </c>
      <c r="F22" s="28">
        <v>27</v>
      </c>
      <c r="G22" s="28">
        <f t="shared" si="1"/>
        <v>14</v>
      </c>
      <c r="H22" s="28">
        <v>13</v>
      </c>
      <c r="I22" s="28">
        <v>1</v>
      </c>
    </row>
    <row r="23" spans="1:9" ht="45" customHeight="1">
      <c r="A23" s="14"/>
      <c r="B23" s="14" t="s">
        <v>43</v>
      </c>
      <c r="C23" s="35"/>
      <c r="D23" s="27">
        <f t="shared" si="0"/>
        <v>4</v>
      </c>
      <c r="E23" s="28">
        <v>1</v>
      </c>
      <c r="F23" s="28">
        <v>3</v>
      </c>
      <c r="G23" s="28">
        <f t="shared" si="1"/>
        <v>1</v>
      </c>
      <c r="H23" s="28">
        <v>1</v>
      </c>
      <c r="I23" s="28">
        <v>0</v>
      </c>
    </row>
    <row r="24" spans="1:9" ht="45" customHeight="1">
      <c r="A24" s="14"/>
      <c r="B24" s="14" t="s">
        <v>44</v>
      </c>
      <c r="C24" s="35"/>
      <c r="D24" s="27">
        <f t="shared" si="0"/>
        <v>24</v>
      </c>
      <c r="E24" s="28">
        <v>8</v>
      </c>
      <c r="F24" s="28">
        <v>16</v>
      </c>
      <c r="G24" s="28">
        <f t="shared" si="1"/>
        <v>8</v>
      </c>
      <c r="H24" s="28">
        <v>8</v>
      </c>
      <c r="I24" s="28">
        <v>0</v>
      </c>
    </row>
    <row r="25" spans="1:9" ht="45" customHeight="1">
      <c r="A25" s="14"/>
      <c r="B25" s="14" t="s">
        <v>45</v>
      </c>
      <c r="C25" s="34"/>
      <c r="D25" s="27">
        <f t="shared" si="0"/>
        <v>4</v>
      </c>
      <c r="E25" s="28">
        <v>0</v>
      </c>
      <c r="F25" s="28">
        <v>4</v>
      </c>
      <c r="G25" s="28">
        <f t="shared" si="1"/>
        <v>2</v>
      </c>
      <c r="H25" s="28">
        <v>1</v>
      </c>
      <c r="I25" s="28">
        <v>1</v>
      </c>
    </row>
    <row r="26" spans="1:9" ht="45" customHeight="1">
      <c r="A26" s="45"/>
      <c r="B26" s="14" t="s">
        <v>46</v>
      </c>
      <c r="C26" s="34"/>
      <c r="D26" s="27">
        <f t="shared" si="0"/>
        <v>20</v>
      </c>
      <c r="E26" s="28">
        <v>8</v>
      </c>
      <c r="F26" s="28">
        <v>12</v>
      </c>
      <c r="G26" s="28">
        <f t="shared" si="1"/>
        <v>8</v>
      </c>
      <c r="H26" s="28">
        <v>8</v>
      </c>
      <c r="I26" s="28">
        <v>0</v>
      </c>
    </row>
    <row r="27" spans="1:9" ht="45" customHeight="1">
      <c r="A27" s="45"/>
      <c r="B27" s="14" t="s">
        <v>47</v>
      </c>
      <c r="C27" s="34"/>
      <c r="D27" s="27">
        <f t="shared" si="0"/>
        <v>29</v>
      </c>
      <c r="E27" s="28">
        <v>10</v>
      </c>
      <c r="F27" s="28">
        <v>19</v>
      </c>
      <c r="G27" s="28">
        <f t="shared" si="1"/>
        <v>10</v>
      </c>
      <c r="H27" s="28">
        <v>10</v>
      </c>
      <c r="I27" s="28">
        <v>0</v>
      </c>
    </row>
    <row r="28" spans="1:9" ht="45" customHeight="1">
      <c r="A28" s="45"/>
      <c r="B28" s="14" t="s">
        <v>48</v>
      </c>
      <c r="C28" s="34"/>
      <c r="D28" s="27">
        <f t="shared" si="0"/>
        <v>28</v>
      </c>
      <c r="E28" s="28">
        <v>5</v>
      </c>
      <c r="F28" s="28">
        <v>23</v>
      </c>
      <c r="G28" s="28">
        <f t="shared" si="1"/>
        <v>8</v>
      </c>
      <c r="H28" s="28">
        <v>8</v>
      </c>
      <c r="I28" s="28">
        <v>0</v>
      </c>
    </row>
    <row r="29" spans="1:9" ht="45" customHeight="1">
      <c r="A29" s="45"/>
      <c r="B29" s="14" t="s">
        <v>49</v>
      </c>
      <c r="C29" s="34"/>
      <c r="D29" s="27">
        <f>SUM(E29:F29)</f>
        <v>25</v>
      </c>
      <c r="E29" s="28">
        <v>9</v>
      </c>
      <c r="F29" s="28">
        <v>16</v>
      </c>
      <c r="G29" s="28">
        <f>SUM(H29:I29)</f>
        <v>8</v>
      </c>
      <c r="H29" s="28">
        <v>8</v>
      </c>
      <c r="I29" s="28">
        <v>0</v>
      </c>
    </row>
    <row r="30" spans="1:9" ht="45" customHeight="1">
      <c r="A30" s="45"/>
      <c r="B30" s="14" t="s">
        <v>50</v>
      </c>
      <c r="C30" s="34"/>
      <c r="D30" s="27">
        <f>SUM(E30:F30)</f>
        <v>12</v>
      </c>
      <c r="E30" s="28">
        <v>6</v>
      </c>
      <c r="F30" s="28">
        <v>6</v>
      </c>
      <c r="G30" s="28">
        <f>SUM(H30:I30)</f>
        <v>9</v>
      </c>
      <c r="H30" s="28">
        <v>8</v>
      </c>
      <c r="I30" s="28">
        <v>1</v>
      </c>
    </row>
    <row r="31" spans="1:9" ht="22.5" customHeight="1">
      <c r="A31" s="45"/>
      <c r="B31" s="14"/>
      <c r="C31" s="34"/>
      <c r="D31" s="28"/>
      <c r="E31" s="28"/>
      <c r="F31" s="28"/>
      <c r="G31" s="28"/>
      <c r="H31" s="28"/>
      <c r="I31" s="28"/>
    </row>
    <row r="32" spans="1:9" ht="45" customHeight="1">
      <c r="A32" s="12"/>
      <c r="B32" s="11" t="s">
        <v>51</v>
      </c>
      <c r="C32" s="13"/>
      <c r="D32" s="28">
        <f t="shared" si="0"/>
        <v>3</v>
      </c>
      <c r="E32" s="28">
        <v>1</v>
      </c>
      <c r="F32" s="28">
        <v>2</v>
      </c>
      <c r="G32" s="28">
        <f t="shared" si="1"/>
        <v>2</v>
      </c>
      <c r="H32" s="28">
        <v>1</v>
      </c>
      <c r="I32" s="28">
        <v>1</v>
      </c>
    </row>
    <row r="33" spans="1:9" ht="45" customHeight="1">
      <c r="A33" s="17"/>
      <c r="B33" s="14" t="s">
        <v>52</v>
      </c>
      <c r="C33" s="38"/>
      <c r="D33" s="28">
        <f t="shared" si="0"/>
        <v>11</v>
      </c>
      <c r="E33" s="28">
        <v>3</v>
      </c>
      <c r="F33" s="28">
        <v>8</v>
      </c>
      <c r="G33" s="28">
        <f t="shared" si="1"/>
        <v>6</v>
      </c>
      <c r="H33" s="28">
        <v>6</v>
      </c>
      <c r="I33" s="28">
        <v>0</v>
      </c>
    </row>
    <row r="34" spans="1:9" ht="45" customHeight="1">
      <c r="A34" s="17"/>
      <c r="B34" s="14" t="s">
        <v>53</v>
      </c>
      <c r="C34" s="38"/>
      <c r="D34" s="28">
        <f t="shared" si="0"/>
        <v>12</v>
      </c>
      <c r="E34" s="28">
        <v>4</v>
      </c>
      <c r="F34" s="28">
        <v>8</v>
      </c>
      <c r="G34" s="28">
        <f t="shared" si="1"/>
        <v>6</v>
      </c>
      <c r="H34" s="28">
        <v>6</v>
      </c>
      <c r="I34" s="28">
        <v>0</v>
      </c>
    </row>
    <row r="35" spans="1:9" ht="45" customHeight="1">
      <c r="A35" s="15"/>
      <c r="B35" s="30" t="s">
        <v>54</v>
      </c>
      <c r="C35" s="16"/>
      <c r="D35" s="40">
        <f t="shared" si="0"/>
        <v>16</v>
      </c>
      <c r="E35" s="40">
        <v>4</v>
      </c>
      <c r="F35" s="40">
        <v>12</v>
      </c>
      <c r="G35" s="40">
        <f t="shared" si="1"/>
        <v>5</v>
      </c>
      <c r="H35" s="40">
        <v>5</v>
      </c>
      <c r="I35" s="40">
        <v>0</v>
      </c>
    </row>
  </sheetData>
  <mergeCells count="3">
    <mergeCell ref="A5:C5"/>
    <mergeCell ref="I5:I7"/>
    <mergeCell ref="G3:I4"/>
  </mergeCells>
  <phoneticPr fontId="6"/>
  <printOptions gridLinesSet="0"/>
  <pageMargins left="0.59055118110236227" right="0.78740157480314965" top="0.98425196850393704" bottom="0.94488188976377963" header="0.51181102362204722" footer="0.51181102362204722"/>
  <pageSetup paperSize="9" scale="56" orientation="portrait" r:id="rId1"/>
  <headerFooter alignWithMargins="0"/>
  <ignoredErrors>
    <ignoredError sqref="G11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view="pageBreakPreview" zoomScale="60" zoomScaleNormal="60" workbookViewId="0">
      <selection activeCell="B1" sqref="B1"/>
    </sheetView>
  </sheetViews>
  <sheetFormatPr defaultRowHeight="27.95" customHeight="1"/>
  <cols>
    <col min="1" max="1" width="1.69921875" style="1" customWidth="1"/>
    <col min="2" max="2" width="13.796875" style="1" customWidth="1"/>
    <col min="3" max="3" width="1.69921875" style="1" customWidth="1"/>
    <col min="4" max="15" width="9" style="1" customWidth="1"/>
    <col min="16" max="16384" width="8.796875" style="1"/>
  </cols>
  <sheetData>
    <row r="1" spans="1:15" s="4" customFormat="1" ht="31.5" customHeight="1">
      <c r="B1" s="9" t="s">
        <v>147</v>
      </c>
    </row>
    <row r="2" spans="1:15" ht="31.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44.1" customHeight="1">
      <c r="A3" s="85" t="s">
        <v>114</v>
      </c>
      <c r="B3" s="85"/>
      <c r="C3" s="98"/>
      <c r="D3" s="117" t="s">
        <v>137</v>
      </c>
      <c r="E3" s="118"/>
      <c r="F3" s="118"/>
      <c r="G3" s="118"/>
      <c r="H3" s="118"/>
      <c r="I3" s="119"/>
      <c r="J3" s="120" t="s">
        <v>56</v>
      </c>
      <c r="K3" s="121"/>
      <c r="L3" s="121"/>
      <c r="M3" s="121"/>
      <c r="N3" s="121"/>
      <c r="O3" s="121"/>
    </row>
    <row r="4" spans="1:15" ht="35.450000000000003" customHeight="1">
      <c r="A4" s="82"/>
      <c r="B4" s="82"/>
      <c r="C4" s="83"/>
      <c r="D4" s="125" t="s">
        <v>3</v>
      </c>
      <c r="E4" s="134" t="s">
        <v>27</v>
      </c>
      <c r="F4" s="135"/>
      <c r="G4" s="135"/>
      <c r="H4" s="136"/>
      <c r="I4" s="131" t="s">
        <v>123</v>
      </c>
      <c r="J4" s="126" t="s">
        <v>3</v>
      </c>
      <c r="K4" s="128" t="s">
        <v>27</v>
      </c>
      <c r="L4" s="129"/>
      <c r="M4" s="129"/>
      <c r="N4" s="130"/>
      <c r="O4" s="122" t="s">
        <v>123</v>
      </c>
    </row>
    <row r="5" spans="1:15" ht="26.1" customHeight="1">
      <c r="A5" s="82"/>
      <c r="B5" s="82"/>
      <c r="C5" s="83"/>
      <c r="D5" s="126"/>
      <c r="E5" s="137" t="s">
        <v>124</v>
      </c>
      <c r="F5" s="140" t="s">
        <v>138</v>
      </c>
      <c r="G5" s="78"/>
      <c r="H5" s="125" t="s">
        <v>125</v>
      </c>
      <c r="I5" s="132"/>
      <c r="J5" s="126"/>
      <c r="K5" s="137" t="s">
        <v>124</v>
      </c>
      <c r="L5" s="140" t="s">
        <v>138</v>
      </c>
      <c r="M5" s="78"/>
      <c r="N5" s="125" t="s">
        <v>125</v>
      </c>
      <c r="O5" s="123"/>
    </row>
    <row r="6" spans="1:15" ht="26.1" customHeight="1">
      <c r="A6" s="82"/>
      <c r="B6" s="82"/>
      <c r="C6" s="83"/>
      <c r="D6" s="126"/>
      <c r="E6" s="138"/>
      <c r="F6" s="141"/>
      <c r="G6" s="77" t="s">
        <v>126</v>
      </c>
      <c r="H6" s="126"/>
      <c r="I6" s="132"/>
      <c r="J6" s="126"/>
      <c r="K6" s="138"/>
      <c r="L6" s="141"/>
      <c r="M6" s="77" t="s">
        <v>126</v>
      </c>
      <c r="N6" s="126"/>
      <c r="O6" s="123"/>
    </row>
    <row r="7" spans="1:15" ht="26.1" customHeight="1">
      <c r="A7" s="88"/>
      <c r="B7" s="88"/>
      <c r="C7" s="99"/>
      <c r="D7" s="127"/>
      <c r="E7" s="139"/>
      <c r="F7" s="142"/>
      <c r="G7" s="79"/>
      <c r="H7" s="127"/>
      <c r="I7" s="133"/>
      <c r="J7" s="127"/>
      <c r="K7" s="139"/>
      <c r="L7" s="142"/>
      <c r="M7" s="79"/>
      <c r="N7" s="127"/>
      <c r="O7" s="124"/>
    </row>
    <row r="8" spans="1:15" s="5" customFormat="1" ht="31.5" customHeight="1">
      <c r="A8" s="11"/>
      <c r="B8" s="11"/>
      <c r="C8" s="23"/>
      <c r="D8" s="18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</row>
    <row r="9" spans="1:15" s="5" customFormat="1" ht="39" customHeight="1">
      <c r="A9" s="70"/>
      <c r="B9" s="70" t="s">
        <v>153</v>
      </c>
      <c r="C9" s="71"/>
      <c r="D9" s="27">
        <v>57</v>
      </c>
      <c r="E9" s="28">
        <v>5</v>
      </c>
      <c r="F9" s="28">
        <v>0</v>
      </c>
      <c r="G9" s="28">
        <v>0</v>
      </c>
      <c r="H9" s="28">
        <v>10</v>
      </c>
      <c r="I9" s="28">
        <v>42</v>
      </c>
      <c r="J9" s="28">
        <v>0</v>
      </c>
      <c r="K9" s="28">
        <v>0</v>
      </c>
      <c r="L9" s="28">
        <v>0</v>
      </c>
      <c r="M9" s="28">
        <v>0</v>
      </c>
      <c r="N9" s="28">
        <v>0</v>
      </c>
      <c r="O9" s="28">
        <v>0</v>
      </c>
    </row>
    <row r="10" spans="1:15" s="5" customFormat="1" ht="22.5" customHeight="1">
      <c r="A10" s="14"/>
      <c r="B10" s="14"/>
      <c r="C10" s="24"/>
      <c r="D10" s="27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</row>
    <row r="11" spans="1:15" s="5" customFormat="1" ht="39" customHeight="1">
      <c r="A11" s="70"/>
      <c r="B11" s="70" t="s">
        <v>154</v>
      </c>
      <c r="C11" s="71"/>
      <c r="D11" s="27">
        <f>SUM(E11:I11)</f>
        <v>51</v>
      </c>
      <c r="E11" s="28">
        <f>SUM(E13:E31)</f>
        <v>6</v>
      </c>
      <c r="F11" s="28">
        <f t="shared" ref="F11:O11" si="0">SUM(F13:F31)</f>
        <v>0</v>
      </c>
      <c r="G11" s="28">
        <f t="shared" si="0"/>
        <v>0</v>
      </c>
      <c r="H11" s="28">
        <f t="shared" si="0"/>
        <v>13</v>
      </c>
      <c r="I11" s="28">
        <f t="shared" si="0"/>
        <v>32</v>
      </c>
      <c r="J11" s="28">
        <f>SUM(K11:O11)</f>
        <v>4</v>
      </c>
      <c r="K11" s="28">
        <f t="shared" si="0"/>
        <v>0</v>
      </c>
      <c r="L11" s="28">
        <f t="shared" si="0"/>
        <v>0</v>
      </c>
      <c r="M11" s="28">
        <f t="shared" si="0"/>
        <v>0</v>
      </c>
      <c r="N11" s="28">
        <f t="shared" si="0"/>
        <v>1</v>
      </c>
      <c r="O11" s="28">
        <f t="shared" si="0"/>
        <v>3</v>
      </c>
    </row>
    <row r="12" spans="1:15" s="5" customFormat="1" ht="31.5" customHeight="1">
      <c r="A12" s="30"/>
      <c r="B12" s="30"/>
      <c r="C12" s="31"/>
      <c r="D12" s="27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s="5" customFormat="1" ht="45" customHeight="1">
      <c r="A13" s="44"/>
      <c r="B13" s="11" t="s">
        <v>93</v>
      </c>
      <c r="C13" s="32"/>
      <c r="D13" s="27">
        <f>SUM(E13:I13)</f>
        <v>13</v>
      </c>
      <c r="E13" s="28">
        <v>2</v>
      </c>
      <c r="F13" s="28">
        <v>0</v>
      </c>
      <c r="G13" s="28">
        <v>0</v>
      </c>
      <c r="H13" s="28">
        <v>3</v>
      </c>
      <c r="I13" s="28">
        <v>8</v>
      </c>
      <c r="J13" s="28">
        <f>SUM(K13:O13)</f>
        <v>2</v>
      </c>
      <c r="K13" s="28">
        <v>0</v>
      </c>
      <c r="L13" s="28">
        <v>0</v>
      </c>
      <c r="M13" s="28">
        <v>0</v>
      </c>
      <c r="N13" s="28">
        <v>1</v>
      </c>
      <c r="O13" s="28">
        <v>1</v>
      </c>
    </row>
    <row r="14" spans="1:15" s="5" customFormat="1" ht="45" customHeight="1">
      <c r="A14" s="45"/>
      <c r="B14" s="14" t="s">
        <v>94</v>
      </c>
      <c r="C14" s="34"/>
      <c r="D14" s="27">
        <f t="shared" ref="D14:D23" si="1">SUM(E14:I14)</f>
        <v>7</v>
      </c>
      <c r="E14" s="28">
        <v>1</v>
      </c>
      <c r="F14" s="28">
        <v>0</v>
      </c>
      <c r="G14" s="28">
        <v>0</v>
      </c>
      <c r="H14" s="28">
        <v>0</v>
      </c>
      <c r="I14" s="28">
        <v>6</v>
      </c>
      <c r="J14" s="28">
        <f>SUM(K14:O14)</f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</row>
    <row r="15" spans="1:15" s="5" customFormat="1" ht="45" customHeight="1">
      <c r="A15" s="45"/>
      <c r="B15" s="14" t="s">
        <v>95</v>
      </c>
      <c r="C15" s="34"/>
      <c r="D15" s="27">
        <f t="shared" si="1"/>
        <v>5</v>
      </c>
      <c r="E15" s="28">
        <v>0</v>
      </c>
      <c r="F15" s="28">
        <v>0</v>
      </c>
      <c r="G15" s="28">
        <v>0</v>
      </c>
      <c r="H15" s="28">
        <v>2</v>
      </c>
      <c r="I15" s="28">
        <v>3</v>
      </c>
      <c r="J15" s="28">
        <f t="shared" ref="J15:J23" si="2">SUM(K15:O15)</f>
        <v>0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</row>
    <row r="16" spans="1:15" s="5" customFormat="1" ht="45" customHeight="1">
      <c r="A16" s="45"/>
      <c r="B16" s="14" t="s">
        <v>96</v>
      </c>
      <c r="C16" s="34"/>
      <c r="D16" s="27">
        <f t="shared" si="1"/>
        <v>5</v>
      </c>
      <c r="E16" s="28">
        <v>1</v>
      </c>
      <c r="F16" s="28">
        <v>0</v>
      </c>
      <c r="G16" s="28">
        <v>0</v>
      </c>
      <c r="H16" s="28">
        <v>1</v>
      </c>
      <c r="I16" s="28">
        <v>3</v>
      </c>
      <c r="J16" s="28">
        <f t="shared" si="2"/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</row>
    <row r="17" spans="1:15" s="5" customFormat="1" ht="45" customHeight="1">
      <c r="A17" s="45"/>
      <c r="B17" s="14" t="s">
        <v>97</v>
      </c>
      <c r="C17" s="34"/>
      <c r="D17" s="27">
        <f t="shared" si="1"/>
        <v>6</v>
      </c>
      <c r="E17" s="28">
        <v>0</v>
      </c>
      <c r="F17" s="28">
        <v>0</v>
      </c>
      <c r="G17" s="28">
        <v>0</v>
      </c>
      <c r="H17" s="28">
        <v>3</v>
      </c>
      <c r="I17" s="28">
        <v>3</v>
      </c>
      <c r="J17" s="28">
        <f t="shared" si="2"/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</row>
    <row r="18" spans="1:15" s="5" customFormat="1" ht="45" customHeight="1">
      <c r="A18" s="45"/>
      <c r="B18" s="14" t="s">
        <v>98</v>
      </c>
      <c r="C18" s="24"/>
      <c r="D18" s="27">
        <f t="shared" si="1"/>
        <v>3</v>
      </c>
      <c r="E18" s="28">
        <v>1</v>
      </c>
      <c r="F18" s="28">
        <v>0</v>
      </c>
      <c r="G18" s="28">
        <v>0</v>
      </c>
      <c r="H18" s="28">
        <v>0</v>
      </c>
      <c r="I18" s="28">
        <v>2</v>
      </c>
      <c r="J18" s="28">
        <f t="shared" si="2"/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</row>
    <row r="19" spans="1:15" s="5" customFormat="1" ht="45" customHeight="1">
      <c r="A19" s="14"/>
      <c r="B19" s="14" t="s">
        <v>99</v>
      </c>
      <c r="C19" s="35"/>
      <c r="D19" s="27">
        <f t="shared" si="1"/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f t="shared" si="2"/>
        <v>1</v>
      </c>
      <c r="K19" s="28">
        <v>0</v>
      </c>
      <c r="L19" s="28">
        <v>0</v>
      </c>
      <c r="M19" s="28">
        <v>0</v>
      </c>
      <c r="N19" s="28">
        <v>0</v>
      </c>
      <c r="O19" s="28">
        <v>1</v>
      </c>
    </row>
    <row r="20" spans="1:15" s="5" customFormat="1" ht="45" customHeight="1">
      <c r="A20" s="14"/>
      <c r="B20" s="14" t="s">
        <v>100</v>
      </c>
      <c r="C20" s="35"/>
      <c r="D20" s="27">
        <f t="shared" si="1"/>
        <v>2</v>
      </c>
      <c r="E20" s="28">
        <v>0</v>
      </c>
      <c r="F20" s="28">
        <v>0</v>
      </c>
      <c r="G20" s="28">
        <v>0</v>
      </c>
      <c r="H20" s="28">
        <v>1</v>
      </c>
      <c r="I20" s="28">
        <v>1</v>
      </c>
      <c r="J20" s="28">
        <f t="shared" si="2"/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</row>
    <row r="21" spans="1:15" s="5" customFormat="1" ht="45" customHeight="1">
      <c r="A21" s="14"/>
      <c r="B21" s="14" t="s">
        <v>101</v>
      </c>
      <c r="C21" s="34"/>
      <c r="D21" s="27">
        <f t="shared" si="1"/>
        <v>1</v>
      </c>
      <c r="E21" s="28">
        <v>0</v>
      </c>
      <c r="F21" s="28">
        <v>0</v>
      </c>
      <c r="G21" s="28">
        <v>0</v>
      </c>
      <c r="H21" s="28">
        <v>0</v>
      </c>
      <c r="I21" s="28">
        <v>1</v>
      </c>
      <c r="J21" s="28">
        <f t="shared" si="2"/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</row>
    <row r="22" spans="1:15" s="5" customFormat="1" ht="45" customHeight="1">
      <c r="A22" s="45"/>
      <c r="B22" s="14" t="s">
        <v>102</v>
      </c>
      <c r="C22" s="34"/>
      <c r="D22" s="27">
        <f t="shared" si="1"/>
        <v>2</v>
      </c>
      <c r="E22" s="28">
        <v>0</v>
      </c>
      <c r="F22" s="28">
        <v>0</v>
      </c>
      <c r="G22" s="28">
        <v>0</v>
      </c>
      <c r="H22" s="28">
        <v>2</v>
      </c>
      <c r="I22" s="28">
        <v>0</v>
      </c>
      <c r="J22" s="28">
        <f t="shared" si="2"/>
        <v>0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</row>
    <row r="23" spans="1:15" s="5" customFormat="1" ht="45" customHeight="1">
      <c r="A23" s="45"/>
      <c r="B23" s="14" t="s">
        <v>103</v>
      </c>
      <c r="C23" s="34"/>
      <c r="D23" s="27">
        <f t="shared" si="1"/>
        <v>2</v>
      </c>
      <c r="E23" s="28">
        <v>0</v>
      </c>
      <c r="F23" s="28">
        <v>0</v>
      </c>
      <c r="G23" s="28">
        <v>0</v>
      </c>
      <c r="H23" s="28">
        <v>0</v>
      </c>
      <c r="I23" s="28">
        <v>2</v>
      </c>
      <c r="J23" s="28">
        <f t="shared" si="2"/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</row>
    <row r="24" spans="1:15" s="5" customFormat="1" ht="45" customHeight="1">
      <c r="A24" s="45"/>
      <c r="B24" s="14" t="s">
        <v>48</v>
      </c>
      <c r="C24" s="34"/>
      <c r="D24" s="27">
        <f>SUM(E24:I24)</f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f>SUM(K24:O24)</f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</row>
    <row r="25" spans="1:15" s="5" customFormat="1" ht="45" customHeight="1">
      <c r="A25" s="45"/>
      <c r="B25" s="14" t="s">
        <v>49</v>
      </c>
      <c r="C25" s="34"/>
      <c r="D25" s="27">
        <f>SUM(E25:I25)</f>
        <v>1</v>
      </c>
      <c r="E25" s="28">
        <v>0</v>
      </c>
      <c r="F25" s="28">
        <v>0</v>
      </c>
      <c r="G25" s="28">
        <v>0</v>
      </c>
      <c r="H25" s="28">
        <v>1</v>
      </c>
      <c r="I25" s="28">
        <v>0</v>
      </c>
      <c r="J25" s="28">
        <f>SUM(K25:O25)</f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</row>
    <row r="26" spans="1:15" s="5" customFormat="1" ht="45" customHeight="1">
      <c r="A26" s="45"/>
      <c r="B26" s="14" t="s">
        <v>50</v>
      </c>
      <c r="C26" s="34"/>
      <c r="D26" s="27">
        <f>SUM(E26:I26)</f>
        <v>0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f>SUM(K26:O26)</f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</row>
    <row r="27" spans="1:15" s="5" customFormat="1" ht="31.5" customHeight="1">
      <c r="A27" s="45"/>
      <c r="B27" s="14"/>
      <c r="C27" s="34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s="5" customFormat="1" ht="45" customHeight="1">
      <c r="A28" s="12"/>
      <c r="B28" s="11" t="s">
        <v>104</v>
      </c>
      <c r="C28" s="13"/>
      <c r="D28" s="28">
        <f>SUM(E28:I28)</f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f>SUM(K28:O28)</f>
        <v>0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</row>
    <row r="29" spans="1:15" s="5" customFormat="1" ht="45" customHeight="1">
      <c r="A29" s="17"/>
      <c r="B29" s="14" t="s">
        <v>105</v>
      </c>
      <c r="C29" s="38"/>
      <c r="D29" s="28">
        <f>SUM(E29:I29)</f>
        <v>2</v>
      </c>
      <c r="E29" s="28">
        <v>0</v>
      </c>
      <c r="F29" s="28">
        <v>0</v>
      </c>
      <c r="G29" s="28">
        <v>0</v>
      </c>
      <c r="H29" s="28">
        <v>0</v>
      </c>
      <c r="I29" s="28">
        <v>2</v>
      </c>
      <c r="J29" s="28">
        <f>SUM(K29:O29)</f>
        <v>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</row>
    <row r="30" spans="1:15" s="5" customFormat="1" ht="45" customHeight="1">
      <c r="A30" s="17"/>
      <c r="B30" s="14" t="s">
        <v>106</v>
      </c>
      <c r="C30" s="38"/>
      <c r="D30" s="28">
        <f>SUM(E30:I30)</f>
        <v>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8">
        <f>SUM(K30:O30)</f>
        <v>1</v>
      </c>
      <c r="K30" s="28">
        <v>0</v>
      </c>
      <c r="L30" s="28">
        <v>0</v>
      </c>
      <c r="M30" s="28">
        <v>0</v>
      </c>
      <c r="N30" s="28">
        <v>0</v>
      </c>
      <c r="O30" s="28">
        <v>1</v>
      </c>
    </row>
    <row r="31" spans="1:15" s="5" customFormat="1" ht="45" customHeight="1">
      <c r="A31" s="15"/>
      <c r="B31" s="30" t="s">
        <v>107</v>
      </c>
      <c r="C31" s="16"/>
      <c r="D31" s="39">
        <f>SUM(E31:I31)</f>
        <v>2</v>
      </c>
      <c r="E31" s="40">
        <v>1</v>
      </c>
      <c r="F31" s="40">
        <v>0</v>
      </c>
      <c r="G31" s="40">
        <v>0</v>
      </c>
      <c r="H31" s="40">
        <v>0</v>
      </c>
      <c r="I31" s="40">
        <v>1</v>
      </c>
      <c r="J31" s="40">
        <f>SUM(K31:O31)</f>
        <v>0</v>
      </c>
      <c r="K31" s="40">
        <v>0</v>
      </c>
      <c r="L31" s="40">
        <v>0</v>
      </c>
      <c r="M31" s="40">
        <v>0</v>
      </c>
      <c r="N31" s="40">
        <v>0</v>
      </c>
      <c r="O31" s="40">
        <v>0</v>
      </c>
    </row>
  </sheetData>
  <mergeCells count="15">
    <mergeCell ref="A3:C7"/>
    <mergeCell ref="D3:I3"/>
    <mergeCell ref="J3:O3"/>
    <mergeCell ref="O4:O7"/>
    <mergeCell ref="N5:N7"/>
    <mergeCell ref="D4:D7"/>
    <mergeCell ref="H5:H7"/>
    <mergeCell ref="K4:N4"/>
    <mergeCell ref="J4:J7"/>
    <mergeCell ref="I4:I7"/>
    <mergeCell ref="E4:H4"/>
    <mergeCell ref="E5:E7"/>
    <mergeCell ref="F5:F7"/>
    <mergeCell ref="K5:K7"/>
    <mergeCell ref="L5:L7"/>
  </mergeCells>
  <phoneticPr fontId="1"/>
  <printOptions gridLinesSet="0"/>
  <pageMargins left="0.78740157480314965" right="0.59055118110236227" top="0.98425196850393704" bottom="0.94488188976377963" header="0.51181102362204722" footer="0.51181102362204722"/>
  <pageSetup paperSize="9" scale="55" orientation="portrait" r:id="rId1"/>
  <headerFooter alignWithMargins="0"/>
  <ignoredErrors>
    <ignoredError sqref="J11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view="pageBreakPreview" zoomScale="60" zoomScaleNormal="60" zoomScalePageLayoutView="56" workbookViewId="0">
      <selection activeCell="B1" sqref="B1"/>
    </sheetView>
  </sheetViews>
  <sheetFormatPr defaultRowHeight="27.95" customHeight="1"/>
  <cols>
    <col min="1" max="1" width="1.69921875" style="1" customWidth="1"/>
    <col min="2" max="2" width="13.796875" style="1" customWidth="1"/>
    <col min="3" max="3" width="1.69921875" style="1" customWidth="1"/>
    <col min="4" max="9" width="18" style="1" customWidth="1"/>
    <col min="10" max="16384" width="8.796875" style="1"/>
  </cols>
  <sheetData>
    <row r="1" spans="1:9" s="4" customFormat="1" ht="31.5" customHeight="1">
      <c r="B1" s="9" t="s">
        <v>148</v>
      </c>
    </row>
    <row r="2" spans="1:9" ht="31.5" customHeight="1">
      <c r="B2" s="3"/>
      <c r="C2" s="3"/>
      <c r="D2" s="3"/>
      <c r="E2" s="3"/>
      <c r="F2" s="3"/>
      <c r="G2" s="3"/>
      <c r="H2" s="3"/>
      <c r="I2" s="3"/>
    </row>
    <row r="3" spans="1:9" ht="31.5" customHeight="1">
      <c r="A3" s="85" t="s">
        <v>114</v>
      </c>
      <c r="B3" s="85"/>
      <c r="C3" s="85"/>
      <c r="D3" s="84" t="s">
        <v>127</v>
      </c>
      <c r="E3" s="85"/>
      <c r="F3" s="85"/>
      <c r="G3" s="86"/>
      <c r="H3" s="84" t="s">
        <v>128</v>
      </c>
      <c r="I3" s="85"/>
    </row>
    <row r="4" spans="1:9" ht="21" customHeight="1">
      <c r="A4" s="82"/>
      <c r="B4" s="82"/>
      <c r="C4" s="82"/>
      <c r="D4" s="87"/>
      <c r="E4" s="88"/>
      <c r="F4" s="88"/>
      <c r="G4" s="89"/>
      <c r="H4" s="90"/>
      <c r="I4" s="91"/>
    </row>
    <row r="5" spans="1:9" ht="35.1" customHeight="1">
      <c r="A5" s="82"/>
      <c r="B5" s="82"/>
      <c r="C5" s="82"/>
      <c r="D5" s="149" t="s">
        <v>108</v>
      </c>
      <c r="E5" s="143" t="s">
        <v>129</v>
      </c>
      <c r="F5" s="18"/>
      <c r="G5" s="152" t="s">
        <v>130</v>
      </c>
      <c r="H5" s="149" t="s">
        <v>108</v>
      </c>
      <c r="I5" s="146" t="s">
        <v>129</v>
      </c>
    </row>
    <row r="6" spans="1:9" ht="35.1" customHeight="1">
      <c r="A6" s="82"/>
      <c r="B6" s="82"/>
      <c r="C6" s="82"/>
      <c r="D6" s="150"/>
      <c r="E6" s="144"/>
      <c r="F6" s="20" t="s">
        <v>131</v>
      </c>
      <c r="G6" s="153"/>
      <c r="H6" s="150"/>
      <c r="I6" s="147"/>
    </row>
    <row r="7" spans="1:9" ht="35.1" customHeight="1">
      <c r="A7" s="88"/>
      <c r="B7" s="88"/>
      <c r="C7" s="88"/>
      <c r="D7" s="151"/>
      <c r="E7" s="145"/>
      <c r="F7" s="21"/>
      <c r="G7" s="154"/>
      <c r="H7" s="151"/>
      <c r="I7" s="148"/>
    </row>
    <row r="8" spans="1:9" s="5" customFormat="1" ht="31.5" customHeight="1">
      <c r="A8" s="11"/>
      <c r="B8" s="11"/>
      <c r="C8" s="65"/>
      <c r="D8" s="60"/>
      <c r="E8" s="14"/>
      <c r="F8" s="14"/>
      <c r="G8" s="14"/>
      <c r="H8" s="14"/>
      <c r="I8" s="14"/>
    </row>
    <row r="9" spans="1:9" s="5" customFormat="1" ht="30" customHeight="1">
      <c r="A9" s="70"/>
      <c r="B9" s="70" t="s">
        <v>153</v>
      </c>
      <c r="C9" s="80"/>
      <c r="D9" s="66">
        <v>2</v>
      </c>
      <c r="E9" s="28">
        <v>1</v>
      </c>
      <c r="F9" s="28">
        <v>0</v>
      </c>
      <c r="G9" s="28">
        <v>1</v>
      </c>
      <c r="H9" s="28">
        <v>41</v>
      </c>
      <c r="I9" s="28">
        <v>0</v>
      </c>
    </row>
    <row r="10" spans="1:9" s="5" customFormat="1" ht="22.5" customHeight="1">
      <c r="A10" s="14"/>
      <c r="B10" s="14"/>
      <c r="C10" s="24"/>
      <c r="D10" s="66"/>
      <c r="E10" s="28"/>
      <c r="F10" s="28"/>
      <c r="G10" s="28"/>
      <c r="H10" s="28"/>
      <c r="I10" s="28"/>
    </row>
    <row r="11" spans="1:9" s="5" customFormat="1" ht="39" customHeight="1">
      <c r="A11" s="70"/>
      <c r="B11" s="70" t="s">
        <v>154</v>
      </c>
      <c r="C11" s="80"/>
      <c r="D11" s="66">
        <f t="shared" ref="D11:I11" si="0">SUM(D13:D31)</f>
        <v>7</v>
      </c>
      <c r="E11" s="28">
        <f t="shared" si="0"/>
        <v>0</v>
      </c>
      <c r="F11" s="28">
        <f t="shared" si="0"/>
        <v>0</v>
      </c>
      <c r="G11" s="28">
        <f t="shared" si="0"/>
        <v>0</v>
      </c>
      <c r="H11" s="28">
        <f t="shared" si="0"/>
        <v>30</v>
      </c>
      <c r="I11" s="28">
        <f t="shared" si="0"/>
        <v>3</v>
      </c>
    </row>
    <row r="12" spans="1:9" s="5" customFormat="1" ht="31.5" customHeight="1">
      <c r="A12" s="30"/>
      <c r="B12" s="30"/>
      <c r="C12" s="30"/>
      <c r="D12" s="66"/>
      <c r="E12" s="28"/>
      <c r="F12" s="28"/>
      <c r="G12" s="28"/>
      <c r="H12" s="28"/>
      <c r="I12" s="28"/>
    </row>
    <row r="13" spans="1:9" s="5" customFormat="1" ht="45" customHeight="1">
      <c r="A13" s="44"/>
      <c r="B13" s="11" t="s">
        <v>37</v>
      </c>
      <c r="C13" s="44"/>
      <c r="D13" s="66">
        <v>2</v>
      </c>
      <c r="E13" s="28">
        <v>0</v>
      </c>
      <c r="F13" s="28">
        <v>0</v>
      </c>
      <c r="G13" s="28">
        <v>0</v>
      </c>
      <c r="H13" s="28">
        <v>7</v>
      </c>
      <c r="I13" s="28">
        <v>1</v>
      </c>
    </row>
    <row r="14" spans="1:9" s="5" customFormat="1" ht="45" customHeight="1">
      <c r="A14" s="45"/>
      <c r="B14" s="14" t="s">
        <v>38</v>
      </c>
      <c r="C14" s="45"/>
      <c r="D14" s="66">
        <v>0</v>
      </c>
      <c r="E14" s="28">
        <v>0</v>
      </c>
      <c r="F14" s="28">
        <v>0</v>
      </c>
      <c r="G14" s="28">
        <v>0</v>
      </c>
      <c r="H14" s="28">
        <v>6</v>
      </c>
      <c r="I14" s="28">
        <v>0</v>
      </c>
    </row>
    <row r="15" spans="1:9" s="5" customFormat="1" ht="45" customHeight="1">
      <c r="A15" s="45"/>
      <c r="B15" s="14" t="s">
        <v>39</v>
      </c>
      <c r="C15" s="45"/>
      <c r="D15" s="66">
        <v>1</v>
      </c>
      <c r="E15" s="28">
        <v>0</v>
      </c>
      <c r="F15" s="28">
        <v>0</v>
      </c>
      <c r="G15" s="28">
        <v>0</v>
      </c>
      <c r="H15" s="28">
        <v>3</v>
      </c>
      <c r="I15" s="28">
        <v>0</v>
      </c>
    </row>
    <row r="16" spans="1:9" s="5" customFormat="1" ht="45" customHeight="1">
      <c r="A16" s="45"/>
      <c r="B16" s="14" t="s">
        <v>40</v>
      </c>
      <c r="C16" s="45"/>
      <c r="D16" s="66">
        <v>2</v>
      </c>
      <c r="E16" s="28">
        <v>0</v>
      </c>
      <c r="F16" s="28">
        <v>0</v>
      </c>
      <c r="G16" s="28">
        <v>0</v>
      </c>
      <c r="H16" s="28">
        <v>3</v>
      </c>
      <c r="I16" s="28">
        <v>0</v>
      </c>
    </row>
    <row r="17" spans="1:9" s="5" customFormat="1" ht="45" customHeight="1">
      <c r="A17" s="45"/>
      <c r="B17" s="14" t="s">
        <v>41</v>
      </c>
      <c r="C17" s="45"/>
      <c r="D17" s="66">
        <v>0</v>
      </c>
      <c r="E17" s="28">
        <v>0</v>
      </c>
      <c r="F17" s="28">
        <v>0</v>
      </c>
      <c r="G17" s="28">
        <v>0</v>
      </c>
      <c r="H17" s="28">
        <v>3</v>
      </c>
      <c r="I17" s="28">
        <v>0</v>
      </c>
    </row>
    <row r="18" spans="1:9" s="5" customFormat="1" ht="45" customHeight="1">
      <c r="A18" s="45"/>
      <c r="B18" s="14" t="s">
        <v>42</v>
      </c>
      <c r="C18" s="14"/>
      <c r="D18" s="66">
        <v>1</v>
      </c>
      <c r="E18" s="28">
        <v>0</v>
      </c>
      <c r="F18" s="28">
        <v>0</v>
      </c>
      <c r="G18" s="28">
        <v>0</v>
      </c>
      <c r="H18" s="28">
        <v>2</v>
      </c>
      <c r="I18" s="28">
        <v>0</v>
      </c>
    </row>
    <row r="19" spans="1:9" s="5" customFormat="1" ht="45" customHeight="1">
      <c r="A19" s="14"/>
      <c r="B19" s="14" t="s">
        <v>43</v>
      </c>
      <c r="C19" s="33"/>
      <c r="D19" s="66">
        <v>0</v>
      </c>
      <c r="E19" s="28">
        <v>0</v>
      </c>
      <c r="F19" s="28">
        <v>0</v>
      </c>
      <c r="G19" s="28">
        <v>0</v>
      </c>
      <c r="H19" s="28">
        <v>0</v>
      </c>
      <c r="I19" s="28">
        <v>1</v>
      </c>
    </row>
    <row r="20" spans="1:9" s="5" customFormat="1" ht="45" customHeight="1">
      <c r="A20" s="14"/>
      <c r="B20" s="14" t="s">
        <v>44</v>
      </c>
      <c r="C20" s="33"/>
      <c r="D20" s="66">
        <v>1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</row>
    <row r="21" spans="1:9" s="5" customFormat="1" ht="45" customHeight="1">
      <c r="A21" s="14"/>
      <c r="B21" s="14" t="s">
        <v>45</v>
      </c>
      <c r="C21" s="45"/>
      <c r="D21" s="66">
        <v>0</v>
      </c>
      <c r="E21" s="28">
        <v>0</v>
      </c>
      <c r="F21" s="28">
        <v>0</v>
      </c>
      <c r="G21" s="28">
        <v>0</v>
      </c>
      <c r="H21" s="28">
        <v>1</v>
      </c>
      <c r="I21" s="28">
        <v>0</v>
      </c>
    </row>
    <row r="22" spans="1:9" s="5" customFormat="1" ht="45" customHeight="1">
      <c r="A22" s="45"/>
      <c r="B22" s="14" t="s">
        <v>46</v>
      </c>
      <c r="C22" s="45"/>
      <c r="D22" s="66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</row>
    <row r="23" spans="1:9" s="5" customFormat="1" ht="45" customHeight="1">
      <c r="A23" s="45"/>
      <c r="B23" s="14" t="s">
        <v>47</v>
      </c>
      <c r="C23" s="45"/>
      <c r="D23" s="66">
        <v>0</v>
      </c>
      <c r="E23" s="28">
        <v>0</v>
      </c>
      <c r="F23" s="28">
        <v>0</v>
      </c>
      <c r="G23" s="28">
        <v>0</v>
      </c>
      <c r="H23" s="28">
        <v>2</v>
      </c>
      <c r="I23" s="28">
        <v>0</v>
      </c>
    </row>
    <row r="24" spans="1:9" s="5" customFormat="1" ht="45" customHeight="1">
      <c r="A24" s="45"/>
      <c r="B24" s="14" t="s">
        <v>48</v>
      </c>
      <c r="C24" s="45"/>
      <c r="D24" s="66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</row>
    <row r="25" spans="1:9" s="5" customFormat="1" ht="45" customHeight="1">
      <c r="A25" s="45"/>
      <c r="B25" s="14" t="s">
        <v>49</v>
      </c>
      <c r="C25" s="45"/>
      <c r="D25" s="66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</row>
    <row r="26" spans="1:9" s="5" customFormat="1" ht="45" customHeight="1">
      <c r="A26" s="45"/>
      <c r="B26" s="14" t="s">
        <v>50</v>
      </c>
      <c r="C26" s="45"/>
      <c r="D26" s="66">
        <v>0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</row>
    <row r="27" spans="1:9" s="5" customFormat="1" ht="31.5" customHeight="1">
      <c r="A27" s="45"/>
      <c r="B27" s="14"/>
      <c r="C27" s="45"/>
      <c r="D27" s="66"/>
      <c r="E27" s="28"/>
      <c r="F27" s="28"/>
      <c r="G27" s="28"/>
      <c r="H27" s="28"/>
      <c r="I27" s="28"/>
    </row>
    <row r="28" spans="1:9" s="5" customFormat="1" ht="45" customHeight="1">
      <c r="A28" s="12"/>
      <c r="B28" s="11" t="s">
        <v>51</v>
      </c>
      <c r="C28" s="13"/>
      <c r="D28" s="66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</row>
    <row r="29" spans="1:9" s="5" customFormat="1" ht="45" customHeight="1">
      <c r="A29" s="17"/>
      <c r="B29" s="14" t="s">
        <v>52</v>
      </c>
      <c r="C29" s="17"/>
      <c r="D29" s="66">
        <v>0</v>
      </c>
      <c r="E29" s="28">
        <v>0</v>
      </c>
      <c r="F29" s="28">
        <v>0</v>
      </c>
      <c r="G29" s="28">
        <v>0</v>
      </c>
      <c r="H29" s="28">
        <v>2</v>
      </c>
      <c r="I29" s="28">
        <v>0</v>
      </c>
    </row>
    <row r="30" spans="1:9" s="5" customFormat="1" ht="45" customHeight="1">
      <c r="A30" s="17"/>
      <c r="B30" s="14" t="s">
        <v>53</v>
      </c>
      <c r="C30" s="17"/>
      <c r="D30" s="66">
        <v>0</v>
      </c>
      <c r="E30" s="28">
        <v>0</v>
      </c>
      <c r="F30" s="28">
        <v>0</v>
      </c>
      <c r="G30" s="28">
        <v>0</v>
      </c>
      <c r="H30" s="28">
        <v>0</v>
      </c>
      <c r="I30" s="28">
        <v>1</v>
      </c>
    </row>
    <row r="31" spans="1:9" s="5" customFormat="1" ht="45" customHeight="1">
      <c r="A31" s="15"/>
      <c r="B31" s="30" t="s">
        <v>54</v>
      </c>
      <c r="C31" s="15"/>
      <c r="D31" s="67">
        <v>0</v>
      </c>
      <c r="E31" s="40">
        <v>0</v>
      </c>
      <c r="F31" s="40">
        <v>0</v>
      </c>
      <c r="G31" s="40">
        <v>0</v>
      </c>
      <c r="H31" s="40">
        <v>1</v>
      </c>
      <c r="I31" s="40">
        <v>0</v>
      </c>
    </row>
  </sheetData>
  <mergeCells count="8">
    <mergeCell ref="A3:C7"/>
    <mergeCell ref="E5:E7"/>
    <mergeCell ref="I5:I7"/>
    <mergeCell ref="D3:G4"/>
    <mergeCell ref="H3:I4"/>
    <mergeCell ref="H5:H7"/>
    <mergeCell ref="D5:D7"/>
    <mergeCell ref="G5:G7"/>
  </mergeCells>
  <phoneticPr fontId="6"/>
  <printOptions gridLinesSet="0"/>
  <pageMargins left="0.59055118110236227" right="0.78740157480314965" top="0.98425196850393704" bottom="0.94488188976377963" header="0.51181102362204722" footer="0.51181102362204722"/>
  <pageSetup paperSize="9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10</vt:i4>
      </vt:variant>
    </vt:vector>
  </HeadingPairs>
  <TitlesOfParts>
    <vt:vector size="18" baseType="lpstr">
      <vt:lpstr>第20表</vt:lpstr>
      <vt:lpstr>第21表</vt:lpstr>
      <vt:lpstr>第22表</vt:lpstr>
      <vt:lpstr>第23表</vt:lpstr>
      <vt:lpstr>第24表</vt:lpstr>
      <vt:lpstr>第25表</vt:lpstr>
      <vt:lpstr>第26表</vt:lpstr>
      <vt:lpstr>第27表</vt:lpstr>
      <vt:lpstr>第21表!\P</vt:lpstr>
      <vt:lpstr>\P</vt:lpstr>
      <vt:lpstr>第20表!Print_Area</vt:lpstr>
      <vt:lpstr>第21表!Print_Area</vt:lpstr>
      <vt:lpstr>第22表!Print_Area</vt:lpstr>
      <vt:lpstr>第23表!Print_Area</vt:lpstr>
      <vt:lpstr>第24表!Print_Area</vt:lpstr>
      <vt:lpstr>第25表!Print_Area</vt:lpstr>
      <vt:lpstr>第26表!Print_Area</vt:lpstr>
      <vt:lpstr>第27表!Print_Area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安東　洋一</dc:creator>
  <cp:lastModifiedBy>oitapref</cp:lastModifiedBy>
  <cp:lastPrinted>2013-09-03T01:17:53Z</cp:lastPrinted>
  <dcterms:created xsi:type="dcterms:W3CDTF">1998-03-25T04:33:03Z</dcterms:created>
  <dcterms:modified xsi:type="dcterms:W3CDTF">2016-02-19T06:40:31Z</dcterms:modified>
</cp:coreProperties>
</file>