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765"/>
  </bookViews>
  <sheets>
    <sheet name="第50表" sheetId="4" r:id="rId1"/>
    <sheet name="第51表" sheetId="1" r:id="rId2"/>
    <sheet name="第52表" sheetId="2" r:id="rId3"/>
    <sheet name="第53表" sheetId="3" r:id="rId4"/>
  </sheets>
  <definedNames>
    <definedName name="\P" localSheetId="0">第50表!$DK$5:$DK$5</definedName>
    <definedName name="\P">第51表!$EJ$5:$EJ$5</definedName>
    <definedName name="_xlnm.Print_Area" localSheetId="0">第50表!$A$1:$R$23,第50表!$T$1:$AP$23</definedName>
    <definedName name="_xlnm.Print_Area" localSheetId="1">第51表!$A$1:$U$23,第51表!$W$1:$AS$23</definedName>
    <definedName name="_xlnm.Print_Area" localSheetId="2">第52表!$A$1:$R$29,第52表!$T$1:$AJ$29,第52表!$AL$1:$BF$29,第52表!$BH$1:$BX$29</definedName>
    <definedName name="_xlnm.Print_Area" localSheetId="3">第53表!$A$1:$N$32,第53表!$P$1:$AD$32,第53表!$AF$1:$AS$32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AR11" i="3" l="1"/>
  <c r="AR14" i="3" s="1"/>
  <c r="AJ11" i="3"/>
  <c r="AJ14" i="3" s="1"/>
  <c r="AN11" i="1"/>
  <c r="AM11" i="1"/>
  <c r="AK11" i="1"/>
  <c r="AJ11" i="1"/>
  <c r="AH11" i="1"/>
  <c r="AG11" i="1"/>
  <c r="AE11" i="1"/>
  <c r="AD11" i="1"/>
  <c r="AB11" i="1"/>
  <c r="AA11" i="1"/>
  <c r="Y11" i="1"/>
  <c r="X11" i="1"/>
  <c r="F23" i="4" l="1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Z23" i="4"/>
  <c r="Z22" i="4"/>
  <c r="Z21" i="4"/>
  <c r="Z20" i="4"/>
  <c r="Z19" i="4"/>
  <c r="Z18" i="4"/>
  <c r="Z17" i="4"/>
  <c r="Z16" i="4"/>
  <c r="Z15" i="4"/>
  <c r="Z14" i="4"/>
  <c r="Z13" i="4"/>
  <c r="AB11" i="4"/>
  <c r="Z11" i="4" s="1"/>
  <c r="AA11" i="4"/>
  <c r="D32" i="3" l="1"/>
  <c r="E32" i="3" s="1"/>
  <c r="D31" i="3"/>
  <c r="E31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AI11" i="3"/>
  <c r="AI14" i="3" s="1"/>
  <c r="Q11" i="3"/>
  <c r="Q14" i="3" s="1"/>
  <c r="F11" i="3"/>
  <c r="F14" i="3" s="1"/>
  <c r="G11" i="3"/>
  <c r="G14" i="3" s="1"/>
  <c r="H11" i="3"/>
  <c r="H14" i="3" s="1"/>
  <c r="I11" i="3"/>
  <c r="I14" i="3" s="1"/>
  <c r="J11" i="3"/>
  <c r="J14" i="3" s="1"/>
  <c r="K11" i="3"/>
  <c r="K14" i="3" s="1"/>
  <c r="L11" i="3"/>
  <c r="L14" i="3" s="1"/>
  <c r="M11" i="3"/>
  <c r="M14" i="3" s="1"/>
  <c r="N11" i="3"/>
  <c r="N14" i="3" s="1"/>
  <c r="P11" i="3"/>
  <c r="P14" i="3" s="1"/>
  <c r="R11" i="3"/>
  <c r="R14" i="3" s="1"/>
  <c r="S11" i="3"/>
  <c r="S14" i="3" s="1"/>
  <c r="T11" i="3"/>
  <c r="T14" i="3" s="1"/>
  <c r="U11" i="3"/>
  <c r="U14" i="3" s="1"/>
  <c r="V11" i="3"/>
  <c r="V14" i="3" s="1"/>
  <c r="W11" i="3"/>
  <c r="W14" i="3" s="1"/>
  <c r="X11" i="3"/>
  <c r="X14" i="3" s="1"/>
  <c r="Y11" i="3"/>
  <c r="Y14" i="3" s="1"/>
  <c r="Z11" i="3"/>
  <c r="Z14" i="3" s="1"/>
  <c r="AA11" i="3"/>
  <c r="AA14" i="3" s="1"/>
  <c r="AB11" i="3"/>
  <c r="AB14" i="3" s="1"/>
  <c r="AK11" i="3"/>
  <c r="AK14" i="3" s="1"/>
  <c r="AL11" i="3"/>
  <c r="AL14" i="3" s="1"/>
  <c r="AM11" i="3"/>
  <c r="AM14" i="3" s="1"/>
  <c r="AN11" i="3"/>
  <c r="AN14" i="3" s="1"/>
  <c r="AO11" i="3"/>
  <c r="AO14" i="3" s="1"/>
  <c r="AP11" i="3"/>
  <c r="AP14" i="3" s="1"/>
  <c r="AQ11" i="3"/>
  <c r="AQ14" i="3" s="1"/>
  <c r="AS11" i="3"/>
  <c r="AS14" i="3" s="1"/>
  <c r="AV15" i="3"/>
  <c r="AW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1" i="3"/>
  <c r="AX32" i="3"/>
  <c r="H11" i="2"/>
  <c r="I11" i="2"/>
  <c r="K11" i="2"/>
  <c r="L11" i="2"/>
  <c r="N11" i="2"/>
  <c r="O11" i="2"/>
  <c r="M11" i="2" s="1"/>
  <c r="Q11" i="2"/>
  <c r="R11" i="2"/>
  <c r="U11" i="2"/>
  <c r="V11" i="2"/>
  <c r="T11" i="2" s="1"/>
  <c r="X11" i="2"/>
  <c r="Y11" i="2"/>
  <c r="AA11" i="2"/>
  <c r="AB11" i="2"/>
  <c r="AD11" i="2"/>
  <c r="AE11" i="2"/>
  <c r="AG11" i="2"/>
  <c r="AH11" i="2"/>
  <c r="AP11" i="2"/>
  <c r="AQ11" i="2"/>
  <c r="AS11" i="2"/>
  <c r="AT11" i="2"/>
  <c r="AR11" i="2" s="1"/>
  <c r="AV11" i="2"/>
  <c r="AW11" i="2"/>
  <c r="AY11" i="2"/>
  <c r="AZ11" i="2"/>
  <c r="BB11" i="2"/>
  <c r="BC11" i="2"/>
  <c r="BE11" i="2"/>
  <c r="BF11" i="2"/>
  <c r="BD11" i="2" s="1"/>
  <c r="BI11" i="2"/>
  <c r="BJ11" i="2"/>
  <c r="BL11" i="2"/>
  <c r="BM11" i="2"/>
  <c r="BO11" i="2"/>
  <c r="BP11" i="2"/>
  <c r="BR11" i="2"/>
  <c r="BS11" i="2"/>
  <c r="BU11" i="2"/>
  <c r="BV11" i="2"/>
  <c r="E13" i="2"/>
  <c r="F13" i="2"/>
  <c r="G13" i="2"/>
  <c r="J13" i="2"/>
  <c r="M13" i="2"/>
  <c r="P13" i="2"/>
  <c r="T13" i="2"/>
  <c r="W13" i="2"/>
  <c r="Z13" i="2"/>
  <c r="AC13" i="2"/>
  <c r="AF13" i="2"/>
  <c r="AO13" i="2"/>
  <c r="AR13" i="2"/>
  <c r="AU13" i="2"/>
  <c r="AX13" i="2"/>
  <c r="BA13" i="2"/>
  <c r="BD13" i="2"/>
  <c r="BH13" i="2"/>
  <c r="BK13" i="2"/>
  <c r="BN13" i="2"/>
  <c r="BQ13" i="2"/>
  <c r="BT13" i="2"/>
  <c r="E14" i="2"/>
  <c r="F14" i="2"/>
  <c r="G14" i="2"/>
  <c r="J14" i="2"/>
  <c r="M14" i="2"/>
  <c r="P14" i="2"/>
  <c r="T14" i="2"/>
  <c r="W14" i="2"/>
  <c r="Z14" i="2"/>
  <c r="AC14" i="2"/>
  <c r="AF14" i="2"/>
  <c r="AO14" i="2"/>
  <c r="AR14" i="2"/>
  <c r="AU14" i="2"/>
  <c r="AX14" i="2"/>
  <c r="BA14" i="2"/>
  <c r="BD14" i="2"/>
  <c r="BH14" i="2"/>
  <c r="BK14" i="2"/>
  <c r="BN14" i="2"/>
  <c r="BQ14" i="2"/>
  <c r="BT14" i="2"/>
  <c r="E15" i="2"/>
  <c r="F15" i="2"/>
  <c r="G15" i="2"/>
  <c r="J15" i="2"/>
  <c r="M15" i="2"/>
  <c r="P15" i="2"/>
  <c r="T15" i="2"/>
  <c r="W15" i="2"/>
  <c r="Z15" i="2"/>
  <c r="AC15" i="2"/>
  <c r="AF15" i="2"/>
  <c r="AO15" i="2"/>
  <c r="AR15" i="2"/>
  <c r="AU15" i="2"/>
  <c r="AX15" i="2"/>
  <c r="BA15" i="2"/>
  <c r="BD15" i="2"/>
  <c r="BH15" i="2"/>
  <c r="BK15" i="2"/>
  <c r="BN15" i="2"/>
  <c r="BQ15" i="2"/>
  <c r="BT15" i="2"/>
  <c r="E16" i="2"/>
  <c r="F16" i="2"/>
  <c r="G16" i="2"/>
  <c r="J16" i="2"/>
  <c r="M16" i="2"/>
  <c r="P16" i="2"/>
  <c r="T16" i="2"/>
  <c r="W16" i="2"/>
  <c r="Z16" i="2"/>
  <c r="AC16" i="2"/>
  <c r="AF16" i="2"/>
  <c r="AO16" i="2"/>
  <c r="AR16" i="2"/>
  <c r="AU16" i="2"/>
  <c r="AX16" i="2"/>
  <c r="BA16" i="2"/>
  <c r="BD16" i="2"/>
  <c r="BH16" i="2"/>
  <c r="BK16" i="2"/>
  <c r="BN16" i="2"/>
  <c r="BQ16" i="2"/>
  <c r="BT16" i="2"/>
  <c r="E17" i="2"/>
  <c r="F17" i="2"/>
  <c r="G17" i="2"/>
  <c r="J17" i="2"/>
  <c r="M17" i="2"/>
  <c r="P17" i="2"/>
  <c r="T17" i="2"/>
  <c r="W17" i="2"/>
  <c r="Z17" i="2"/>
  <c r="AC17" i="2"/>
  <c r="AF17" i="2"/>
  <c r="AO17" i="2"/>
  <c r="AR17" i="2"/>
  <c r="AU17" i="2"/>
  <c r="AX17" i="2"/>
  <c r="BA17" i="2"/>
  <c r="BD17" i="2"/>
  <c r="BH17" i="2"/>
  <c r="BK17" i="2"/>
  <c r="BN17" i="2"/>
  <c r="BQ17" i="2"/>
  <c r="BT17" i="2"/>
  <c r="E18" i="2"/>
  <c r="F18" i="2"/>
  <c r="G18" i="2"/>
  <c r="J18" i="2"/>
  <c r="M18" i="2"/>
  <c r="P18" i="2"/>
  <c r="T18" i="2"/>
  <c r="W18" i="2"/>
  <c r="Z18" i="2"/>
  <c r="AC18" i="2"/>
  <c r="AF18" i="2"/>
  <c r="AO18" i="2"/>
  <c r="AR18" i="2"/>
  <c r="AU18" i="2"/>
  <c r="AX18" i="2"/>
  <c r="BA18" i="2"/>
  <c r="BD18" i="2"/>
  <c r="BH18" i="2"/>
  <c r="BK18" i="2"/>
  <c r="BN18" i="2"/>
  <c r="BQ18" i="2"/>
  <c r="BT18" i="2"/>
  <c r="E19" i="2"/>
  <c r="F19" i="2"/>
  <c r="G19" i="2"/>
  <c r="J19" i="2"/>
  <c r="M19" i="2"/>
  <c r="P19" i="2"/>
  <c r="T19" i="2"/>
  <c r="W19" i="2"/>
  <c r="Z19" i="2"/>
  <c r="AC19" i="2"/>
  <c r="AF19" i="2"/>
  <c r="AO19" i="2"/>
  <c r="AR19" i="2"/>
  <c r="AU19" i="2"/>
  <c r="AX19" i="2"/>
  <c r="BA19" i="2"/>
  <c r="BD19" i="2"/>
  <c r="BH19" i="2"/>
  <c r="BK19" i="2"/>
  <c r="BN19" i="2"/>
  <c r="BQ19" i="2"/>
  <c r="BT19" i="2"/>
  <c r="E20" i="2"/>
  <c r="F20" i="2"/>
  <c r="G20" i="2"/>
  <c r="J20" i="2"/>
  <c r="M20" i="2"/>
  <c r="P20" i="2"/>
  <c r="T20" i="2"/>
  <c r="W20" i="2"/>
  <c r="Z20" i="2"/>
  <c r="AC20" i="2"/>
  <c r="AF20" i="2"/>
  <c r="AO20" i="2"/>
  <c r="AR20" i="2"/>
  <c r="AU20" i="2"/>
  <c r="AX20" i="2"/>
  <c r="BA20" i="2"/>
  <c r="BD20" i="2"/>
  <c r="BH20" i="2"/>
  <c r="BK20" i="2"/>
  <c r="BN20" i="2"/>
  <c r="BQ20" i="2"/>
  <c r="BT20" i="2"/>
  <c r="E21" i="2"/>
  <c r="F21" i="2"/>
  <c r="G21" i="2"/>
  <c r="J21" i="2"/>
  <c r="M21" i="2"/>
  <c r="P21" i="2"/>
  <c r="T21" i="2"/>
  <c r="W21" i="2"/>
  <c r="Z21" i="2"/>
  <c r="AC21" i="2"/>
  <c r="AF21" i="2"/>
  <c r="AO21" i="2"/>
  <c r="AR21" i="2"/>
  <c r="AU21" i="2"/>
  <c r="AX21" i="2"/>
  <c r="BA21" i="2"/>
  <c r="BD21" i="2"/>
  <c r="BH21" i="2"/>
  <c r="BK21" i="2"/>
  <c r="BN21" i="2"/>
  <c r="BQ21" i="2"/>
  <c r="BT21" i="2"/>
  <c r="E22" i="2"/>
  <c r="F22" i="2"/>
  <c r="G22" i="2"/>
  <c r="J22" i="2"/>
  <c r="M22" i="2"/>
  <c r="P22" i="2"/>
  <c r="T22" i="2"/>
  <c r="W22" i="2"/>
  <c r="Z22" i="2"/>
  <c r="AC22" i="2"/>
  <c r="AF22" i="2"/>
  <c r="AO22" i="2"/>
  <c r="AR22" i="2"/>
  <c r="AU22" i="2"/>
  <c r="AX22" i="2"/>
  <c r="BA22" i="2"/>
  <c r="BD22" i="2"/>
  <c r="BH22" i="2"/>
  <c r="BK22" i="2"/>
  <c r="BN22" i="2"/>
  <c r="BQ22" i="2"/>
  <c r="BT22" i="2"/>
  <c r="E23" i="2"/>
  <c r="F23" i="2"/>
  <c r="G23" i="2"/>
  <c r="J23" i="2"/>
  <c r="M23" i="2"/>
  <c r="P23" i="2"/>
  <c r="T23" i="2"/>
  <c r="W23" i="2"/>
  <c r="Z23" i="2"/>
  <c r="AC23" i="2"/>
  <c r="AF23" i="2"/>
  <c r="AO23" i="2"/>
  <c r="AR23" i="2"/>
  <c r="AU23" i="2"/>
  <c r="AX23" i="2"/>
  <c r="BA23" i="2"/>
  <c r="BD23" i="2"/>
  <c r="BH23" i="2"/>
  <c r="BK23" i="2"/>
  <c r="BN23" i="2"/>
  <c r="BQ23" i="2"/>
  <c r="BT23" i="2"/>
  <c r="E24" i="2"/>
  <c r="F24" i="2"/>
  <c r="G24" i="2"/>
  <c r="J24" i="2"/>
  <c r="M24" i="2"/>
  <c r="P24" i="2"/>
  <c r="T24" i="2"/>
  <c r="W24" i="2"/>
  <c r="Z24" i="2"/>
  <c r="AC24" i="2"/>
  <c r="AF24" i="2"/>
  <c r="AO24" i="2"/>
  <c r="AR24" i="2"/>
  <c r="AU24" i="2"/>
  <c r="AX24" i="2"/>
  <c r="BA24" i="2"/>
  <c r="BD24" i="2"/>
  <c r="BH24" i="2"/>
  <c r="BK24" i="2"/>
  <c r="BN24" i="2"/>
  <c r="BQ24" i="2"/>
  <c r="BT24" i="2"/>
  <c r="E25" i="2"/>
  <c r="F25" i="2"/>
  <c r="G25" i="2"/>
  <c r="J25" i="2"/>
  <c r="M25" i="2"/>
  <c r="P25" i="2"/>
  <c r="T25" i="2"/>
  <c r="W25" i="2"/>
  <c r="Z25" i="2"/>
  <c r="AC25" i="2"/>
  <c r="AF25" i="2"/>
  <c r="AO25" i="2"/>
  <c r="AR25" i="2"/>
  <c r="AU25" i="2"/>
  <c r="AX25" i="2"/>
  <c r="BA25" i="2"/>
  <c r="BD25" i="2"/>
  <c r="BH25" i="2"/>
  <c r="BK25" i="2"/>
  <c r="BN25" i="2"/>
  <c r="BQ25" i="2"/>
  <c r="BT25" i="2"/>
  <c r="E26" i="2"/>
  <c r="F26" i="2"/>
  <c r="G26" i="2"/>
  <c r="J26" i="2"/>
  <c r="M26" i="2"/>
  <c r="P26" i="2"/>
  <c r="T26" i="2"/>
  <c r="W26" i="2"/>
  <c r="Z26" i="2"/>
  <c r="AC26" i="2"/>
  <c r="AF26" i="2"/>
  <c r="AO26" i="2"/>
  <c r="AR26" i="2"/>
  <c r="AU26" i="2"/>
  <c r="AX26" i="2"/>
  <c r="BA26" i="2"/>
  <c r="BD26" i="2"/>
  <c r="BH26" i="2"/>
  <c r="BK26" i="2"/>
  <c r="BN26" i="2"/>
  <c r="BQ26" i="2"/>
  <c r="BT26" i="2"/>
  <c r="E28" i="2"/>
  <c r="F28" i="2"/>
  <c r="G28" i="2"/>
  <c r="J28" i="2"/>
  <c r="M28" i="2"/>
  <c r="P28" i="2"/>
  <c r="T28" i="2"/>
  <c r="W28" i="2"/>
  <c r="Z28" i="2"/>
  <c r="AC28" i="2"/>
  <c r="AF28" i="2"/>
  <c r="AO28" i="2"/>
  <c r="AR28" i="2"/>
  <c r="AU28" i="2"/>
  <c r="AX28" i="2"/>
  <c r="BA28" i="2"/>
  <c r="BD28" i="2"/>
  <c r="BH28" i="2"/>
  <c r="BK28" i="2"/>
  <c r="BN28" i="2"/>
  <c r="BQ28" i="2"/>
  <c r="BT28" i="2"/>
  <c r="E29" i="2"/>
  <c r="F29" i="2"/>
  <c r="G29" i="2"/>
  <c r="J29" i="2"/>
  <c r="M29" i="2"/>
  <c r="P29" i="2"/>
  <c r="T29" i="2"/>
  <c r="W29" i="2"/>
  <c r="Z29" i="2"/>
  <c r="AC29" i="2"/>
  <c r="AF29" i="2"/>
  <c r="AO29" i="2"/>
  <c r="AR29" i="2"/>
  <c r="AU29" i="2"/>
  <c r="AX29" i="2"/>
  <c r="BA29" i="2"/>
  <c r="BD29" i="2"/>
  <c r="BH29" i="2"/>
  <c r="BK29" i="2"/>
  <c r="BN29" i="2"/>
  <c r="BQ29" i="2"/>
  <c r="BT29" i="2"/>
  <c r="H11" i="1"/>
  <c r="I11" i="1"/>
  <c r="K11" i="1"/>
  <c r="L11" i="1"/>
  <c r="N11" i="1"/>
  <c r="O11" i="1"/>
  <c r="Q11" i="1"/>
  <c r="R11" i="1"/>
  <c r="T11" i="1"/>
  <c r="U11" i="1"/>
  <c r="W11" i="1"/>
  <c r="AC11" i="1"/>
  <c r="AF11" i="1"/>
  <c r="AP11" i="1"/>
  <c r="AQ11" i="1"/>
  <c r="E13" i="1"/>
  <c r="F13" i="1"/>
  <c r="G13" i="1"/>
  <c r="J13" i="1"/>
  <c r="M13" i="1"/>
  <c r="P13" i="1"/>
  <c r="S13" i="1"/>
  <c r="W13" i="1"/>
  <c r="Z13" i="1"/>
  <c r="AC13" i="1"/>
  <c r="AF13" i="1"/>
  <c r="AI13" i="1"/>
  <c r="AL13" i="1"/>
  <c r="AO13" i="1"/>
  <c r="E14" i="1"/>
  <c r="F14" i="1"/>
  <c r="G14" i="1"/>
  <c r="J14" i="1"/>
  <c r="M14" i="1"/>
  <c r="P14" i="1"/>
  <c r="S14" i="1"/>
  <c r="W14" i="1"/>
  <c r="Z14" i="1"/>
  <c r="AC14" i="1"/>
  <c r="AF14" i="1"/>
  <c r="AI14" i="1"/>
  <c r="AL14" i="1"/>
  <c r="AO14" i="1"/>
  <c r="E15" i="1"/>
  <c r="F15" i="1"/>
  <c r="G15" i="1"/>
  <c r="J15" i="1"/>
  <c r="M15" i="1"/>
  <c r="P15" i="1"/>
  <c r="S15" i="1"/>
  <c r="W15" i="1"/>
  <c r="Z15" i="1"/>
  <c r="AC15" i="1"/>
  <c r="AF15" i="1"/>
  <c r="AI15" i="1"/>
  <c r="AL15" i="1"/>
  <c r="AO15" i="1"/>
  <c r="E16" i="1"/>
  <c r="F16" i="1"/>
  <c r="G16" i="1"/>
  <c r="J16" i="1"/>
  <c r="M16" i="1"/>
  <c r="P16" i="1"/>
  <c r="S16" i="1"/>
  <c r="W16" i="1"/>
  <c r="Z16" i="1"/>
  <c r="AC16" i="1"/>
  <c r="AF16" i="1"/>
  <c r="AI16" i="1"/>
  <c r="AL16" i="1"/>
  <c r="AO16" i="1"/>
  <c r="E17" i="1"/>
  <c r="F17" i="1"/>
  <c r="G17" i="1"/>
  <c r="J17" i="1"/>
  <c r="M17" i="1"/>
  <c r="P17" i="1"/>
  <c r="S17" i="1"/>
  <c r="W17" i="1"/>
  <c r="Z17" i="1"/>
  <c r="AC17" i="1"/>
  <c r="AF17" i="1"/>
  <c r="AI17" i="1"/>
  <c r="AL17" i="1"/>
  <c r="AO17" i="1"/>
  <c r="E18" i="1"/>
  <c r="F18" i="1"/>
  <c r="G18" i="1"/>
  <c r="J18" i="1"/>
  <c r="M18" i="1"/>
  <c r="P18" i="1"/>
  <c r="S18" i="1"/>
  <c r="W18" i="1"/>
  <c r="Z18" i="1"/>
  <c r="AC18" i="1"/>
  <c r="AF18" i="1"/>
  <c r="AI18" i="1"/>
  <c r="AL18" i="1"/>
  <c r="AO18" i="1"/>
  <c r="E19" i="1"/>
  <c r="F19" i="1"/>
  <c r="G19" i="1"/>
  <c r="J19" i="1"/>
  <c r="M19" i="1"/>
  <c r="P19" i="1"/>
  <c r="S19" i="1"/>
  <c r="W19" i="1"/>
  <c r="Z19" i="1"/>
  <c r="AC19" i="1"/>
  <c r="AF19" i="1"/>
  <c r="AI19" i="1"/>
  <c r="AL19" i="1"/>
  <c r="AO19" i="1"/>
  <c r="E20" i="1"/>
  <c r="F20" i="1"/>
  <c r="G20" i="1"/>
  <c r="J20" i="1"/>
  <c r="M20" i="1"/>
  <c r="P20" i="1"/>
  <c r="S20" i="1"/>
  <c r="W20" i="1"/>
  <c r="Z20" i="1"/>
  <c r="AC20" i="1"/>
  <c r="AF20" i="1"/>
  <c r="AI20" i="1"/>
  <c r="AL20" i="1"/>
  <c r="AO20" i="1"/>
  <c r="E21" i="1"/>
  <c r="F21" i="1"/>
  <c r="G21" i="1"/>
  <c r="J21" i="1"/>
  <c r="M21" i="1"/>
  <c r="P21" i="1"/>
  <c r="S21" i="1"/>
  <c r="W21" i="1"/>
  <c r="Z21" i="1"/>
  <c r="AC21" i="1"/>
  <c r="AF21" i="1"/>
  <c r="AI21" i="1"/>
  <c r="AL21" i="1"/>
  <c r="AO21" i="1"/>
  <c r="E22" i="1"/>
  <c r="F22" i="1"/>
  <c r="G22" i="1"/>
  <c r="J22" i="1"/>
  <c r="M22" i="1"/>
  <c r="P22" i="1"/>
  <c r="S22" i="1"/>
  <c r="W22" i="1"/>
  <c r="Z22" i="1"/>
  <c r="AC22" i="1"/>
  <c r="AF22" i="1"/>
  <c r="AI22" i="1"/>
  <c r="AL22" i="1"/>
  <c r="AO22" i="1"/>
  <c r="E23" i="1"/>
  <c r="F23" i="1"/>
  <c r="G23" i="1"/>
  <c r="J23" i="1"/>
  <c r="M23" i="1"/>
  <c r="P23" i="1"/>
  <c r="S23" i="1"/>
  <c r="W23" i="1"/>
  <c r="Z23" i="1"/>
  <c r="AC23" i="1"/>
  <c r="AF23" i="1"/>
  <c r="AI23" i="1"/>
  <c r="AL23" i="1"/>
  <c r="AO23" i="1"/>
  <c r="H11" i="4"/>
  <c r="I11" i="4"/>
  <c r="K11" i="4"/>
  <c r="L11" i="4"/>
  <c r="N11" i="4"/>
  <c r="O11" i="4"/>
  <c r="M11" i="4" s="1"/>
  <c r="Q11" i="4"/>
  <c r="R11" i="4"/>
  <c r="U11" i="4"/>
  <c r="V11" i="4"/>
  <c r="X11" i="4"/>
  <c r="Y11" i="4"/>
  <c r="AD11" i="4"/>
  <c r="AE11" i="4"/>
  <c r="AG11" i="4"/>
  <c r="AH11" i="4"/>
  <c r="AJ11" i="4"/>
  <c r="AK11" i="4"/>
  <c r="AM13" i="4"/>
  <c r="AN13" i="4"/>
  <c r="G13" i="4"/>
  <c r="J13" i="4"/>
  <c r="M13" i="4"/>
  <c r="P13" i="4"/>
  <c r="T13" i="4"/>
  <c r="W13" i="4"/>
  <c r="AC13" i="4"/>
  <c r="AF13" i="4"/>
  <c r="AI13" i="4"/>
  <c r="AM14" i="4"/>
  <c r="AN14" i="4"/>
  <c r="G14" i="4"/>
  <c r="J14" i="4"/>
  <c r="M14" i="4"/>
  <c r="P14" i="4"/>
  <c r="T14" i="4"/>
  <c r="W14" i="4"/>
  <c r="AC14" i="4"/>
  <c r="AF14" i="4"/>
  <c r="AI14" i="4"/>
  <c r="AM15" i="4"/>
  <c r="AN15" i="4"/>
  <c r="G15" i="4"/>
  <c r="J15" i="4"/>
  <c r="M15" i="4"/>
  <c r="P15" i="4"/>
  <c r="T15" i="4"/>
  <c r="W15" i="4"/>
  <c r="AC15" i="4"/>
  <c r="AF15" i="4"/>
  <c r="AI15" i="4"/>
  <c r="G16" i="4"/>
  <c r="J16" i="4"/>
  <c r="M16" i="4"/>
  <c r="P16" i="4"/>
  <c r="T16" i="4"/>
  <c r="W16" i="4"/>
  <c r="AC16" i="4"/>
  <c r="AF16" i="4"/>
  <c r="AI16" i="4"/>
  <c r="AM17" i="4"/>
  <c r="G17" i="4"/>
  <c r="J17" i="4"/>
  <c r="M17" i="4"/>
  <c r="P17" i="4"/>
  <c r="T17" i="4"/>
  <c r="W17" i="4"/>
  <c r="AC17" i="4"/>
  <c r="AF17" i="4"/>
  <c r="AI17" i="4"/>
  <c r="AM18" i="4"/>
  <c r="AN18" i="4"/>
  <c r="G18" i="4"/>
  <c r="J18" i="4"/>
  <c r="M18" i="4"/>
  <c r="P18" i="4"/>
  <c r="T18" i="4"/>
  <c r="W18" i="4"/>
  <c r="AC18" i="4"/>
  <c r="AF18" i="4"/>
  <c r="AI18" i="4"/>
  <c r="AM19" i="4"/>
  <c r="AN19" i="4"/>
  <c r="G19" i="4"/>
  <c r="J19" i="4"/>
  <c r="M19" i="4"/>
  <c r="P19" i="4"/>
  <c r="T19" i="4"/>
  <c r="W19" i="4"/>
  <c r="AC19" i="4"/>
  <c r="AF19" i="4"/>
  <c r="AI19" i="4"/>
  <c r="AM20" i="4"/>
  <c r="AN20" i="4"/>
  <c r="G20" i="4"/>
  <c r="J20" i="4"/>
  <c r="M20" i="4"/>
  <c r="P20" i="4"/>
  <c r="T20" i="4"/>
  <c r="W20" i="4"/>
  <c r="AC20" i="4"/>
  <c r="AF20" i="4"/>
  <c r="AI20" i="4"/>
  <c r="AN21" i="4"/>
  <c r="G21" i="4"/>
  <c r="J21" i="4"/>
  <c r="M21" i="4"/>
  <c r="P21" i="4"/>
  <c r="T21" i="4"/>
  <c r="W21" i="4"/>
  <c r="AC21" i="4"/>
  <c r="AF21" i="4"/>
  <c r="AI21" i="4"/>
  <c r="AN22" i="4"/>
  <c r="G22" i="4"/>
  <c r="J22" i="4"/>
  <c r="M22" i="4"/>
  <c r="P22" i="4"/>
  <c r="T22" i="4"/>
  <c r="W22" i="4"/>
  <c r="AC22" i="4"/>
  <c r="AF22" i="4"/>
  <c r="AI22" i="4"/>
  <c r="AN23" i="4"/>
  <c r="G23" i="4"/>
  <c r="J23" i="4"/>
  <c r="M23" i="4"/>
  <c r="P23" i="4"/>
  <c r="T23" i="4"/>
  <c r="W23" i="4"/>
  <c r="AC23" i="4"/>
  <c r="AF23" i="4"/>
  <c r="AI23" i="4"/>
  <c r="AI11" i="1"/>
  <c r="AL11" i="1"/>
  <c r="Z11" i="1"/>
  <c r="AM16" i="4"/>
  <c r="AX15" i="3" l="1"/>
  <c r="D14" i="3"/>
  <c r="E14" i="3" s="1"/>
  <c r="D11" i="3"/>
  <c r="E11" i="3" s="1"/>
  <c r="BT11" i="2"/>
  <c r="BQ11" i="2"/>
  <c r="BK11" i="2"/>
  <c r="BH11" i="2"/>
  <c r="BA11" i="2"/>
  <c r="AX11" i="2"/>
  <c r="AU11" i="2"/>
  <c r="AO11" i="2"/>
  <c r="AF11" i="2"/>
  <c r="AC11" i="2"/>
  <c r="Z11" i="2"/>
  <c r="W11" i="2"/>
  <c r="BN11" i="2"/>
  <c r="D28" i="2"/>
  <c r="G11" i="2"/>
  <c r="E11" i="2"/>
  <c r="D19" i="2"/>
  <c r="D17" i="2"/>
  <c r="D15" i="2"/>
  <c r="D13" i="2"/>
  <c r="D18" i="2"/>
  <c r="D29" i="2"/>
  <c r="P11" i="2"/>
  <c r="D26" i="2"/>
  <c r="D24" i="2"/>
  <c r="D22" i="2"/>
  <c r="D14" i="2"/>
  <c r="D25" i="2"/>
  <c r="F11" i="2"/>
  <c r="D23" i="2"/>
  <c r="D21" i="2"/>
  <c r="J11" i="2"/>
  <c r="D20" i="2"/>
  <c r="D16" i="2"/>
  <c r="S11" i="1"/>
  <c r="G11" i="1"/>
  <c r="M11" i="1"/>
  <c r="J11" i="1"/>
  <c r="AO11" i="1"/>
  <c r="P11" i="1"/>
  <c r="F11" i="1"/>
  <c r="D16" i="1"/>
  <c r="D22" i="1"/>
  <c r="D20" i="1"/>
  <c r="D18" i="1"/>
  <c r="D14" i="1"/>
  <c r="D15" i="1"/>
  <c r="E11" i="1"/>
  <c r="D13" i="1"/>
  <c r="D23" i="1"/>
  <c r="D21" i="1"/>
  <c r="D19" i="1"/>
  <c r="D17" i="1"/>
  <c r="AI11" i="4"/>
  <c r="AF11" i="4"/>
  <c r="W11" i="4"/>
  <c r="AC11" i="4"/>
  <c r="T11" i="4"/>
  <c r="P11" i="4"/>
  <c r="F11" i="4"/>
  <c r="AN11" i="4" s="1"/>
  <c r="J11" i="4"/>
  <c r="E11" i="4"/>
  <c r="G11" i="4"/>
  <c r="D17" i="4"/>
  <c r="AL17" i="4" s="1"/>
  <c r="D15" i="4"/>
  <c r="AL15" i="4" s="1"/>
  <c r="D21" i="4"/>
  <c r="AL21" i="4" s="1"/>
  <c r="D20" i="4"/>
  <c r="AL20" i="4" s="1"/>
  <c r="D13" i="4"/>
  <c r="AL13" i="4" s="1"/>
  <c r="AM21" i="4"/>
  <c r="D23" i="4"/>
  <c r="AL23" i="4" s="1"/>
  <c r="D14" i="4"/>
  <c r="AL14" i="4" s="1"/>
  <c r="D22" i="4"/>
  <c r="AL22" i="4" s="1"/>
  <c r="D16" i="4"/>
  <c r="AL16" i="4" s="1"/>
  <c r="D19" i="4"/>
  <c r="AL19" i="4" s="1"/>
  <c r="AM22" i="4"/>
  <c r="D18" i="4"/>
  <c r="AL18" i="4" s="1"/>
  <c r="AN17" i="4"/>
  <c r="AN16" i="4"/>
  <c r="AM23" i="4"/>
  <c r="D11" i="2" l="1"/>
  <c r="D11" i="1"/>
  <c r="D11" i="4"/>
  <c r="AL11" i="4" s="1"/>
  <c r="AM11" i="4"/>
</calcChain>
</file>

<file path=xl/sharedStrings.xml><?xml version="1.0" encoding="utf-8"?>
<sst xmlns="http://schemas.openxmlformats.org/spreadsheetml/2006/main" count="448" uniqueCount="198">
  <si>
    <t xml:space="preserve"> </t>
  </si>
  <si>
    <t>計</t>
  </si>
  <si>
    <t>男</t>
  </si>
  <si>
    <t>女</t>
  </si>
  <si>
    <t>鹿児島</t>
  </si>
  <si>
    <t>その他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</si>
  <si>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</si>
  <si>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</si>
  <si>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</si>
  <si>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</si>
  <si>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</si>
  <si>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</si>
  <si>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</si>
  <si>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</si>
  <si>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</si>
  <si>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</si>
  <si>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</si>
  <si>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国東</t>
    <rPh sb="0" eb="2">
      <t>クニサキ</t>
    </rPh>
    <phoneticPr fontId="1"/>
  </si>
  <si>
    <t>県内就職者数</t>
    <rPh sb="0" eb="2">
      <t>ケンナイ</t>
    </rPh>
    <rPh sb="2" eb="4">
      <t>シュウショク</t>
    </rPh>
    <rPh sb="4" eb="5">
      <t>シャ</t>
    </rPh>
    <rPh sb="5" eb="6">
      <t>スウ</t>
    </rPh>
    <phoneticPr fontId="1"/>
  </si>
  <si>
    <t>豊後大</t>
    <rPh sb="2" eb="3">
      <t>ダイ</t>
    </rPh>
    <phoneticPr fontId="1"/>
  </si>
  <si>
    <t>由布</t>
    <rPh sb="0" eb="2">
      <t>ユフ</t>
    </rPh>
    <phoneticPr fontId="1"/>
  </si>
  <si>
    <t>日出</t>
  </si>
  <si>
    <t>玖珠</t>
  </si>
  <si>
    <t xml:space="preserve"> </t>
    <phoneticPr fontId="1"/>
  </si>
  <si>
    <t>神奈川</t>
    <rPh sb="0" eb="3">
      <t>カナガワ</t>
    </rPh>
    <phoneticPr fontId="1"/>
  </si>
  <si>
    <t>就職者総数</t>
    <rPh sb="0" eb="3">
      <t>シュウショクシャ</t>
    </rPh>
    <rPh sb="3" eb="5">
      <t>ソウスウ</t>
    </rPh>
    <phoneticPr fontId="1"/>
  </si>
  <si>
    <t>県外就職者数</t>
    <rPh sb="0" eb="2">
      <t>ケンガイ</t>
    </rPh>
    <rPh sb="2" eb="5">
      <t>シュウショクシャ</t>
    </rPh>
    <rPh sb="5" eb="6">
      <t>スウ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</si>
  <si>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</si>
  <si>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</si>
  <si>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</si>
  <si>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</si>
  <si>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</si>
  <si>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</si>
  <si>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</si>
  <si>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</si>
  <si>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</si>
  <si>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</si>
  <si>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</si>
  <si>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</si>
  <si>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</si>
  <si>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</si>
  <si>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</si>
  <si>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</si>
  <si>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</si>
  <si>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</si>
  <si>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</si>
  <si>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2" eb="3">
      <t>タ</t>
    </rPh>
    <phoneticPr fontId="1"/>
  </si>
  <si>
    <t>普通科</t>
    <rPh sb="0" eb="2">
      <t>フツウ</t>
    </rPh>
    <rPh sb="2" eb="3">
      <t>カ</t>
    </rPh>
    <phoneticPr fontId="1"/>
  </si>
  <si>
    <t>農業科</t>
    <rPh sb="0" eb="2">
      <t>ノウギョウ</t>
    </rPh>
    <rPh sb="2" eb="3">
      <t>カ</t>
    </rPh>
    <phoneticPr fontId="1"/>
  </si>
  <si>
    <t>工業科</t>
    <rPh sb="0" eb="2">
      <t>コウギョウ</t>
    </rPh>
    <rPh sb="2" eb="3">
      <t>カ</t>
    </rPh>
    <phoneticPr fontId="1"/>
  </si>
  <si>
    <t>商業科</t>
    <rPh sb="0" eb="2">
      <t>ショウギョウ</t>
    </rPh>
    <rPh sb="2" eb="3">
      <t>カ</t>
    </rPh>
    <phoneticPr fontId="1"/>
  </si>
  <si>
    <t>水産科</t>
    <rPh sb="0" eb="2">
      <t>スイサン</t>
    </rPh>
    <rPh sb="2" eb="3">
      <t>カ</t>
    </rPh>
    <phoneticPr fontId="1"/>
  </si>
  <si>
    <t>家庭科</t>
    <rPh sb="0" eb="2">
      <t>カテイ</t>
    </rPh>
    <rPh sb="2" eb="3">
      <t>カ</t>
    </rPh>
    <phoneticPr fontId="1"/>
  </si>
  <si>
    <t>看護科</t>
    <rPh sb="0" eb="2">
      <t>カンゴ</t>
    </rPh>
    <rPh sb="2" eb="3">
      <t>カ</t>
    </rPh>
    <phoneticPr fontId="1"/>
  </si>
  <si>
    <t>情報科</t>
    <rPh sb="0" eb="2">
      <t>ジョウホウ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</si>
  <si>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</si>
  <si>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</si>
  <si>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</si>
  <si>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</si>
  <si>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計</t>
    <rPh sb="0" eb="1">
      <t>ケイ</t>
    </rPh>
    <phoneticPr fontId="1"/>
  </si>
  <si>
    <t>総合
学科</t>
    <rPh sb="0" eb="2">
      <t>ソウゴウ</t>
    </rPh>
    <rPh sb="3" eb="5">
      <t>ガッカ</t>
    </rPh>
    <phoneticPr fontId="1"/>
  </si>
  <si>
    <t>販売従事者</t>
    <phoneticPr fontId="1"/>
  </si>
  <si>
    <t>事務従事者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</si>
  <si>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</si>
  <si>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</si>
  <si>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</si>
  <si>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</si>
  <si>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</si>
  <si>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</si>
  <si>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</si>
  <si>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</si>
  <si>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</si>
  <si>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</si>
  <si>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</si>
  <si>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</si>
  <si>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364-01-01</t>
    <phoneticPr fontId="1"/>
  </si>
  <si>
    <t>(SYT20774)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</si>
  <si>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</si>
  <si>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</si>
  <si>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</si>
  <si>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</si>
  <si>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</si>
  <si>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</si>
  <si>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</si>
  <si>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津久見市</t>
    <phoneticPr fontId="1"/>
  </si>
  <si>
    <t>竹田市</t>
    <phoneticPr fontId="1"/>
  </si>
  <si>
    <t>竹田市</t>
    <phoneticPr fontId="1"/>
  </si>
  <si>
    <t>豊後高田市</t>
    <phoneticPr fontId="1"/>
  </si>
  <si>
    <t>豊後高田市</t>
    <phoneticPr fontId="1"/>
  </si>
  <si>
    <t>杵築市</t>
    <phoneticPr fontId="1"/>
  </si>
  <si>
    <t>宇佐市</t>
    <phoneticPr fontId="1"/>
  </si>
  <si>
    <t>宇佐市</t>
    <phoneticPr fontId="1"/>
  </si>
  <si>
    <t>日出町</t>
    <phoneticPr fontId="1"/>
  </si>
  <si>
    <t>玖珠町</t>
    <phoneticPr fontId="1"/>
  </si>
  <si>
    <t>各種学校</t>
    <rPh sb="0" eb="2">
      <t>カクシュ</t>
    </rPh>
    <rPh sb="2" eb="4">
      <t>ガッコウ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</si>
  <si>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</si>
  <si>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</si>
  <si>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学術研究，
専門・技術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</si>
  <si>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農林漁業従事者</t>
    <rPh sb="4" eb="6">
      <t>ジュウジ</t>
    </rPh>
    <rPh sb="6" eb="7">
      <t>シャ</t>
    </rPh>
    <phoneticPr fontId="1"/>
  </si>
  <si>
    <t>農林業従事者</t>
    <rPh sb="3" eb="5">
      <t>ジュウジ</t>
    </rPh>
    <phoneticPr fontId="1"/>
  </si>
  <si>
    <t>漁業従事者</t>
    <rPh sb="2" eb="4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</si>
  <si>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</si>
  <si>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（注)平成21年12月の日本標準職業分類の改定に伴い､23年度調査から職業別集計の項目が一部変更されている。
｢農林業従事者｣｢漁業従事者｣｢生産工程従事者｣｢輸送･機械運転従事者｣の欄の22年の数値は､当該年の調査においてはそれぞれ、
｢農林業作業者｣｢漁業作業者｣｢生産工程･労務作業者｣｢運輸･通信従事者｣として集計されていたものである。</t>
    <rPh sb="1" eb="2">
      <t>チュウ</t>
    </rPh>
    <rPh sb="35" eb="37">
      <t>ショクギョウ</t>
    </rPh>
    <rPh sb="37" eb="38">
      <t>ベツ</t>
    </rPh>
    <rPh sb="38" eb="40">
      <t>シュウケイ</t>
    </rPh>
    <rPh sb="41" eb="43">
      <t>コウモク</t>
    </rPh>
    <rPh sb="44" eb="46">
      <t>イチブ</t>
    </rPh>
    <rPh sb="46" eb="48">
      <t>ヘンコウ</t>
    </rPh>
    <rPh sb="56" eb="59">
      <t>ノウリンギョウ</t>
    </rPh>
    <rPh sb="59" eb="62">
      <t>ジュウジシャ</t>
    </rPh>
    <rPh sb="64" eb="66">
      <t>ギョギョウ</t>
    </rPh>
    <rPh sb="66" eb="69">
      <t>ジュウジシャ</t>
    </rPh>
    <rPh sb="71" eb="73">
      <t>セイサン</t>
    </rPh>
    <rPh sb="73" eb="75">
      <t>コウテイ</t>
    </rPh>
    <rPh sb="75" eb="78">
      <t>ジュウジシャ</t>
    </rPh>
    <rPh sb="80" eb="82">
      <t>ユソウ</t>
    </rPh>
    <rPh sb="83" eb="85">
      <t>キカイ</t>
    </rPh>
    <rPh sb="85" eb="87">
      <t>ウンテン</t>
    </rPh>
    <rPh sb="87" eb="90">
      <t>ジュウジシャ</t>
    </rPh>
    <rPh sb="92" eb="93">
      <t>ラン</t>
    </rPh>
    <rPh sb="147" eb="149">
      <t>ウンユ</t>
    </rPh>
    <rPh sb="150" eb="152">
      <t>ツウシン</t>
    </rPh>
    <rPh sb="152" eb="155">
      <t>ジュウジシャ</t>
    </rPh>
    <phoneticPr fontId="1"/>
  </si>
  <si>
    <t>区　　分</t>
    <rPh sb="0" eb="1">
      <t>ク</t>
    </rPh>
    <rPh sb="3" eb="4">
      <t>ブン</t>
    </rPh>
    <phoneticPr fontId="8"/>
  </si>
  <si>
    <t>区
分</t>
    <rPh sb="3" eb="4">
      <t>ブン</t>
    </rPh>
    <phoneticPr fontId="8"/>
  </si>
  <si>
    <t>総    数
(A+B+C+D+E+F+G+H)</t>
    <phoneticPr fontId="1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</si>
  <si>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</si>
  <si>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</si>
  <si>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>Ｇ 左記以外の者</t>
    <rPh sb="2" eb="4">
      <t>サキ</t>
    </rPh>
    <rPh sb="4" eb="6">
      <t>イガイ</t>
    </rPh>
    <rPh sb="7" eb="8">
      <t>モノ</t>
    </rPh>
    <phoneticPr fontId="1"/>
  </si>
  <si>
    <t>大学等進学率(％)</t>
    <phoneticPr fontId="1"/>
  </si>
  <si>
    <t>就職者総数</t>
    <rPh sb="0" eb="1">
      <t>シュウ</t>
    </rPh>
    <rPh sb="1" eb="2">
      <t>ショク</t>
    </rPh>
    <rPh sb="2" eb="3">
      <t>シャ</t>
    </rPh>
    <rPh sb="3" eb="4">
      <t>フサ</t>
    </rPh>
    <rPh sb="4" eb="5">
      <t>カズ</t>
    </rPh>
    <phoneticPr fontId="1"/>
  </si>
  <si>
    <t xml:space="preserve">    保安職業
    従事者</t>
    <phoneticPr fontId="1"/>
  </si>
  <si>
    <t>区　　分</t>
    <rPh sb="0" eb="1">
      <t>ク</t>
    </rPh>
    <rPh sb="3" eb="4">
      <t>ブン</t>
    </rPh>
    <phoneticPr fontId="1"/>
  </si>
  <si>
    <t>区
分</t>
    <rPh sb="3" eb="4">
      <t>ブン</t>
    </rPh>
    <phoneticPr fontId="1"/>
  </si>
  <si>
    <r>
      <t xml:space="preserve">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専門的・技術的
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職業従事者</t>
    </r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</si>
  <si>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サービス職業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従事者</t>
    </r>
    <phoneticPr fontId="1"/>
  </si>
  <si>
    <t>左記以外のもの</t>
    <phoneticPr fontId="1"/>
  </si>
  <si>
    <t>区
分</t>
    <phoneticPr fontId="1"/>
  </si>
  <si>
    <t>農業，林業</t>
    <rPh sb="3" eb="4">
      <t>リン</t>
    </rPh>
    <rPh sb="4" eb="5">
      <t>ギョウ</t>
    </rPh>
    <phoneticPr fontId="1"/>
  </si>
  <si>
    <t>漁　業</t>
    <phoneticPr fontId="1"/>
  </si>
  <si>
    <t>建 設 業</t>
    <phoneticPr fontId="1"/>
  </si>
  <si>
    <t>製 造 業</t>
    <phoneticPr fontId="1"/>
  </si>
  <si>
    <t>電 気・ガ ス・
熱供給・水道業</t>
    <rPh sb="0" eb="1">
      <t>デン</t>
    </rPh>
    <rPh sb="2" eb="3">
      <t>キ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</si>
  <si>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</si>
  <si>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　金融業，
保険業</t>
    <rPh sb="3" eb="4">
      <t>ギョウ</t>
    </rPh>
    <phoneticPr fontId="1"/>
  </si>
  <si>
    <t>不動産業，
物品賃貸業</t>
    <rPh sb="6" eb="7">
      <t>モノ</t>
    </rPh>
    <rPh sb="7" eb="8">
      <t>シナ</t>
    </rPh>
    <rPh sb="8" eb="9">
      <t>チン</t>
    </rPh>
    <rPh sb="9" eb="10">
      <t>カシ</t>
    </rPh>
    <rPh sb="10" eb="11">
      <t>ギョウ</t>
    </rPh>
    <phoneticPr fontId="1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</si>
  <si>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1"/>
  </si>
  <si>
    <t xml:space="preserve">  鉱業，採石業，
  砂利採取業</t>
    <rPh sb="5" eb="7">
      <t>サイセキ</t>
    </rPh>
    <rPh sb="7" eb="8">
      <t>ギョウ</t>
    </rPh>
    <rPh sb="12" eb="13">
      <t>スナ</t>
    </rPh>
    <rPh sb="13" eb="14">
      <t>リ</t>
    </rPh>
    <rPh sb="14" eb="15">
      <t>サイ</t>
    </rPh>
    <rPh sb="15" eb="16">
      <t>トリ</t>
    </rPh>
    <rPh sb="16" eb="17">
      <t>ギョウ</t>
    </rPh>
    <phoneticPr fontId="1"/>
  </si>
  <si>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 xml:space="preserve">宿泊業，飲食
</t>
    </r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サービス業</t>
    </r>
    <rPh sb="1" eb="2">
      <t>ヤド</t>
    </rPh>
    <rPh sb="2" eb="3">
      <t>ハク</t>
    </rPh>
    <rPh sb="3" eb="4">
      <t>ギョウ</t>
    </rPh>
    <rPh sb="5" eb="6">
      <t>イン</t>
    </rPh>
    <rPh sb="6" eb="7">
      <t>ショク</t>
    </rPh>
    <rPh sb="13" eb="14">
      <t>ギョウ</t>
    </rPh>
    <phoneticPr fontId="1"/>
  </si>
  <si>
    <r>
      <t>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複合サービス
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事業</t>
    </r>
    <rPh sb="2" eb="4">
      <t>フクゴウ</t>
    </rPh>
    <rPh sb="11" eb="12">
      <t>コト</t>
    </rPh>
    <rPh sb="12" eb="13">
      <t>ギョウ</t>
    </rPh>
    <phoneticPr fontId="1"/>
  </si>
  <si>
    <r>
      <t xml:space="preserve">サービス業
</t>
    </r>
    <r>
      <rPr>
        <sz val="15"/>
        <rFont val="明朝体"/>
        <family val="3"/>
        <charset val="128"/>
      </rPr>
      <t>（他に分類され
ないもの）</t>
    </r>
    <rPh sb="7" eb="8">
      <t>タ</t>
    </rPh>
    <rPh sb="9" eb="11">
      <t>ブンルイ</t>
    </rPh>
    <phoneticPr fontId="1"/>
  </si>
  <si>
    <r>
      <t xml:space="preserve">公　務
</t>
    </r>
    <r>
      <rPr>
        <sz val="15"/>
        <rFont val="明朝体"/>
        <family val="3"/>
        <charset val="128"/>
      </rPr>
      <t>（他に分類される
ものを除く）</t>
    </r>
    <rPh sb="5" eb="6">
      <t>タ</t>
    </rPh>
    <rPh sb="7" eb="9">
      <t>ブンルイ</t>
    </rPh>
    <rPh sb="16" eb="17">
      <t>ノゾ</t>
    </rPh>
    <phoneticPr fontId="1"/>
  </si>
  <si>
    <t>茨城</t>
    <rPh sb="0" eb="2">
      <t>イバラキ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</si>
  <si>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</si>
  <si>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</si>
  <si>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</si>
  <si>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</si>
  <si>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静岡</t>
    <rPh sb="0" eb="2">
      <t>シズオカ</t>
    </rPh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</si>
  <si>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</si>
  <si>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</si>
  <si>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</si>
  <si>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</si>
  <si>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</si>
  <si>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</si>
  <si>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</si>
  <si>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島根</t>
    <rPh sb="0" eb="1">
      <t>シマ</t>
    </rPh>
    <rPh sb="1" eb="2">
      <t>ネ</t>
    </rPh>
    <phoneticPr fontId="1"/>
  </si>
  <si>
    <t>岡山</t>
    <phoneticPr fontId="1"/>
  </si>
  <si>
    <t>広島</t>
    <phoneticPr fontId="1"/>
  </si>
  <si>
    <t>山口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</si>
  <si>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</si>
  <si>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</si>
  <si>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</si>
  <si>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</si>
  <si>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</si>
  <si>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</si>
  <si>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 xml:space="preserve"> うち　　
 県外就職者</t>
    <phoneticPr fontId="1"/>
  </si>
  <si>
    <t>北海道</t>
    <rPh sb="0" eb="3">
      <t>ホッカイドウ</t>
    </rPh>
    <phoneticPr fontId="1"/>
  </si>
  <si>
    <t>福島</t>
    <rPh sb="0" eb="2">
      <t>フクシマ</t>
    </rPh>
    <phoneticPr fontId="1"/>
  </si>
  <si>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 xml:space="preserve">Ｆ 一時的な仕事 
</t>
    </r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>　 に就いた者</t>
    </r>
    <rPh sb="3" eb="6">
      <t>イチジテキ</t>
    </rPh>
    <rPh sb="7" eb="9">
      <t>シゴト</t>
    </rPh>
    <rPh sb="15" eb="16">
      <t>ツ</t>
    </rPh>
    <rPh sb="18" eb="19">
      <t>モノ</t>
    </rPh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</si>
  <si>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就職者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総数</t>
    </r>
    <rPh sb="3" eb="6">
      <t>シュウショクシャ</t>
    </rPh>
    <rPh sb="10" eb="11">
      <t>フサ</t>
    </rPh>
    <rPh sb="11" eb="12">
      <t>スウ</t>
    </rPh>
    <phoneticPr fontId="1"/>
  </si>
  <si>
    <t xml:space="preserve"> 専修学校(一般課程)</t>
    <rPh sb="1" eb="5">
      <t>センシュウガッコウ</t>
    </rPh>
    <phoneticPr fontId="1"/>
  </si>
  <si>
    <t xml:space="preserve"> Ｃ 専修学校(一般課程)等入学者 </t>
    <phoneticPr fontId="1"/>
  </si>
  <si>
    <t xml:space="preserve">   輸送・機械
   運転従事者</t>
    <rPh sb="3" eb="5">
      <t>ユソウ</t>
    </rPh>
    <rPh sb="6" eb="8">
      <t>キカイ</t>
    </rPh>
    <rPh sb="12" eb="14">
      <t>ウンテン</t>
    </rPh>
    <rPh sb="14" eb="17">
      <t>ジュウジシャ</t>
    </rPh>
    <phoneticPr fontId="1"/>
  </si>
  <si>
    <t xml:space="preserve">  運搬・清掃等
  従事者</t>
    <rPh sb="2" eb="4">
      <t>ウンパン</t>
    </rPh>
    <rPh sb="5" eb="7">
      <t>セイソウ</t>
    </rPh>
    <rPh sb="7" eb="8">
      <t>トウ</t>
    </rPh>
    <rPh sb="11" eb="14">
      <t>ジュウジシャ</t>
    </rPh>
    <phoneticPr fontId="1"/>
  </si>
  <si>
    <t>岐阜</t>
    <rPh sb="0" eb="2">
      <t>ギフ</t>
    </rPh>
    <phoneticPr fontId="1"/>
  </si>
  <si>
    <t xml:space="preserve">   建設・採掘
   従事者</t>
    <rPh sb="3" eb="5">
      <t>ケンセツ</t>
    </rPh>
    <rPh sb="6" eb="8">
      <t>サイクツ</t>
    </rPh>
    <rPh sb="12" eb="15">
      <t>ジュウジシャ</t>
    </rPh>
    <phoneticPr fontId="1"/>
  </si>
  <si>
    <r>
      <t xml:space="preserve">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教育，学習
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支援業</t>
    </r>
    <rPh sb="3" eb="4">
      <t>キョウ</t>
    </rPh>
    <rPh sb="4" eb="5">
      <t>イク</t>
    </rPh>
    <rPh sb="6" eb="8">
      <t>ガクシュウ</t>
    </rPh>
    <phoneticPr fontId="1"/>
  </si>
  <si>
    <t>平成26年3月</t>
    <phoneticPr fontId="1"/>
  </si>
  <si>
    <t>26年</t>
    <rPh sb="2" eb="3">
      <t>ネン</t>
    </rPh>
    <phoneticPr fontId="1"/>
  </si>
  <si>
    <r>
      <t xml:space="preserve">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生活関連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サービス業，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娯楽業</t>
    </r>
    <rPh sb="3" eb="4">
      <t>ショウ</t>
    </rPh>
    <rPh sb="4" eb="5">
      <t>カツ</t>
    </rPh>
    <rPh sb="5" eb="6">
      <t>セキ</t>
    </rPh>
    <rPh sb="6" eb="7">
      <t>レン</t>
    </rPh>
    <rPh sb="15" eb="16">
      <t>ギョウ</t>
    </rPh>
    <phoneticPr fontId="1"/>
  </si>
  <si>
    <t>栃木</t>
    <rPh sb="0" eb="2">
      <t>トチギ</t>
    </rPh>
    <phoneticPr fontId="1"/>
  </si>
  <si>
    <t>長野</t>
    <rPh sb="0" eb="2">
      <t>ナガノ</t>
    </rPh>
    <phoneticPr fontId="1"/>
  </si>
  <si>
    <t>第５０表　　学科別進路別卒業者数    （高等学校）</t>
    <rPh sb="6" eb="9">
      <t>ガッカベツ</t>
    </rPh>
    <phoneticPr fontId="1"/>
  </si>
  <si>
    <t>第５１表　　学科別職業別就職者数    （高等学校）</t>
    <rPh sb="6" eb="9">
      <t>ガッカベツ</t>
    </rPh>
    <phoneticPr fontId="1"/>
  </si>
  <si>
    <t xml:space="preserve">第５２表　　産業別就職者数    （高等学校）  </t>
    <phoneticPr fontId="1"/>
  </si>
  <si>
    <t xml:space="preserve">第５３表　　就職先都道府県別就職者数    （高等学校）  </t>
    <rPh sb="6" eb="9">
      <t>シュウショクサキ</t>
    </rPh>
    <phoneticPr fontId="1"/>
  </si>
  <si>
    <t>平成26年3月</t>
    <phoneticPr fontId="1"/>
  </si>
  <si>
    <t>平成27年3月</t>
    <phoneticPr fontId="1"/>
  </si>
  <si>
    <t>26年</t>
    <phoneticPr fontId="1"/>
  </si>
  <si>
    <t>27年</t>
    <phoneticPr fontId="1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</si>
  <si>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</t>
    </r>
    <phoneticPr fontId="1"/>
  </si>
  <si>
    <t>正規の職員等</t>
    <rPh sb="0" eb="2">
      <t>セイキ</t>
    </rPh>
    <rPh sb="3" eb="5">
      <t>ショクイン</t>
    </rPh>
    <rPh sb="5" eb="6">
      <t>トウ</t>
    </rPh>
    <phoneticPr fontId="1"/>
  </si>
  <si>
    <t>正規の職員等で
ない者</t>
    <rPh sb="0" eb="2">
      <t>セイキ</t>
    </rPh>
    <rPh sb="3" eb="5">
      <t>ショクイン</t>
    </rPh>
    <rPh sb="5" eb="6">
      <t>トウ</t>
    </rPh>
    <rPh sb="10" eb="11">
      <t>モノ</t>
    </rPh>
    <phoneticPr fontId="1"/>
  </si>
  <si>
    <t>(今回から内訳を新設)</t>
    <rPh sb="1" eb="3">
      <t>コンカイ</t>
    </rPh>
    <rPh sb="5" eb="7">
      <t>ウチワケ</t>
    </rPh>
    <rPh sb="8" eb="10">
      <t>シンセツ</t>
    </rPh>
    <phoneticPr fontId="1"/>
  </si>
  <si>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Ｄ</t>
    </r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公共職業能力
   開発施設等
   入学者</t>
    </r>
    <rPh sb="3" eb="5">
      <t>コウキョウ</t>
    </rPh>
    <rPh sb="5" eb="7">
      <t>ショクギョウ</t>
    </rPh>
    <rPh sb="7" eb="8">
      <t>ノウリョク</t>
    </rPh>
    <rPh sb="13" eb="14">
      <t>ヒラキ</t>
    </rPh>
    <rPh sb="14" eb="15">
      <t>パツ</t>
    </rPh>
    <rPh sb="15" eb="17">
      <t>シセツ</t>
    </rPh>
    <phoneticPr fontId="1"/>
  </si>
  <si>
    <t xml:space="preserve">Ｈ 不詳・
   死亡の者 </t>
    <rPh sb="2" eb="4">
      <t>フショウ</t>
    </rPh>
    <rPh sb="9" eb="11">
      <t>シボウ</t>
    </rPh>
    <rPh sb="12" eb="13">
      <t>モノ</t>
    </rPh>
    <phoneticPr fontId="1"/>
  </si>
  <si>
    <t>平成26年3月</t>
    <phoneticPr fontId="1"/>
  </si>
  <si>
    <t>平成27年3月</t>
    <phoneticPr fontId="1"/>
  </si>
  <si>
    <t>26年</t>
    <phoneticPr fontId="1"/>
  </si>
  <si>
    <t>27年</t>
    <phoneticPr fontId="1"/>
  </si>
  <si>
    <t>平成27年3月</t>
    <phoneticPr fontId="1"/>
  </si>
  <si>
    <t>27年</t>
    <rPh sb="2" eb="3">
      <t>ネン</t>
    </rPh>
    <phoneticPr fontId="1"/>
  </si>
  <si>
    <t>沖縄</t>
    <rPh sb="0" eb="2">
      <t>オキナワ</t>
    </rPh>
    <phoneticPr fontId="1"/>
  </si>
  <si>
    <t>愛媛</t>
    <rPh sb="0" eb="2">
      <t>エヒメ</t>
    </rPh>
    <phoneticPr fontId="1"/>
  </si>
  <si>
    <t>第５２表　　産業別就職者数    （高等学校）  （つづき）</t>
    <phoneticPr fontId="1"/>
  </si>
  <si>
    <t>第５３表　　都道府県別就職者数    （高等学校）  (つづき）</t>
    <phoneticPr fontId="1"/>
  </si>
  <si>
    <t>平成26年3月</t>
    <phoneticPr fontId="1"/>
  </si>
  <si>
    <t>平成27年3月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</si>
</sst>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8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8"/>
      <name val="明朝体"/>
      <family val="3"/>
      <charset val="128"/>
    </font>
    <font>
      <sz val="14"/>
      <name val="明朝体"/>
      <family val="3"/>
      <charset val="128"/>
    </font>
    <font>
      <sz val="1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17"/>
      <name val="明朝体"/>
      <family val="3"/>
      <charset val="128"/>
    </font>
    <font>
      <u/>
      <sz val="17"/>
      <color indexed="12"/>
      <name val="明朝体"/>
      <family val="3"/>
      <charset val="128"/>
    </font>
    <font>
      <sz val="7"/>
      <name val="明朝体"/>
      <family val="3"/>
      <charset val="128"/>
    </font>
    <font>
      <sz val="15"/>
      <name val="明朝体"/>
      <family val="3"/>
      <charset val="128"/>
    </font>
    <font>
      <sz val="8"/>
      <name val="明朝体"/>
      <family val="3"/>
      <charset val="128"/>
    </font>
    <font>
      <sz val="10"/>
      <name val="明朝体"/>
      <family val="3"/>
      <charset val="128"/>
    </font>
    <font>
      <sz val="13"/>
      <name val="明朝体"/>
      <family val="3"/>
      <charset val="128"/>
    </font>
    <font>
      <sz val="9"/>
      <name val="明朝体"/>
      <family val="3"/>
      <charset val="128"/>
    </font>
    <font>
      <sz val="6"/>
      <name val="明朝体"/>
      <family val="3"/>
      <charset val="128"/>
    </font>
    <font>
      <sz val="1"/>
      <name val="明朝体"/>
      <family val="3"/>
      <charset val="128"/>
    </font>
    <font>
      <sz val="3"/>
      <name val="明朝体"/>
      <family val="3"/>
      <charset val="128"/>
    </font>
    <font>
      <sz val="12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</borders>
  <cellStyleXfs count="2">
    <xf numFmtId="3" fontId="0" fillId="2" borderId="0"/>
    <xf numFmtId="0" fontId="5" fillId="0" borderId="0" applyNumberFormat="0" applyFill="0" applyBorder="0" applyAlignment="0" applyProtection="0">
      <alignment vertical="top"/>
      <protection locked="0"/>
    </xf>
  </cellStyleXfs>
  <cellXfs count="296">
    <xf numFmtId="3" fontId="0" fillId="2" borderId="0" xfId="0" applyNumberFormat="1"/>
    <xf numFmtId="3" fontId="2" fillId="2" borderId="0" xfId="0" applyNumberFormat="1" applyFont="1" applyAlignment="1">
      <alignment vertical="center"/>
    </xf>
    <xf numFmtId="3" fontId="2" fillId="2" borderId="0" xfId="0" applyNumberFormat="1" applyFont="1" applyAlignment="1">
      <alignment horizontal="right" vertical="center"/>
    </xf>
    <xf numFmtId="3" fontId="2" fillId="2" borderId="0" xfId="0" applyNumberFormat="1" applyFont="1" applyBorder="1" applyAlignment="1">
      <alignment vertical="center"/>
    </xf>
    <xf numFmtId="3" fontId="3" fillId="2" borderId="0" xfId="0" applyNumberFormat="1" applyFont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3" fillId="2" borderId="0" xfId="0" applyNumberFormat="1" applyFont="1" applyAlignment="1">
      <alignment horizontal="centerContinuous" vertical="center"/>
    </xf>
    <xf numFmtId="3" fontId="3" fillId="2" borderId="0" xfId="0" applyNumberFormat="1" applyFont="1" applyBorder="1" applyAlignment="1">
      <alignment horizontal="center" vertical="center"/>
    </xf>
    <xf numFmtId="3" fontId="3" fillId="2" borderId="0" xfId="0" applyNumberFormat="1" applyFont="1" applyBorder="1" applyAlignment="1">
      <alignment horizontal="centerContinuous" vertical="center"/>
    </xf>
    <xf numFmtId="3" fontId="3" fillId="2" borderId="0" xfId="0" applyFont="1" applyAlignment="1">
      <alignment vertical="center"/>
    </xf>
    <xf numFmtId="3" fontId="3" fillId="2" borderId="1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/>
    </xf>
    <xf numFmtId="3" fontId="4" fillId="2" borderId="0" xfId="0" applyNumberFormat="1" applyFont="1" applyBorder="1" applyAlignment="1">
      <alignment vertical="center"/>
    </xf>
    <xf numFmtId="3" fontId="4" fillId="2" borderId="1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vertical="center"/>
    </xf>
    <xf numFmtId="3" fontId="6" fillId="2" borderId="3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4" xfId="0" applyNumberFormat="1" applyFont="1" applyBorder="1" applyAlignment="1">
      <alignment vertical="center"/>
    </xf>
    <xf numFmtId="3" fontId="6" fillId="2" borderId="5" xfId="0" applyNumberFormat="1" applyFont="1" applyBorder="1" applyAlignment="1">
      <alignment vertical="center"/>
    </xf>
    <xf numFmtId="3" fontId="6" fillId="2" borderId="0" xfId="0" applyFont="1" applyBorder="1" applyAlignment="1">
      <alignment horizontal="center" vertical="center"/>
    </xf>
    <xf numFmtId="41" fontId="6" fillId="2" borderId="3" xfId="0" applyNumberFormat="1" applyFont="1" applyBorder="1" applyAlignment="1">
      <alignment vertical="center"/>
    </xf>
    <xf numFmtId="41" fontId="6" fillId="2" borderId="0" xfId="0" applyNumberFormat="1" applyFont="1" applyBorder="1" applyAlignment="1">
      <alignment vertical="center"/>
    </xf>
    <xf numFmtId="3" fontId="6" fillId="2" borderId="6" xfId="0" applyNumberFormat="1" applyFont="1" applyBorder="1" applyAlignment="1">
      <alignment vertical="center"/>
    </xf>
    <xf numFmtId="3" fontId="6" fillId="2" borderId="1" xfId="0" applyNumberFormat="1" applyFont="1" applyBorder="1" applyAlignment="1">
      <alignment vertical="center"/>
    </xf>
    <xf numFmtId="3" fontId="6" fillId="2" borderId="7" xfId="0" applyNumberFormat="1" applyFont="1" applyBorder="1" applyAlignment="1">
      <alignment vertical="center"/>
    </xf>
    <xf numFmtId="3" fontId="6" fillId="2" borderId="4" xfId="0" applyNumberFormat="1" applyFont="1" applyBorder="1" applyAlignment="1">
      <alignment horizontal="centerContinuous" vertical="center"/>
    </xf>
    <xf numFmtId="3" fontId="6" fillId="2" borderId="6" xfId="0" applyNumberFormat="1" applyFont="1" applyBorder="1" applyAlignment="1">
      <alignment horizontal="centerContinuous" vertical="center"/>
    </xf>
    <xf numFmtId="3" fontId="6" fillId="2" borderId="6" xfId="0" applyNumberFormat="1" applyFont="1" applyBorder="1" applyAlignment="1">
      <alignment horizontal="distributed" vertical="center"/>
    </xf>
    <xf numFmtId="3" fontId="6" fillId="2" borderId="7" xfId="0" applyNumberFormat="1" applyFont="1" applyBorder="1" applyAlignment="1">
      <alignment horizontal="centerContinuous" vertical="center"/>
    </xf>
    <xf numFmtId="41" fontId="6" fillId="2" borderId="8" xfId="0" applyNumberFormat="1" applyFont="1" applyBorder="1" applyAlignment="1">
      <alignment vertical="center"/>
    </xf>
    <xf numFmtId="41" fontId="6" fillId="2" borderId="1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vertical="center" shrinkToFit="1"/>
    </xf>
    <xf numFmtId="3" fontId="6" fillId="2" borderId="2" xfId="0" applyNumberFormat="1" applyFont="1" applyBorder="1" applyAlignment="1">
      <alignment horizontal="centerContinuous" vertical="center"/>
    </xf>
    <xf numFmtId="3" fontId="6" fillId="2" borderId="0" xfId="0" applyNumberFormat="1" applyFont="1" applyBorder="1" applyAlignment="1">
      <alignment horizontal="centerContinuous" vertical="center"/>
    </xf>
    <xf numFmtId="3" fontId="6" fillId="2" borderId="1" xfId="0" applyNumberFormat="1" applyFont="1" applyBorder="1" applyAlignment="1">
      <alignment horizontal="centerContinuous" vertical="center"/>
    </xf>
    <xf numFmtId="3" fontId="6" fillId="2" borderId="9" xfId="0" applyNumberFormat="1" applyFont="1" applyBorder="1" applyAlignment="1">
      <alignment horizontal="center" vertical="center"/>
    </xf>
    <xf numFmtId="3" fontId="6" fillId="2" borderId="1" xfId="0" applyNumberFormat="1" applyFont="1" applyBorder="1" applyAlignment="1">
      <alignment horizontal="center" vertical="center"/>
    </xf>
    <xf numFmtId="3" fontId="6" fillId="2" borderId="7" xfId="0" applyNumberFormat="1" applyFont="1" applyBorder="1" applyAlignment="1">
      <alignment horizontal="center" vertical="center"/>
    </xf>
    <xf numFmtId="3" fontId="6" fillId="2" borderId="3" xfId="0" applyNumberFormat="1" applyFont="1" applyBorder="1" applyAlignment="1">
      <alignment vertical="center"/>
    </xf>
    <xf numFmtId="41" fontId="6" fillId="2" borderId="0" xfId="0" applyNumberFormat="1" applyFont="1" applyBorder="1" applyAlignment="1">
      <alignment horizontal="center" vertical="center"/>
    </xf>
    <xf numFmtId="3" fontId="6" fillId="2" borderId="10" xfId="0" applyNumberFormat="1" applyFont="1" applyBorder="1" applyAlignment="1">
      <alignment vertical="center"/>
    </xf>
    <xf numFmtId="3" fontId="6" fillId="2" borderId="0" xfId="0" applyNumberFormat="1" applyFont="1" applyBorder="1" applyAlignment="1">
      <alignment horizontal="center" vertical="center" wrapText="1" justifyLastLine="1"/>
    </xf>
    <xf numFmtId="3" fontId="6" fillId="2" borderId="4" xfId="0" applyNumberFormat="1" applyFont="1" applyBorder="1" applyAlignment="1">
      <alignment horizontal="center" vertical="center"/>
    </xf>
    <xf numFmtId="3" fontId="6" fillId="2" borderId="6" xfId="0" applyFont="1" applyBorder="1" applyAlignment="1">
      <alignment horizontal="center" vertical="center"/>
    </xf>
    <xf numFmtId="3" fontId="6" fillId="2" borderId="11" xfId="0" applyNumberFormat="1" applyFont="1" applyBorder="1" applyAlignment="1">
      <alignment vertical="center"/>
    </xf>
    <xf numFmtId="3" fontId="6" fillId="2" borderId="0" xfId="0" applyNumberFormat="1" applyFont="1" applyAlignment="1">
      <alignment vertical="center"/>
    </xf>
    <xf numFmtId="3" fontId="6" fillId="2" borderId="12" xfId="0" applyNumberFormat="1" applyFont="1" applyBorder="1" applyAlignment="1">
      <alignment vertical="center"/>
    </xf>
    <xf numFmtId="3" fontId="6" fillId="2" borderId="13" xfId="0" applyNumberFormat="1" applyFont="1" applyBorder="1" applyAlignment="1">
      <alignment vertical="center"/>
    </xf>
    <xf numFmtId="3" fontId="6" fillId="2" borderId="12" xfId="0" applyNumberFormat="1" applyFont="1" applyBorder="1" applyAlignment="1">
      <alignment horizontal="center" vertical="center"/>
    </xf>
    <xf numFmtId="3" fontId="6" fillId="2" borderId="14" xfId="0" applyNumberFormat="1" applyFont="1" applyBorder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Alignment="1">
      <alignment vertical="center" shrinkToFit="1"/>
    </xf>
    <xf numFmtId="3" fontId="4" fillId="3" borderId="0" xfId="0" applyNumberFormat="1" applyFont="1" applyFill="1" applyBorder="1" applyAlignment="1">
      <alignment vertical="center"/>
    </xf>
    <xf numFmtId="3" fontId="4" fillId="2" borderId="0" xfId="0" applyNumberFormat="1" applyFont="1" applyBorder="1" applyAlignment="1">
      <alignment vertical="center" shrinkToFit="1"/>
    </xf>
    <xf numFmtId="3" fontId="4" fillId="3" borderId="12" xfId="0" applyNumberFormat="1" applyFont="1" applyFill="1" applyBorder="1" applyAlignment="1">
      <alignment horizontal="center" vertical="center"/>
    </xf>
    <xf numFmtId="3" fontId="4" fillId="2" borderId="12" xfId="0" applyNumberFormat="1" applyFont="1" applyBorder="1" applyAlignment="1">
      <alignment horizontal="center" vertical="center" shrinkToFit="1"/>
    </xf>
    <xf numFmtId="3" fontId="6" fillId="3" borderId="1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4" fillId="2" borderId="0" xfId="0" applyNumberFormat="1" applyFont="1" applyAlignment="1">
      <alignment horizontal="right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vertical="center"/>
    </xf>
    <xf numFmtId="41" fontId="9" fillId="2" borderId="3" xfId="0" applyNumberFormat="1" applyFont="1" applyBorder="1" applyAlignment="1">
      <alignment vertical="center"/>
    </xf>
    <xf numFmtId="41" fontId="9" fillId="2" borderId="0" xfId="0" applyNumberFormat="1" applyFont="1" applyBorder="1" applyAlignment="1">
      <alignment vertical="center"/>
    </xf>
    <xf numFmtId="41" fontId="9" fillId="3" borderId="0" xfId="0" applyNumberFormat="1" applyFont="1" applyFill="1" applyBorder="1" applyAlignment="1">
      <alignment vertical="center"/>
    </xf>
    <xf numFmtId="176" fontId="9" fillId="2" borderId="0" xfId="0" applyNumberFormat="1" applyFont="1" applyBorder="1" applyAlignment="1">
      <alignment vertical="center"/>
    </xf>
    <xf numFmtId="41" fontId="9" fillId="2" borderId="1" xfId="0" applyNumberFormat="1" applyFont="1" applyBorder="1" applyAlignment="1">
      <alignment vertical="center"/>
    </xf>
    <xf numFmtId="41" fontId="9" fillId="3" borderId="1" xfId="0" applyNumberFormat="1" applyFont="1" applyFill="1" applyBorder="1" applyAlignment="1">
      <alignment vertical="center"/>
    </xf>
    <xf numFmtId="176" fontId="9" fillId="2" borderId="1" xfId="0" applyNumberFormat="1" applyFont="1" applyBorder="1" applyAlignment="1">
      <alignment vertical="center"/>
    </xf>
    <xf numFmtId="3" fontId="4" fillId="3" borderId="0" xfId="0" applyNumberFormat="1" applyFont="1" applyFill="1" applyAlignment="1">
      <alignment vertical="center"/>
    </xf>
    <xf numFmtId="3" fontId="4" fillId="2" borderId="0" xfId="0" applyNumberFormat="1" applyFont="1" applyAlignment="1">
      <alignment vertical="center" shrinkToFit="1"/>
    </xf>
    <xf numFmtId="41" fontId="9" fillId="2" borderId="15" xfId="0" applyNumberFormat="1" applyFont="1" applyBorder="1" applyAlignment="1">
      <alignment vertical="center"/>
    </xf>
    <xf numFmtId="3" fontId="6" fillId="2" borderId="12" xfId="0" applyNumberFormat="1" applyFont="1" applyBorder="1" applyAlignment="1">
      <alignment horizontal="center" vertical="center" wrapText="1" shrinkToFit="1"/>
    </xf>
    <xf numFmtId="3" fontId="4" fillId="2" borderId="5" xfId="0" applyNumberFormat="1" applyFont="1" applyBorder="1" applyAlignment="1">
      <alignment vertical="center"/>
    </xf>
    <xf numFmtId="3" fontId="4" fillId="2" borderId="2" xfId="0" applyNumberFormat="1" applyFont="1" applyBorder="1" applyAlignment="1">
      <alignment vertical="center"/>
    </xf>
    <xf numFmtId="41" fontId="4" fillId="2" borderId="3" xfId="0" applyNumberFormat="1" applyFont="1" applyBorder="1" applyAlignment="1">
      <alignment vertical="center"/>
    </xf>
    <xf numFmtId="41" fontId="4" fillId="2" borderId="0" xfId="0" applyNumberFormat="1" applyFont="1" applyBorder="1" applyAlignment="1">
      <alignment vertical="center"/>
    </xf>
    <xf numFmtId="41" fontId="4" fillId="2" borderId="15" xfId="0" applyNumberFormat="1" applyFont="1" applyBorder="1" applyAlignment="1">
      <alignment vertical="center"/>
    </xf>
    <xf numFmtId="41" fontId="4" fillId="2" borderId="1" xfId="0" applyNumberFormat="1" applyFont="1" applyBorder="1" applyAlignment="1">
      <alignment vertical="center"/>
    </xf>
    <xf numFmtId="3" fontId="2" fillId="2" borderId="0" xfId="0" applyNumberFormat="1" applyFont="1" applyAlignment="1">
      <alignment vertical="top"/>
    </xf>
    <xf numFmtId="3" fontId="2" fillId="2" borderId="0" xfId="0" applyNumberFormat="1" applyFont="1" applyBorder="1" applyAlignment="1">
      <alignment vertical="top"/>
    </xf>
    <xf numFmtId="3" fontId="6" fillId="2" borderId="0" xfId="0" applyNumberFormat="1" applyFont="1" applyBorder="1" applyAlignment="1">
      <alignment vertical="center" shrinkToFit="1"/>
    </xf>
    <xf numFmtId="176" fontId="9" fillId="2" borderId="12" xfId="0" applyNumberFormat="1" applyFont="1" applyBorder="1" applyAlignment="1">
      <alignment vertical="center"/>
    </xf>
    <xf numFmtId="176" fontId="9" fillId="2" borderId="15" xfId="0" applyNumberFormat="1" applyFont="1" applyBorder="1" applyAlignment="1">
      <alignment vertical="center"/>
    </xf>
    <xf numFmtId="176" fontId="9" fillId="2" borderId="11" xfId="0" applyNumberFormat="1" applyFont="1" applyBorder="1" applyAlignment="1">
      <alignment vertical="center"/>
    </xf>
    <xf numFmtId="3" fontId="6" fillId="2" borderId="1" xfId="0" applyNumberFormat="1" applyFont="1" applyBorder="1" applyAlignment="1">
      <alignment vertical="center" shrinkToFit="1"/>
    </xf>
    <xf numFmtId="3" fontId="6" fillId="2" borderId="1" xfId="0" applyNumberFormat="1" applyFont="1" applyBorder="1" applyAlignment="1">
      <alignment vertical="center" wrapText="1" shrinkToFit="1"/>
    </xf>
    <xf numFmtId="3" fontId="6" fillId="2" borderId="0" xfId="0" applyFont="1" applyBorder="1" applyAlignment="1">
      <alignment vertical="center"/>
    </xf>
    <xf numFmtId="3" fontId="6" fillId="2" borderId="16" xfId="0" applyFont="1" applyBorder="1" applyAlignment="1">
      <alignment vertical="center"/>
    </xf>
    <xf numFmtId="3" fontId="2" fillId="2" borderId="2" xfId="0" applyNumberFormat="1" applyFont="1" applyBorder="1" applyAlignment="1">
      <alignment vertical="top"/>
    </xf>
    <xf numFmtId="3" fontId="4" fillId="2" borderId="11" xfId="0" applyNumberFormat="1" applyFont="1" applyBorder="1" applyAlignment="1">
      <alignment vertical="center"/>
    </xf>
    <xf numFmtId="41" fontId="4" fillId="2" borderId="12" xfId="0" applyNumberFormat="1" applyFont="1" applyBorder="1" applyAlignment="1">
      <alignment vertical="center"/>
    </xf>
    <xf numFmtId="41" fontId="4" fillId="2" borderId="1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 applyProtection="1">
      <alignment vertical="center" shrinkToFit="1"/>
    </xf>
    <xf numFmtId="3" fontId="6" fillId="2" borderId="17" xfId="0" applyNumberFormat="1" applyFont="1" applyBorder="1" applyAlignment="1">
      <alignment vertical="center"/>
    </xf>
    <xf numFmtId="41" fontId="6" fillId="2" borderId="17" xfId="0" applyNumberFormat="1" applyFont="1" applyBorder="1" applyAlignment="1">
      <alignment vertical="center"/>
    </xf>
    <xf numFmtId="3" fontId="6" fillId="2" borderId="10" xfId="0" applyNumberFormat="1" applyFont="1" applyBorder="1" applyAlignment="1">
      <alignment vertical="center" shrinkToFit="1"/>
    </xf>
    <xf numFmtId="3" fontId="6" fillId="2" borderId="6" xfId="0" applyFont="1" applyBorder="1" applyAlignment="1">
      <alignment vertical="center"/>
    </xf>
    <xf numFmtId="176" fontId="9" fillId="2" borderId="0" xfId="0" applyNumberFormat="1" applyFont="1" applyBorder="1" applyAlignment="1">
      <alignment horizontal="right" vertical="center"/>
    </xf>
    <xf numFmtId="3" fontId="3" fillId="2" borderId="0" xfId="0" applyNumberFormat="1" applyFont="1" applyAlignment="1">
      <alignment horizontal="right" vertical="center"/>
    </xf>
    <xf numFmtId="41" fontId="4" fillId="2" borderId="0" xfId="0" applyNumberFormat="1" applyFont="1" applyBorder="1" applyAlignment="1">
      <alignment horizontal="right" vertical="center"/>
    </xf>
    <xf numFmtId="41" fontId="6" fillId="2" borderId="6" xfId="0" applyNumberFormat="1" applyFont="1" applyBorder="1" applyAlignment="1">
      <alignment horizontal="right" vertical="center"/>
    </xf>
    <xf numFmtId="41" fontId="6" fillId="2" borderId="6" xfId="0" applyNumberFormat="1" applyFont="1" applyBorder="1" applyAlignment="1">
      <alignment vertical="center"/>
    </xf>
    <xf numFmtId="3" fontId="3" fillId="2" borderId="12" xfId="0" applyNumberFormat="1" applyFont="1" applyBorder="1" applyAlignment="1">
      <alignment horizontal="right" vertical="center"/>
    </xf>
    <xf numFmtId="3" fontId="6" fillId="2" borderId="6" xfId="0" applyNumberFormat="1" applyFont="1" applyBorder="1" applyAlignment="1">
      <alignment horizontal="center" vertical="center"/>
    </xf>
    <xf numFmtId="41" fontId="6" fillId="2" borderId="0" xfId="0" applyNumberFormat="1" applyFont="1" applyBorder="1" applyAlignment="1">
      <alignment horizontal="right" vertical="center"/>
    </xf>
    <xf numFmtId="3" fontId="6" fillId="2" borderId="5" xfId="0" applyNumberFormat="1" applyFont="1" applyBorder="1" applyAlignment="1">
      <alignment horizontal="center" vertical="center"/>
    </xf>
    <xf numFmtId="3" fontId="6" fillId="2" borderId="28" xfId="0" applyNumberFormat="1" applyFont="1" applyBorder="1" applyAlignment="1">
      <alignment horizontal="center" vertical="center"/>
    </xf>
    <xf numFmtId="3" fontId="6" fillId="2" borderId="3" xfId="0" applyNumberFormat="1" applyFont="1" applyBorder="1" applyAlignment="1">
      <alignment horizontal="center" vertical="center"/>
    </xf>
    <xf numFmtId="3" fontId="6" fillId="2" borderId="45" xfId="0" applyNumberFormat="1" applyFont="1" applyBorder="1" applyAlignment="1">
      <alignment horizontal="center" vertical="center"/>
    </xf>
    <xf numFmtId="3" fontId="6" fillId="2" borderId="46" xfId="0" applyNumberFormat="1" applyFont="1" applyBorder="1" applyAlignment="1">
      <alignment horizontal="center" vertical="center"/>
    </xf>
    <xf numFmtId="3" fontId="6" fillId="2" borderId="47" xfId="0" applyNumberFormat="1" applyFont="1" applyBorder="1" applyAlignment="1">
      <alignment horizontal="center" vertical="center"/>
    </xf>
    <xf numFmtId="3" fontId="6" fillId="3" borderId="33" xfId="0" applyNumberFormat="1" applyFont="1" applyFill="1" applyBorder="1" applyAlignment="1">
      <alignment horizontal="center" vertical="center"/>
    </xf>
    <xf numFmtId="3" fontId="6" fillId="3" borderId="31" xfId="0" applyNumberFormat="1" applyFont="1" applyFill="1" applyBorder="1" applyAlignment="1">
      <alignment horizontal="center" vertical="center"/>
    </xf>
    <xf numFmtId="3" fontId="6" fillId="3" borderId="32" xfId="0" applyNumberFormat="1" applyFont="1" applyFill="1" applyBorder="1" applyAlignment="1">
      <alignment horizontal="center" vertical="center"/>
    </xf>
    <xf numFmtId="3" fontId="6" fillId="2" borderId="5" xfId="0" applyNumberFormat="1" applyFont="1" applyBorder="1" applyAlignment="1">
      <alignment horizontal="center" vertical="center" wrapText="1" shrinkToFit="1"/>
    </xf>
    <xf numFmtId="3" fontId="6" fillId="2" borderId="2" xfId="0" applyNumberFormat="1" applyFont="1" applyBorder="1" applyAlignment="1">
      <alignment horizontal="center" vertical="center" shrinkToFit="1"/>
    </xf>
    <xf numFmtId="3" fontId="6" fillId="2" borderId="3" xfId="0" applyNumberFormat="1" applyFont="1" applyBorder="1" applyAlignment="1">
      <alignment horizontal="center" vertical="center" shrinkToFit="1"/>
    </xf>
    <xf numFmtId="3" fontId="6" fillId="2" borderId="0" xfId="0" applyNumberFormat="1" applyFont="1" applyBorder="1" applyAlignment="1">
      <alignment horizontal="center" vertical="center" shrinkToFit="1"/>
    </xf>
    <xf numFmtId="3" fontId="6" fillId="2" borderId="8" xfId="0" applyNumberFormat="1" applyFont="1" applyBorder="1" applyAlignment="1">
      <alignment horizontal="center" vertical="center" shrinkToFit="1"/>
    </xf>
    <xf numFmtId="3" fontId="6" fillId="2" borderId="1" xfId="0" applyNumberFormat="1" applyFont="1" applyBorder="1" applyAlignment="1">
      <alignment horizontal="center" vertical="center" shrinkToFit="1"/>
    </xf>
    <xf numFmtId="3" fontId="6" fillId="2" borderId="11" xfId="0" applyNumberFormat="1" applyFont="1" applyBorder="1" applyAlignment="1">
      <alignment horizontal="center" vertical="center" wrapText="1"/>
    </xf>
    <xf numFmtId="3" fontId="6" fillId="2" borderId="2" xfId="0" applyNumberFormat="1" applyFont="1" applyBorder="1" applyAlignment="1">
      <alignment horizontal="center" vertical="center"/>
    </xf>
    <xf numFmtId="3" fontId="6" fillId="2" borderId="4" xfId="0" applyNumberFormat="1" applyFont="1" applyBorder="1" applyAlignment="1">
      <alignment horizontal="center" vertical="center"/>
    </xf>
    <xf numFmtId="3" fontId="6" fillId="2" borderId="15" xfId="0" applyNumberFormat="1" applyFont="1" applyBorder="1" applyAlignment="1">
      <alignment horizontal="center" vertical="center"/>
    </xf>
    <xf numFmtId="3" fontId="6" fillId="2" borderId="1" xfId="0" applyNumberFormat="1" applyFont="1" applyBorder="1" applyAlignment="1">
      <alignment horizontal="center" vertical="center"/>
    </xf>
    <xf numFmtId="3" fontId="6" fillId="2" borderId="7" xfId="0" applyNumberFormat="1" applyFont="1" applyBorder="1" applyAlignment="1">
      <alignment horizontal="center" vertical="center"/>
    </xf>
    <xf numFmtId="3" fontId="6" fillId="2" borderId="11" xfId="0" applyNumberFormat="1" applyFont="1" applyBorder="1" applyAlignment="1">
      <alignment horizontal="center" vertical="center" wrapText="1" shrinkToFit="1"/>
    </xf>
    <xf numFmtId="3" fontId="6" fillId="2" borderId="4" xfId="0" applyNumberFormat="1" applyFont="1" applyBorder="1" applyAlignment="1">
      <alignment horizontal="center" vertical="center" shrinkToFit="1"/>
    </xf>
    <xf numFmtId="3" fontId="6" fillId="2" borderId="15" xfId="0" applyNumberFormat="1" applyFont="1" applyBorder="1" applyAlignment="1">
      <alignment horizontal="center" vertical="center" shrinkToFit="1"/>
    </xf>
    <xf numFmtId="3" fontId="6" fillId="2" borderId="7" xfId="0" applyNumberFormat="1" applyFont="1" applyBorder="1" applyAlignment="1">
      <alignment horizontal="center" vertical="center" shrinkToFit="1"/>
    </xf>
    <xf numFmtId="3" fontId="12" fillId="2" borderId="11" xfId="0" applyNumberFormat="1" applyFont="1" applyBorder="1" applyAlignment="1">
      <alignment vertical="center" wrapText="1" shrinkToFit="1"/>
    </xf>
    <xf numFmtId="3" fontId="12" fillId="2" borderId="2" xfId="0" applyNumberFormat="1" applyFont="1" applyBorder="1" applyAlignment="1">
      <alignment vertical="center" shrinkToFit="1"/>
    </xf>
    <xf numFmtId="3" fontId="12" fillId="2" borderId="4" xfId="0" applyNumberFormat="1" applyFont="1" applyBorder="1" applyAlignment="1">
      <alignment vertical="center" shrinkToFit="1"/>
    </xf>
    <xf numFmtId="3" fontId="12" fillId="2" borderId="27" xfId="0" applyNumberFormat="1" applyFont="1" applyBorder="1" applyAlignment="1">
      <alignment vertical="center" shrinkToFit="1"/>
    </xf>
    <xf numFmtId="3" fontId="12" fillId="2" borderId="13" xfId="0" applyNumberFormat="1" applyFont="1" applyBorder="1" applyAlignment="1">
      <alignment vertical="center" shrinkToFit="1"/>
    </xf>
    <xf numFmtId="3" fontId="12" fillId="2" borderId="40" xfId="0" applyNumberFormat="1" applyFont="1" applyBorder="1" applyAlignment="1">
      <alignment vertical="center" shrinkToFit="1"/>
    </xf>
    <xf numFmtId="3" fontId="0" fillId="3" borderId="5" xfId="0" applyNumberFormat="1" applyFill="1" applyBorder="1" applyAlignment="1">
      <alignment vertical="center" wrapText="1" shrinkToFit="1"/>
    </xf>
    <xf numFmtId="3" fontId="0" fillId="3" borderId="2" xfId="0" applyNumberFormat="1" applyFont="1" applyFill="1" applyBorder="1" applyAlignment="1">
      <alignment vertical="center" shrinkToFit="1"/>
    </xf>
    <xf numFmtId="3" fontId="0" fillId="3" borderId="4" xfId="0" applyNumberFormat="1" applyFont="1" applyFill="1" applyBorder="1" applyAlignment="1">
      <alignment vertical="center" shrinkToFit="1"/>
    </xf>
    <xf numFmtId="3" fontId="0" fillId="3" borderId="28" xfId="0" applyNumberFormat="1" applyFont="1" applyFill="1" applyBorder="1" applyAlignment="1">
      <alignment vertical="center" shrinkToFit="1"/>
    </xf>
    <xf numFmtId="3" fontId="0" fillId="3" borderId="13" xfId="0" applyNumberFormat="1" applyFont="1" applyFill="1" applyBorder="1" applyAlignment="1">
      <alignment vertical="center" shrinkToFit="1"/>
    </xf>
    <xf numFmtId="3" fontId="0" fillId="3" borderId="40" xfId="0" applyNumberFormat="1" applyFont="1" applyFill="1" applyBorder="1" applyAlignment="1">
      <alignment vertical="center" shrinkToFit="1"/>
    </xf>
    <xf numFmtId="3" fontId="6" fillId="2" borderId="37" xfId="0" applyNumberFormat="1" applyFont="1" applyBorder="1" applyAlignment="1">
      <alignment horizontal="center" vertical="center"/>
    </xf>
    <xf numFmtId="3" fontId="6" fillId="2" borderId="38" xfId="0" applyNumberFormat="1" applyFont="1" applyBorder="1" applyAlignment="1">
      <alignment horizontal="center" vertical="center"/>
    </xf>
    <xf numFmtId="3" fontId="6" fillId="2" borderId="39" xfId="0" applyNumberFormat="1" applyFont="1" applyBorder="1" applyAlignment="1">
      <alignment horizontal="center" vertical="center"/>
    </xf>
    <xf numFmtId="3" fontId="6" fillId="2" borderId="33" xfId="0" applyNumberFormat="1" applyFont="1" applyBorder="1" applyAlignment="1">
      <alignment horizontal="center" vertical="center"/>
    </xf>
    <xf numFmtId="3" fontId="6" fillId="2" borderId="31" xfId="0" applyNumberFormat="1" applyFont="1" applyBorder="1" applyAlignment="1">
      <alignment horizontal="center" vertical="center"/>
    </xf>
    <xf numFmtId="3" fontId="6" fillId="2" borderId="32" xfId="0" applyNumberFormat="1" applyFont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2" borderId="0" xfId="0" applyFont="1" applyBorder="1" applyAlignment="1">
      <alignment horizontal="center" vertical="center"/>
    </xf>
    <xf numFmtId="3" fontId="6" fillId="2" borderId="16" xfId="0" applyFont="1" applyBorder="1" applyAlignment="1">
      <alignment horizontal="center" vertical="center"/>
    </xf>
    <xf numFmtId="3" fontId="6" fillId="2" borderId="34" xfId="0" applyNumberFormat="1" applyFont="1" applyBorder="1" applyAlignment="1">
      <alignment horizontal="center" vertical="center"/>
    </xf>
    <xf numFmtId="3" fontId="6" fillId="2" borderId="35" xfId="0" applyNumberFormat="1" applyFont="1" applyBorder="1" applyAlignment="1">
      <alignment horizontal="center" vertical="center"/>
    </xf>
    <xf numFmtId="3" fontId="6" fillId="2" borderId="36" xfId="0" applyNumberFormat="1" applyFont="1" applyBorder="1" applyAlignment="1">
      <alignment horizontal="center" vertical="center"/>
    </xf>
    <xf numFmtId="41" fontId="17" fillId="3" borderId="0" xfId="0" applyNumberFormat="1" applyFont="1" applyFill="1" applyBorder="1" applyAlignment="1">
      <alignment horizontal="center" vertical="center"/>
    </xf>
    <xf numFmtId="3" fontId="4" fillId="2" borderId="18" xfId="0" applyNumberFormat="1" applyFont="1" applyBorder="1" applyAlignment="1">
      <alignment horizontal="center" vertical="center"/>
    </xf>
    <xf numFmtId="3" fontId="4" fillId="2" borderId="2" xfId="0" applyNumberFormat="1" applyFont="1" applyBorder="1" applyAlignment="1">
      <alignment horizontal="center" vertical="center"/>
    </xf>
    <xf numFmtId="3" fontId="4" fillId="2" borderId="9" xfId="0" applyNumberFormat="1" applyFont="1" applyBorder="1" applyAlignment="1">
      <alignment horizontal="center" vertical="center"/>
    </xf>
    <xf numFmtId="3" fontId="4" fillId="2" borderId="19" xfId="0" applyNumberFormat="1" applyFont="1" applyBorder="1" applyAlignment="1">
      <alignment horizontal="center" vertical="center"/>
    </xf>
    <xf numFmtId="3" fontId="4" fillId="2" borderId="1" xfId="0" applyNumberFormat="1" applyFont="1" applyBorder="1" applyAlignment="1">
      <alignment horizontal="center" vertical="center"/>
    </xf>
    <xf numFmtId="3" fontId="4" fillId="2" borderId="20" xfId="0" applyNumberFormat="1" applyFont="1" applyBorder="1" applyAlignment="1">
      <alignment horizontal="center" vertical="center"/>
    </xf>
    <xf numFmtId="3" fontId="6" fillId="3" borderId="21" xfId="0" applyNumberFormat="1" applyFont="1" applyFill="1" applyBorder="1" applyAlignment="1">
      <alignment vertical="center" shrinkToFit="1"/>
    </xf>
    <xf numFmtId="3" fontId="6" fillId="2" borderId="22" xfId="0" applyNumberFormat="1" applyFont="1" applyBorder="1" applyAlignment="1">
      <alignment vertical="center" shrinkToFit="1"/>
    </xf>
    <xf numFmtId="3" fontId="6" fillId="2" borderId="23" xfId="0" applyNumberFormat="1" applyFont="1" applyBorder="1" applyAlignment="1">
      <alignment vertical="center" shrinkToFit="1"/>
    </xf>
    <xf numFmtId="3" fontId="6" fillId="2" borderId="24" xfId="0" applyNumberFormat="1" applyFont="1" applyBorder="1" applyAlignment="1">
      <alignment horizontal="center" vertical="center" shrinkToFit="1"/>
    </xf>
    <xf numFmtId="3" fontId="6" fillId="2" borderId="25" xfId="0" applyNumberFormat="1" applyFont="1" applyBorder="1" applyAlignment="1">
      <alignment horizontal="center" vertical="center" shrinkToFit="1"/>
    </xf>
    <xf numFmtId="3" fontId="6" fillId="2" borderId="26" xfId="0" applyNumberFormat="1" applyFont="1" applyBorder="1" applyAlignment="1">
      <alignment horizontal="center" vertical="center" shrinkToFit="1"/>
    </xf>
    <xf numFmtId="3" fontId="6" fillId="3" borderId="24" xfId="0" applyNumberFormat="1" applyFont="1" applyFill="1" applyBorder="1" applyAlignment="1">
      <alignment horizontal="center" vertical="center" shrinkToFit="1"/>
    </xf>
    <xf numFmtId="3" fontId="6" fillId="3" borderId="25" xfId="0" applyNumberFormat="1" applyFont="1" applyFill="1" applyBorder="1" applyAlignment="1">
      <alignment horizontal="center" vertical="center" shrinkToFit="1"/>
    </xf>
    <xf numFmtId="3" fontId="6" fillId="3" borderId="26" xfId="0" applyNumberFormat="1" applyFont="1" applyFill="1" applyBorder="1" applyAlignment="1">
      <alignment horizontal="center" vertical="center" shrinkToFit="1"/>
    </xf>
    <xf numFmtId="3" fontId="4" fillId="3" borderId="11" xfId="0" applyNumberFormat="1" applyFont="1" applyFill="1" applyBorder="1" applyAlignment="1">
      <alignment horizontal="center" vertical="center"/>
    </xf>
    <xf numFmtId="3" fontId="4" fillId="2" borderId="4" xfId="0" applyNumberFormat="1" applyFont="1" applyBorder="1" applyAlignment="1">
      <alignment horizontal="center" vertical="center"/>
    </xf>
    <xf numFmtId="3" fontId="4" fillId="2" borderId="15" xfId="0" applyNumberFormat="1" applyFont="1" applyBorder="1" applyAlignment="1">
      <alignment horizontal="center" vertical="center"/>
    </xf>
    <xf numFmtId="3" fontId="4" fillId="2" borderId="7" xfId="0" applyNumberFormat="1" applyFont="1" applyBorder="1" applyAlignment="1">
      <alignment horizontal="center" vertical="center"/>
    </xf>
    <xf numFmtId="3" fontId="4" fillId="3" borderId="11" xfId="0" applyNumberFormat="1" applyFont="1" applyFill="1" applyBorder="1" applyAlignment="1">
      <alignment vertical="center" wrapText="1" shrinkToFit="1"/>
    </xf>
    <xf numFmtId="3" fontId="4" fillId="2" borderId="2" xfId="0" applyNumberFormat="1" applyFont="1" applyBorder="1" applyAlignment="1">
      <alignment vertical="center" shrinkToFit="1"/>
    </xf>
    <xf numFmtId="3" fontId="4" fillId="2" borderId="54" xfId="0" applyNumberFormat="1" applyFont="1" applyBorder="1" applyAlignment="1">
      <alignment vertical="center" shrinkToFit="1"/>
    </xf>
    <xf numFmtId="3" fontId="4" fillId="2" borderId="27" xfId="0" applyNumberFormat="1" applyFont="1" applyBorder="1" applyAlignment="1">
      <alignment vertical="center" shrinkToFit="1"/>
    </xf>
    <xf numFmtId="3" fontId="4" fillId="2" borderId="13" xfId="0" applyNumberFormat="1" applyFont="1" applyBorder="1" applyAlignment="1">
      <alignment vertical="center" shrinkToFit="1"/>
    </xf>
    <xf numFmtId="3" fontId="4" fillId="2" borderId="55" xfId="0" applyNumberFormat="1" applyFont="1" applyBorder="1" applyAlignment="1">
      <alignment vertical="center" shrinkToFit="1"/>
    </xf>
    <xf numFmtId="3" fontId="6" fillId="2" borderId="5" xfId="0" applyNumberFormat="1" applyFont="1" applyBorder="1" applyAlignment="1">
      <alignment horizontal="center" vertical="center"/>
    </xf>
    <xf numFmtId="3" fontId="6" fillId="2" borderId="9" xfId="0" applyNumberFormat="1" applyFont="1" applyBorder="1" applyAlignment="1">
      <alignment horizontal="center" vertical="center"/>
    </xf>
    <xf numFmtId="3" fontId="6" fillId="2" borderId="28" xfId="0" applyNumberFormat="1" applyFont="1" applyBorder="1" applyAlignment="1">
      <alignment horizontal="center" vertical="center"/>
    </xf>
    <xf numFmtId="3" fontId="6" fillId="2" borderId="13" xfId="0" applyNumberFormat="1" applyFont="1" applyBorder="1" applyAlignment="1">
      <alignment horizontal="center" vertical="center"/>
    </xf>
    <xf numFmtId="3" fontId="6" fillId="2" borderId="29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30" xfId="0" applyNumberFormat="1" applyFont="1" applyBorder="1" applyAlignment="1">
      <alignment horizontal="center" vertical="center"/>
    </xf>
    <xf numFmtId="3" fontId="4" fillId="2" borderId="24" xfId="0" applyNumberFormat="1" applyFont="1" applyBorder="1" applyAlignment="1">
      <alignment horizontal="center" vertical="center"/>
    </xf>
    <xf numFmtId="3" fontId="4" fillId="2" borderId="25" xfId="0" applyNumberFormat="1" applyFont="1" applyBorder="1" applyAlignment="1">
      <alignment horizontal="center" vertical="center"/>
    </xf>
    <xf numFmtId="3" fontId="4" fillId="2" borderId="26" xfId="0" applyNumberFormat="1" applyFont="1" applyBorder="1" applyAlignment="1">
      <alignment horizontal="center" vertical="center"/>
    </xf>
    <xf numFmtId="3" fontId="4" fillId="2" borderId="21" xfId="0" applyNumberFormat="1" applyFont="1" applyBorder="1" applyAlignment="1">
      <alignment horizontal="center" vertical="center"/>
    </xf>
    <xf numFmtId="3" fontId="4" fillId="2" borderId="22" xfId="0" applyNumberFormat="1" applyFont="1" applyBorder="1" applyAlignment="1">
      <alignment horizontal="center" vertical="center"/>
    </xf>
    <xf numFmtId="3" fontId="4" fillId="2" borderId="23" xfId="0" applyNumberFormat="1" applyFont="1" applyBorder="1" applyAlignment="1">
      <alignment horizontal="center" vertical="center"/>
    </xf>
    <xf numFmtId="3" fontId="0" fillId="2" borderId="21" xfId="0" applyNumberFormat="1" applyFont="1" applyBorder="1" applyAlignment="1">
      <alignment horizontal="center" vertical="center" wrapText="1"/>
    </xf>
    <xf numFmtId="3" fontId="0" fillId="2" borderId="22" xfId="0" applyNumberFormat="1" applyFont="1" applyBorder="1" applyAlignment="1">
      <alignment horizontal="center" vertical="center"/>
    </xf>
    <xf numFmtId="3" fontId="0" fillId="2" borderId="53" xfId="0" applyNumberFormat="1" applyFont="1" applyBorder="1" applyAlignment="1">
      <alignment horizontal="center" vertical="center"/>
    </xf>
    <xf numFmtId="3" fontId="6" fillId="2" borderId="12" xfId="0" applyNumberFormat="1" applyFont="1" applyBorder="1" applyAlignment="1">
      <alignment horizontal="center" vertical="center" shrinkToFit="1"/>
    </xf>
    <xf numFmtId="3" fontId="6" fillId="2" borderId="11" xfId="0" applyNumberFormat="1" applyFont="1" applyBorder="1" applyAlignment="1">
      <alignment horizontal="left" vertical="center" wrapText="1" shrinkToFit="1"/>
    </xf>
    <xf numFmtId="3" fontId="6" fillId="2" borderId="2" xfId="0" applyNumberFormat="1" applyFont="1" applyBorder="1" applyAlignment="1">
      <alignment horizontal="left" vertical="center" wrapText="1" shrinkToFit="1"/>
    </xf>
    <xf numFmtId="3" fontId="6" fillId="2" borderId="4" xfId="0" applyNumberFormat="1" applyFont="1" applyBorder="1" applyAlignment="1">
      <alignment horizontal="left" vertical="center" wrapText="1" shrinkToFit="1"/>
    </xf>
    <xf numFmtId="3" fontId="6" fillId="2" borderId="15" xfId="0" applyNumberFormat="1" applyFont="1" applyBorder="1" applyAlignment="1">
      <alignment horizontal="left" vertical="center" wrapText="1" shrinkToFit="1"/>
    </xf>
    <xf numFmtId="3" fontId="6" fillId="2" borderId="1" xfId="0" applyNumberFormat="1" applyFont="1" applyBorder="1" applyAlignment="1">
      <alignment horizontal="left" vertical="center" wrapText="1" shrinkToFit="1"/>
    </xf>
    <xf numFmtId="3" fontId="6" fillId="2" borderId="7" xfId="0" applyNumberFormat="1" applyFont="1" applyBorder="1" applyAlignment="1">
      <alignment horizontal="left" vertical="center" wrapText="1" shrinkToFit="1"/>
    </xf>
    <xf numFmtId="3" fontId="6" fillId="2" borderId="42" xfId="0" applyNumberFormat="1" applyFont="1" applyBorder="1" applyAlignment="1">
      <alignment horizontal="center" vertical="center"/>
    </xf>
    <xf numFmtId="3" fontId="6" fillId="2" borderId="16" xfId="0" applyNumberFormat="1" applyFont="1" applyBorder="1" applyAlignment="1">
      <alignment horizontal="center" vertical="center"/>
    </xf>
    <xf numFmtId="3" fontId="6" fillId="2" borderId="20" xfId="0" applyNumberFormat="1" applyFont="1" applyBorder="1" applyAlignment="1">
      <alignment horizontal="center" vertical="center"/>
    </xf>
    <xf numFmtId="3" fontId="6" fillId="2" borderId="43" xfId="0" applyNumberFormat="1" applyFont="1" applyBorder="1" applyAlignment="1">
      <alignment horizontal="center" vertical="center"/>
    </xf>
    <xf numFmtId="3" fontId="2" fillId="2" borderId="25" xfId="0" applyNumberFormat="1" applyFont="1" applyBorder="1" applyAlignment="1">
      <alignment vertical="center" wrapText="1"/>
    </xf>
    <xf numFmtId="3" fontId="2" fillId="2" borderId="2" xfId="0" applyNumberFormat="1" applyFont="1" applyBorder="1" applyAlignment="1">
      <alignment vertical="center" wrapText="1"/>
    </xf>
    <xf numFmtId="3" fontId="6" fillId="2" borderId="3" xfId="0" applyNumberFormat="1" applyFont="1" applyBorder="1" applyAlignment="1">
      <alignment horizontal="center" vertical="center"/>
    </xf>
    <xf numFmtId="3" fontId="6" fillId="2" borderId="2" xfId="0" applyNumberFormat="1" applyFont="1" applyBorder="1" applyAlignment="1">
      <alignment horizontal="center" vertical="center" wrapText="1" shrinkToFit="1"/>
    </xf>
    <xf numFmtId="3" fontId="6" fillId="2" borderId="4" xfId="0" applyNumberFormat="1" applyFont="1" applyBorder="1" applyAlignment="1">
      <alignment horizontal="center" vertical="center" wrapText="1" shrinkToFit="1"/>
    </xf>
    <xf numFmtId="3" fontId="6" fillId="2" borderId="15" xfId="0" applyNumberFormat="1" applyFont="1" applyBorder="1" applyAlignment="1">
      <alignment horizontal="center" vertical="center" wrapText="1" shrinkToFit="1"/>
    </xf>
    <xf numFmtId="3" fontId="6" fillId="2" borderId="1" xfId="0" applyNumberFormat="1" applyFont="1" applyBorder="1" applyAlignment="1">
      <alignment horizontal="center" vertical="center" wrapText="1" shrinkToFit="1"/>
    </xf>
    <xf numFmtId="3" fontId="6" fillId="2" borderId="7" xfId="0" applyNumberFormat="1" applyFont="1" applyBorder="1" applyAlignment="1">
      <alignment horizontal="center" vertical="center" wrapText="1" shrinkToFit="1"/>
    </xf>
    <xf numFmtId="3" fontId="4" fillId="2" borderId="11" xfId="0" applyNumberFormat="1" applyFont="1" applyBorder="1" applyAlignment="1">
      <alignment horizontal="center" vertical="center" wrapText="1" shrinkToFit="1"/>
    </xf>
    <xf numFmtId="3" fontId="4" fillId="2" borderId="2" xfId="0" applyNumberFormat="1" applyFont="1" applyBorder="1" applyAlignment="1">
      <alignment horizontal="center" vertical="center" wrapText="1" shrinkToFit="1"/>
    </xf>
    <xf numFmtId="3" fontId="4" fillId="2" borderId="15" xfId="0" applyNumberFormat="1" applyFont="1" applyBorder="1" applyAlignment="1">
      <alignment horizontal="center" vertical="center" wrapText="1" shrinkToFit="1"/>
    </xf>
    <xf numFmtId="3" fontId="4" fillId="2" borderId="1" xfId="0" applyNumberFormat="1" applyFont="1" applyBorder="1" applyAlignment="1">
      <alignment horizontal="center" vertical="center" wrapText="1" shrinkToFit="1"/>
    </xf>
    <xf numFmtId="3" fontId="6" fillId="2" borderId="41" xfId="0" applyNumberFormat="1" applyFont="1" applyBorder="1" applyAlignment="1">
      <alignment horizontal="center" vertical="center"/>
    </xf>
    <xf numFmtId="3" fontId="6" fillId="2" borderId="24" xfId="0" applyNumberFormat="1" applyFont="1" applyBorder="1" applyAlignment="1">
      <alignment horizontal="center" vertical="center"/>
    </xf>
    <xf numFmtId="3" fontId="0" fillId="2" borderId="25" xfId="0" applyNumberFormat="1" applyBorder="1"/>
    <xf numFmtId="3" fontId="0" fillId="2" borderId="26" xfId="0" applyNumberFormat="1" applyBorder="1"/>
    <xf numFmtId="3" fontId="6" fillId="2" borderId="25" xfId="0" applyNumberFormat="1" applyFont="1" applyBorder="1" applyAlignment="1">
      <alignment horizontal="center" vertical="center"/>
    </xf>
    <xf numFmtId="3" fontId="6" fillId="2" borderId="26" xfId="0" applyNumberFormat="1" applyFont="1" applyBorder="1" applyAlignment="1">
      <alignment horizontal="center" vertical="center"/>
    </xf>
    <xf numFmtId="3" fontId="6" fillId="2" borderId="24" xfId="0" applyNumberFormat="1" applyFont="1" applyBorder="1" applyAlignment="1">
      <alignment horizontal="center" vertical="center" justifyLastLine="1" shrinkToFit="1"/>
    </xf>
    <xf numFmtId="3" fontId="6" fillId="2" borderId="25" xfId="0" applyNumberFormat="1" applyFont="1" applyBorder="1" applyAlignment="1">
      <alignment horizontal="center" vertical="center" justifyLastLine="1" shrinkToFit="1"/>
    </xf>
    <xf numFmtId="3" fontId="6" fillId="2" borderId="26" xfId="0" applyNumberFormat="1" applyFont="1" applyBorder="1" applyAlignment="1">
      <alignment horizontal="center" vertical="center" justifyLastLine="1" shrinkToFit="1"/>
    </xf>
    <xf numFmtId="3" fontId="6" fillId="2" borderId="2" xfId="0" applyNumberFormat="1" applyFont="1" applyBorder="1" applyAlignment="1">
      <alignment horizontal="center" vertical="center" wrapText="1"/>
    </xf>
    <xf numFmtId="3" fontId="6" fillId="2" borderId="44" xfId="0" applyNumberFormat="1" applyFont="1" applyBorder="1" applyAlignment="1">
      <alignment horizontal="center" vertical="center"/>
    </xf>
    <xf numFmtId="3" fontId="4" fillId="2" borderId="11" xfId="0" applyNumberFormat="1" applyFont="1" applyBorder="1" applyAlignment="1">
      <alignment horizontal="center" vertical="center" wrapText="1"/>
    </xf>
    <xf numFmtId="3" fontId="4" fillId="2" borderId="2" xfId="0" applyNumberFormat="1" applyFont="1" applyBorder="1" applyAlignment="1">
      <alignment horizontal="center" vertical="center" wrapText="1"/>
    </xf>
    <xf numFmtId="3" fontId="4" fillId="2" borderId="4" xfId="0" applyNumberFormat="1" applyFont="1" applyBorder="1" applyAlignment="1">
      <alignment horizontal="center" vertical="center" wrapText="1"/>
    </xf>
    <xf numFmtId="3" fontId="4" fillId="2" borderId="27" xfId="0" applyNumberFormat="1" applyFont="1" applyBorder="1" applyAlignment="1">
      <alignment horizontal="center" vertical="center" wrapText="1"/>
    </xf>
    <xf numFmtId="3" fontId="4" fillId="2" borderId="13" xfId="0" applyNumberFormat="1" applyFont="1" applyBorder="1" applyAlignment="1">
      <alignment horizontal="center" vertical="center" wrapText="1"/>
    </xf>
    <xf numFmtId="3" fontId="4" fillId="2" borderId="40" xfId="0" applyNumberFormat="1" applyFont="1" applyBorder="1" applyAlignment="1">
      <alignment horizontal="center" vertical="center" wrapText="1"/>
    </xf>
    <xf numFmtId="3" fontId="6" fillId="2" borderId="11" xfId="0" applyNumberFormat="1" applyFont="1" applyBorder="1" applyAlignment="1">
      <alignment horizontal="left" vertical="center" wrapText="1" justifyLastLine="1"/>
    </xf>
    <xf numFmtId="3" fontId="6" fillId="2" borderId="2" xfId="0" applyNumberFormat="1" applyFont="1" applyBorder="1" applyAlignment="1">
      <alignment horizontal="left" vertical="center" wrapText="1" justifyLastLine="1"/>
    </xf>
    <xf numFmtId="3" fontId="6" fillId="2" borderId="4" xfId="0" applyNumberFormat="1" applyFont="1" applyBorder="1" applyAlignment="1">
      <alignment horizontal="left" vertical="center" wrapText="1" justifyLastLine="1"/>
    </xf>
    <xf numFmtId="3" fontId="6" fillId="2" borderId="27" xfId="0" applyNumberFormat="1" applyFont="1" applyBorder="1" applyAlignment="1">
      <alignment horizontal="left" vertical="center" wrapText="1" justifyLastLine="1"/>
    </xf>
    <xf numFmtId="3" fontId="6" fillId="2" borderId="13" xfId="0" applyNumberFormat="1" applyFont="1" applyBorder="1" applyAlignment="1">
      <alignment horizontal="left" vertical="center" wrapText="1" justifyLastLine="1"/>
    </xf>
    <xf numFmtId="3" fontId="6" fillId="2" borderId="40" xfId="0" applyNumberFormat="1" applyFont="1" applyBorder="1" applyAlignment="1">
      <alignment horizontal="left" vertical="center" wrapText="1" justifyLastLine="1"/>
    </xf>
    <xf numFmtId="3" fontId="4" fillId="2" borderId="11" xfId="0" applyNumberFormat="1" applyFont="1" applyBorder="1" applyAlignment="1">
      <alignment horizontal="left" vertical="center" wrapText="1" justifyLastLine="1"/>
    </xf>
    <xf numFmtId="3" fontId="4" fillId="2" borderId="2" xfId="0" applyNumberFormat="1" applyFont="1" applyBorder="1" applyAlignment="1">
      <alignment horizontal="left" vertical="center" wrapText="1" justifyLastLine="1"/>
    </xf>
    <xf numFmtId="3" fontId="4" fillId="2" borderId="4" xfId="0" applyNumberFormat="1" applyFont="1" applyBorder="1" applyAlignment="1">
      <alignment horizontal="left" vertical="center" wrapText="1" justifyLastLine="1"/>
    </xf>
    <xf numFmtId="3" fontId="4" fillId="2" borderId="27" xfId="0" applyNumberFormat="1" applyFont="1" applyBorder="1" applyAlignment="1">
      <alignment horizontal="left" vertical="center" wrapText="1" justifyLastLine="1"/>
    </xf>
    <xf numFmtId="3" fontId="4" fillId="2" borderId="13" xfId="0" applyNumberFormat="1" applyFont="1" applyBorder="1" applyAlignment="1">
      <alignment horizontal="left" vertical="center" wrapText="1" justifyLastLine="1"/>
    </xf>
    <xf numFmtId="3" fontId="4" fillId="2" borderId="40" xfId="0" applyNumberFormat="1" applyFont="1" applyBorder="1" applyAlignment="1">
      <alignment horizontal="left" vertical="center" wrapText="1" justifyLastLine="1"/>
    </xf>
    <xf numFmtId="3" fontId="4" fillId="2" borderId="11" xfId="0" applyNumberFormat="1" applyFont="1" applyBorder="1" applyAlignment="1">
      <alignment horizontal="center" vertical="center"/>
    </xf>
    <xf numFmtId="3" fontId="4" fillId="2" borderId="27" xfId="0" applyNumberFormat="1" applyFont="1" applyBorder="1" applyAlignment="1">
      <alignment horizontal="center" vertical="center"/>
    </xf>
    <xf numFmtId="3" fontId="4" fillId="2" borderId="13" xfId="0" applyNumberFormat="1" applyFont="1" applyBorder="1" applyAlignment="1">
      <alignment horizontal="center" vertical="center"/>
    </xf>
    <xf numFmtId="3" fontId="4" fillId="2" borderId="40" xfId="0" applyNumberFormat="1" applyFont="1" applyBorder="1" applyAlignment="1">
      <alignment horizontal="center" vertical="center"/>
    </xf>
    <xf numFmtId="3" fontId="6" fillId="2" borderId="4" xfId="0" applyNumberFormat="1" applyFont="1" applyBorder="1" applyAlignment="1">
      <alignment horizontal="center" vertical="center" wrapText="1"/>
    </xf>
    <xf numFmtId="3" fontId="6" fillId="2" borderId="27" xfId="0" applyNumberFormat="1" applyFont="1" applyBorder="1" applyAlignment="1">
      <alignment horizontal="center" vertical="center" wrapText="1"/>
    </xf>
    <xf numFmtId="3" fontId="6" fillId="2" borderId="13" xfId="0" applyNumberFormat="1" applyFont="1" applyBorder="1" applyAlignment="1">
      <alignment horizontal="center" vertical="center" wrapText="1"/>
    </xf>
    <xf numFmtId="3" fontId="6" fillId="2" borderId="40" xfId="0" applyNumberFormat="1" applyFont="1" applyBorder="1" applyAlignment="1">
      <alignment horizontal="center" vertical="center" wrapText="1"/>
    </xf>
    <xf numFmtId="3" fontId="6" fillId="2" borderId="11" xfId="0" applyNumberFormat="1" applyFont="1" applyBorder="1" applyAlignment="1">
      <alignment horizontal="center" vertical="center"/>
    </xf>
    <xf numFmtId="3" fontId="6" fillId="2" borderId="27" xfId="0" applyNumberFormat="1" applyFont="1" applyBorder="1" applyAlignment="1">
      <alignment horizontal="center" vertical="center"/>
    </xf>
    <xf numFmtId="3" fontId="6" fillId="2" borderId="40" xfId="0" applyNumberFormat="1" applyFont="1" applyBorder="1" applyAlignment="1">
      <alignment horizontal="center" vertical="center"/>
    </xf>
    <xf numFmtId="3" fontId="6" fillId="2" borderId="11" xfId="0" applyNumberFormat="1" applyFont="1" applyBorder="1" applyAlignment="1">
      <alignment horizontal="center" vertical="center" wrapText="1" justifyLastLine="1"/>
    </xf>
    <xf numFmtId="3" fontId="6" fillId="2" borderId="2" xfId="0" applyNumberFormat="1" applyFont="1" applyBorder="1" applyAlignment="1">
      <alignment horizontal="center" vertical="center" wrapText="1" justifyLastLine="1"/>
    </xf>
    <xf numFmtId="3" fontId="6" fillId="2" borderId="4" xfId="0" applyNumberFormat="1" applyFont="1" applyBorder="1" applyAlignment="1">
      <alignment horizontal="center" vertical="center" wrapText="1" justifyLastLine="1"/>
    </xf>
    <xf numFmtId="3" fontId="6" fillId="2" borderId="27" xfId="0" applyNumberFormat="1" applyFont="1" applyBorder="1" applyAlignment="1">
      <alignment horizontal="center" vertical="center" wrapText="1" justifyLastLine="1"/>
    </xf>
    <xf numFmtId="3" fontId="6" fillId="2" borderId="13" xfId="0" applyNumberFormat="1" applyFont="1" applyBorder="1" applyAlignment="1">
      <alignment horizontal="center" vertical="center" wrapText="1" justifyLastLine="1"/>
    </xf>
    <xf numFmtId="3" fontId="6" fillId="2" borderId="40" xfId="0" applyNumberFormat="1" applyFont="1" applyBorder="1" applyAlignment="1">
      <alignment horizontal="center" vertical="center" wrapText="1" justifyLastLine="1"/>
    </xf>
    <xf numFmtId="3" fontId="9" fillId="2" borderId="11" xfId="0" applyNumberFormat="1" applyFont="1" applyBorder="1" applyAlignment="1">
      <alignment horizontal="left" vertical="center" wrapText="1"/>
    </xf>
    <xf numFmtId="3" fontId="4" fillId="2" borderId="2" xfId="0" applyNumberFormat="1" applyFont="1" applyBorder="1" applyAlignment="1">
      <alignment horizontal="left" vertical="center" wrapText="1"/>
    </xf>
    <xf numFmtId="3" fontId="4" fillId="2" borderId="4" xfId="0" applyNumberFormat="1" applyFont="1" applyBorder="1" applyAlignment="1">
      <alignment horizontal="left" vertical="center" wrapText="1"/>
    </xf>
    <xf numFmtId="3" fontId="4" fillId="2" borderId="27" xfId="0" applyNumberFormat="1" applyFont="1" applyBorder="1" applyAlignment="1">
      <alignment horizontal="left" vertical="center" wrapText="1"/>
    </xf>
    <xf numFmtId="3" fontId="4" fillId="2" borderId="13" xfId="0" applyNumberFormat="1" applyFont="1" applyBorder="1" applyAlignment="1">
      <alignment horizontal="left" vertical="center" wrapText="1"/>
    </xf>
    <xf numFmtId="3" fontId="4" fillId="2" borderId="40" xfId="0" applyNumberFormat="1" applyFont="1" applyBorder="1" applyAlignment="1">
      <alignment horizontal="left" vertical="center" wrapText="1"/>
    </xf>
    <xf numFmtId="3" fontId="9" fillId="2" borderId="11" xfId="0" applyNumberFormat="1" applyFont="1" applyBorder="1" applyAlignment="1">
      <alignment horizontal="center" vertical="center" wrapText="1"/>
    </xf>
    <xf numFmtId="3" fontId="9" fillId="2" borderId="2" xfId="0" applyNumberFormat="1" applyFont="1" applyBorder="1" applyAlignment="1">
      <alignment horizontal="center" vertical="center" wrapText="1"/>
    </xf>
    <xf numFmtId="3" fontId="9" fillId="2" borderId="4" xfId="0" applyNumberFormat="1" applyFont="1" applyBorder="1" applyAlignment="1">
      <alignment horizontal="center" vertical="center" wrapText="1"/>
    </xf>
    <xf numFmtId="3" fontId="9" fillId="2" borderId="15" xfId="0" applyNumberFormat="1" applyFont="1" applyBorder="1" applyAlignment="1">
      <alignment horizontal="center" vertical="center" wrapText="1"/>
    </xf>
    <xf numFmtId="3" fontId="9" fillId="2" borderId="1" xfId="0" applyNumberFormat="1" applyFont="1" applyBorder="1" applyAlignment="1">
      <alignment horizontal="center" vertical="center" wrapText="1"/>
    </xf>
    <xf numFmtId="3" fontId="9" fillId="2" borderId="7" xfId="0" applyNumberFormat="1" applyFont="1" applyBorder="1" applyAlignment="1">
      <alignment horizontal="center" vertical="center" wrapText="1"/>
    </xf>
    <xf numFmtId="3" fontId="6" fillId="2" borderId="45" xfId="0" applyNumberFormat="1" applyFont="1" applyBorder="1" applyAlignment="1">
      <alignment horizontal="center" vertical="center"/>
    </xf>
    <xf numFmtId="3" fontId="6" fillId="2" borderId="46" xfId="0" applyNumberFormat="1" applyFont="1" applyBorder="1" applyAlignment="1">
      <alignment horizontal="center" vertical="center"/>
    </xf>
    <xf numFmtId="3" fontId="6" fillId="2" borderId="47" xfId="0" applyNumberFormat="1" applyFont="1" applyBorder="1" applyAlignment="1">
      <alignment horizontal="center" vertical="center"/>
    </xf>
    <xf numFmtId="3" fontId="6" fillId="2" borderId="49" xfId="0" applyNumberFormat="1" applyFont="1" applyBorder="1" applyAlignment="1">
      <alignment horizontal="center" vertical="center"/>
    </xf>
    <xf numFmtId="3" fontId="6" fillId="2" borderId="48" xfId="0" applyNumberFormat="1" applyFont="1" applyBorder="1" applyAlignment="1">
      <alignment horizontal="center" vertical="center"/>
    </xf>
    <xf numFmtId="3" fontId="6" fillId="2" borderId="6" xfId="0" applyNumberFormat="1" applyFont="1" applyBorder="1" applyAlignment="1">
      <alignment horizontal="center" vertical="center"/>
    </xf>
    <xf numFmtId="3" fontId="6" fillId="2" borderId="50" xfId="0" applyNumberFormat="1" applyFont="1" applyBorder="1" applyAlignment="1">
      <alignment horizontal="center" vertical="center"/>
    </xf>
    <xf numFmtId="3" fontId="6" fillId="2" borderId="51" xfId="0" applyNumberFormat="1" applyFont="1" applyBorder="1" applyAlignment="1">
      <alignment horizontal="center" vertical="center"/>
    </xf>
    <xf numFmtId="3" fontId="6" fillId="2" borderId="12" xfId="0" applyNumberFormat="1" applyFont="1" applyBorder="1" applyAlignment="1">
      <alignment horizontal="center" vertical="center"/>
    </xf>
    <xf numFmtId="3" fontId="6" fillId="2" borderId="5" xfId="0" applyNumberFormat="1" applyFont="1" applyBorder="1" applyAlignment="1">
      <alignment vertical="center" wrapText="1"/>
    </xf>
    <xf numFmtId="3" fontId="6" fillId="2" borderId="3" xfId="0" applyNumberFormat="1" applyFont="1" applyBorder="1" applyAlignment="1">
      <alignment vertical="center"/>
    </xf>
    <xf numFmtId="3" fontId="6" fillId="2" borderId="28" xfId="0" applyNumberFormat="1" applyFont="1" applyBorder="1" applyAlignment="1">
      <alignment vertical="center"/>
    </xf>
    <xf numFmtId="3" fontId="12" fillId="2" borderId="52" xfId="0" applyNumberFormat="1" applyFont="1" applyBorder="1" applyAlignment="1">
      <alignment horizontal="left" vertical="center" wrapText="1"/>
    </xf>
    <xf numFmtId="3" fontId="12" fillId="2" borderId="42" xfId="0" applyNumberFormat="1" applyFont="1" applyBorder="1" applyAlignment="1">
      <alignment horizontal="left"/>
    </xf>
    <xf numFmtId="3" fontId="12" fillId="2" borderId="51" xfId="0" applyNumberFormat="1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5"/>
  <sheetViews>
    <sheetView tabSelected="1" showOutlineSymbols="0" view="pageBreakPreview" zoomScale="60" zoomScaleNormal="56" workbookViewId="0">
      <selection activeCell="B1" sqref="B1"/>
    </sheetView>
  </sheetViews>
  <sheetFormatPr defaultColWidth="10.69921875" defaultRowHeight="42.95" customHeight="1"/>
  <cols>
    <col min="1" max="1" width="1.69921875" style="11" customWidth="1"/>
    <col min="2" max="2" width="11.796875" style="11" customWidth="1"/>
    <col min="3" max="3" width="1.69921875" style="11" customWidth="1"/>
    <col min="4" max="4" width="9.5" style="11" customWidth="1"/>
    <col min="5" max="6" width="8.3984375" style="11" customWidth="1"/>
    <col min="7" max="7" width="8.296875" style="11" customWidth="1"/>
    <col min="8" max="10" width="8.296875" style="70" customWidth="1"/>
    <col min="11" max="11" width="6.69921875" style="70" customWidth="1"/>
    <col min="12" max="12" width="8.296875" style="70" customWidth="1"/>
    <col min="13" max="16" width="6.19921875" style="70" customWidth="1"/>
    <col min="17" max="18" width="5.19921875" style="70" customWidth="1"/>
    <col min="19" max="19" width="5.296875" style="70" customWidth="1"/>
    <col min="20" max="22" width="5.69921875" style="70" customWidth="1"/>
    <col min="23" max="23" width="8.296875" style="11" customWidth="1"/>
    <col min="24" max="25" width="8.296875" style="70" customWidth="1"/>
    <col min="26" max="29" width="6.19921875" style="70" customWidth="1"/>
    <col min="30" max="31" width="5.3984375" style="70" customWidth="1"/>
    <col min="32" max="34" width="6.5" style="70" customWidth="1"/>
    <col min="35" max="35" width="5.09765625" style="70" customWidth="1"/>
    <col min="36" max="37" width="4.59765625" style="70" customWidth="1"/>
    <col min="38" max="40" width="8.69921875" style="11" customWidth="1"/>
    <col min="41" max="41" width="1" style="11" customWidth="1"/>
    <col min="42" max="42" width="7.69921875" style="71" customWidth="1"/>
    <col min="43" max="43" width="10.69921875" style="11"/>
    <col min="44" max="44" width="4.69921875" style="11" customWidth="1"/>
    <col min="45" max="45" width="12.69921875" style="11" customWidth="1"/>
    <col min="46" max="46" width="7.69921875" style="11" customWidth="1"/>
    <col min="47" max="49" width="6.69921875" style="11" customWidth="1"/>
    <col min="50" max="51" width="5.69921875" style="11" customWidth="1"/>
    <col min="52" max="52" width="6.69921875" style="11" customWidth="1"/>
    <col min="53" max="54" width="5.69921875" style="11" customWidth="1"/>
    <col min="55" max="55" width="6.69921875" style="11" customWidth="1"/>
    <col min="56" max="57" width="5.69921875" style="11" customWidth="1"/>
    <col min="58" max="58" width="6.69921875" style="11" customWidth="1"/>
    <col min="59" max="59" width="10.69921875" style="11"/>
    <col min="60" max="61" width="5.69921875" style="11" customWidth="1"/>
    <col min="62" max="74" width="6.69921875" style="11" customWidth="1"/>
    <col min="75" max="75" width="4.69921875" style="11" customWidth="1"/>
    <col min="76" max="76" width="12.69921875" style="11" customWidth="1"/>
    <col min="77" max="78" width="7.69921875" style="11" customWidth="1"/>
    <col min="79" max="80" width="6.69921875" style="11" customWidth="1"/>
    <col min="81" max="81" width="7.69921875" style="11" customWidth="1"/>
    <col min="82" max="83" width="6.69921875" style="11" customWidth="1"/>
    <col min="84" max="92" width="4.69921875" style="11" customWidth="1"/>
    <col min="93" max="93" width="12.69921875" style="11" customWidth="1"/>
    <col min="94" max="101" width="10.69921875" style="11"/>
    <col min="102" max="102" width="4.69921875" style="11" customWidth="1"/>
    <col min="103" max="103" width="12.69921875" style="11" customWidth="1"/>
    <col min="104" max="112" width="8.69921875" style="11" customWidth="1"/>
    <col min="113" max="16384" width="10.69921875" style="11"/>
  </cols>
  <sheetData>
    <row r="1" spans="1:115" s="1" customFormat="1" ht="31.5" customHeight="1">
      <c r="B1" s="1" t="s">
        <v>172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P1" s="53"/>
    </row>
    <row r="2" spans="1:115" ht="31.5" customHeight="1">
      <c r="B2" s="12"/>
      <c r="C2" s="12"/>
      <c r="D2" s="12"/>
      <c r="E2" s="12"/>
      <c r="F2" s="12"/>
      <c r="G2" s="12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2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12"/>
      <c r="AM2" s="12"/>
      <c r="AN2" s="12"/>
      <c r="AO2" s="12"/>
      <c r="AP2" s="55"/>
      <c r="DJ2" s="11" t="s">
        <v>0</v>
      </c>
    </row>
    <row r="3" spans="1:115" ht="45" customHeight="1">
      <c r="A3" s="123" t="s">
        <v>103</v>
      </c>
      <c r="B3" s="123"/>
      <c r="C3" s="123"/>
      <c r="D3" s="122" t="s">
        <v>105</v>
      </c>
      <c r="E3" s="123"/>
      <c r="F3" s="124"/>
      <c r="G3" s="184" t="s">
        <v>106</v>
      </c>
      <c r="H3" s="123"/>
      <c r="I3" s="185"/>
      <c r="J3" s="128" t="s">
        <v>107</v>
      </c>
      <c r="K3" s="117"/>
      <c r="L3" s="129"/>
      <c r="M3" s="171" t="s">
        <v>161</v>
      </c>
      <c r="N3" s="172"/>
      <c r="O3" s="172"/>
      <c r="P3" s="172"/>
      <c r="Q3" s="172"/>
      <c r="R3" s="173"/>
      <c r="S3" s="56"/>
      <c r="T3" s="132" t="s">
        <v>184</v>
      </c>
      <c r="U3" s="133"/>
      <c r="V3" s="134"/>
      <c r="W3" s="191" t="s">
        <v>180</v>
      </c>
      <c r="X3" s="192"/>
      <c r="Y3" s="192"/>
      <c r="Z3" s="192"/>
      <c r="AA3" s="192"/>
      <c r="AB3" s="193"/>
      <c r="AC3" s="138" t="s">
        <v>158</v>
      </c>
      <c r="AD3" s="139"/>
      <c r="AE3" s="140"/>
      <c r="AF3" s="174" t="s">
        <v>108</v>
      </c>
      <c r="AG3" s="160"/>
      <c r="AH3" s="175"/>
      <c r="AI3" s="178" t="s">
        <v>185</v>
      </c>
      <c r="AJ3" s="179"/>
      <c r="AK3" s="180"/>
      <c r="AL3" s="159" t="s">
        <v>109</v>
      </c>
      <c r="AM3" s="160"/>
      <c r="AN3" s="161"/>
      <c r="AO3" s="116" t="s">
        <v>104</v>
      </c>
      <c r="AP3" s="117"/>
      <c r="DJ3" s="11" t="s">
        <v>0</v>
      </c>
    </row>
    <row r="4" spans="1:115" ht="45" customHeight="1">
      <c r="A4" s="189"/>
      <c r="B4" s="189"/>
      <c r="C4" s="189"/>
      <c r="D4" s="125"/>
      <c r="E4" s="126"/>
      <c r="F4" s="127"/>
      <c r="G4" s="186"/>
      <c r="H4" s="187"/>
      <c r="I4" s="188"/>
      <c r="J4" s="130"/>
      <c r="K4" s="121"/>
      <c r="L4" s="131"/>
      <c r="M4" s="165" t="s">
        <v>160</v>
      </c>
      <c r="N4" s="166"/>
      <c r="O4" s="167"/>
      <c r="P4" s="168" t="s">
        <v>94</v>
      </c>
      <c r="Q4" s="169"/>
      <c r="R4" s="170"/>
      <c r="S4" s="57"/>
      <c r="T4" s="135"/>
      <c r="U4" s="136"/>
      <c r="V4" s="137"/>
      <c r="W4" s="194" t="s">
        <v>181</v>
      </c>
      <c r="X4" s="195"/>
      <c r="Y4" s="196"/>
      <c r="Z4" s="197" t="s">
        <v>182</v>
      </c>
      <c r="AA4" s="198"/>
      <c r="AB4" s="199"/>
      <c r="AC4" s="141"/>
      <c r="AD4" s="142"/>
      <c r="AE4" s="143"/>
      <c r="AF4" s="176"/>
      <c r="AG4" s="163"/>
      <c r="AH4" s="177"/>
      <c r="AI4" s="181"/>
      <c r="AJ4" s="182"/>
      <c r="AK4" s="183"/>
      <c r="AL4" s="162"/>
      <c r="AM4" s="163"/>
      <c r="AN4" s="164"/>
      <c r="AO4" s="118"/>
      <c r="AP4" s="119"/>
    </row>
    <row r="5" spans="1:115" ht="23.1" customHeight="1">
      <c r="A5" s="189"/>
      <c r="B5" s="189"/>
      <c r="C5" s="189"/>
      <c r="D5" s="190" t="s">
        <v>1</v>
      </c>
      <c r="E5" s="190" t="s">
        <v>2</v>
      </c>
      <c r="F5" s="190" t="s">
        <v>3</v>
      </c>
      <c r="G5" s="147" t="s">
        <v>1</v>
      </c>
      <c r="H5" s="113" t="s">
        <v>2</v>
      </c>
      <c r="I5" s="113" t="s">
        <v>3</v>
      </c>
      <c r="J5" s="147" t="s">
        <v>1</v>
      </c>
      <c r="K5" s="113" t="s">
        <v>2</v>
      </c>
      <c r="L5" s="113" t="s">
        <v>3</v>
      </c>
      <c r="M5" s="147" t="s">
        <v>1</v>
      </c>
      <c r="N5" s="113" t="s">
        <v>2</v>
      </c>
      <c r="O5" s="113" t="s">
        <v>3</v>
      </c>
      <c r="P5" s="147" t="s">
        <v>1</v>
      </c>
      <c r="Q5" s="113" t="s">
        <v>2</v>
      </c>
      <c r="R5" s="113" t="s">
        <v>3</v>
      </c>
      <c r="S5" s="58"/>
      <c r="T5" s="155" t="s">
        <v>1</v>
      </c>
      <c r="U5" s="113" t="s">
        <v>2</v>
      </c>
      <c r="V5" s="113" t="s">
        <v>3</v>
      </c>
      <c r="W5" s="147" t="s">
        <v>1</v>
      </c>
      <c r="X5" s="113" t="s">
        <v>2</v>
      </c>
      <c r="Y5" s="113" t="s">
        <v>3</v>
      </c>
      <c r="Z5" s="147" t="s">
        <v>1</v>
      </c>
      <c r="AA5" s="113" t="s">
        <v>2</v>
      </c>
      <c r="AB5" s="113" t="s">
        <v>3</v>
      </c>
      <c r="AC5" s="147" t="s">
        <v>1</v>
      </c>
      <c r="AD5" s="113" t="s">
        <v>2</v>
      </c>
      <c r="AE5" s="113" t="s">
        <v>3</v>
      </c>
      <c r="AF5" s="147" t="s">
        <v>1</v>
      </c>
      <c r="AG5" s="113" t="s">
        <v>2</v>
      </c>
      <c r="AH5" s="113" t="s">
        <v>3</v>
      </c>
      <c r="AI5" s="147" t="s">
        <v>1</v>
      </c>
      <c r="AJ5" s="113" t="s">
        <v>2</v>
      </c>
      <c r="AK5" s="150" t="s">
        <v>3</v>
      </c>
      <c r="AL5" s="144" t="s">
        <v>1</v>
      </c>
      <c r="AM5" s="113" t="s">
        <v>2</v>
      </c>
      <c r="AN5" s="113" t="s">
        <v>3</v>
      </c>
      <c r="AO5" s="118"/>
      <c r="AP5" s="119"/>
      <c r="DJ5" s="60" t="s">
        <v>0</v>
      </c>
      <c r="DK5" s="11" t="s">
        <v>0</v>
      </c>
    </row>
    <row r="6" spans="1:115" ht="23.1" customHeight="1">
      <c r="A6" s="189"/>
      <c r="B6" s="189"/>
      <c r="C6" s="189"/>
      <c r="D6" s="148"/>
      <c r="E6" s="148"/>
      <c r="F6" s="148"/>
      <c r="G6" s="148"/>
      <c r="H6" s="114"/>
      <c r="I6" s="114"/>
      <c r="J6" s="148"/>
      <c r="K6" s="114"/>
      <c r="L6" s="114"/>
      <c r="M6" s="148"/>
      <c r="N6" s="114"/>
      <c r="O6" s="114"/>
      <c r="P6" s="148"/>
      <c r="Q6" s="114"/>
      <c r="R6" s="114"/>
      <c r="S6" s="61"/>
      <c r="T6" s="156"/>
      <c r="U6" s="114"/>
      <c r="V6" s="114"/>
      <c r="W6" s="148"/>
      <c r="X6" s="114"/>
      <c r="Y6" s="114"/>
      <c r="Z6" s="148"/>
      <c r="AA6" s="114"/>
      <c r="AB6" s="114"/>
      <c r="AC6" s="148"/>
      <c r="AD6" s="114"/>
      <c r="AE6" s="114"/>
      <c r="AF6" s="148"/>
      <c r="AG6" s="114"/>
      <c r="AH6" s="114"/>
      <c r="AI6" s="148"/>
      <c r="AJ6" s="114"/>
      <c r="AK6" s="151"/>
      <c r="AL6" s="145"/>
      <c r="AM6" s="114"/>
      <c r="AN6" s="114"/>
      <c r="AO6" s="118"/>
      <c r="AP6" s="119"/>
      <c r="DK6" s="11" t="s">
        <v>0</v>
      </c>
    </row>
    <row r="7" spans="1:115" ht="21.6" customHeight="1">
      <c r="A7" s="126"/>
      <c r="B7" s="126"/>
      <c r="C7" s="126"/>
      <c r="D7" s="149"/>
      <c r="E7" s="149"/>
      <c r="F7" s="149"/>
      <c r="G7" s="149"/>
      <c r="H7" s="115"/>
      <c r="I7" s="115"/>
      <c r="J7" s="149"/>
      <c r="K7" s="115"/>
      <c r="L7" s="115"/>
      <c r="M7" s="149"/>
      <c r="N7" s="115"/>
      <c r="O7" s="115"/>
      <c r="P7" s="149"/>
      <c r="Q7" s="115"/>
      <c r="R7" s="115"/>
      <c r="S7" s="58"/>
      <c r="T7" s="157"/>
      <c r="U7" s="115"/>
      <c r="V7" s="115"/>
      <c r="W7" s="149"/>
      <c r="X7" s="115"/>
      <c r="Y7" s="115"/>
      <c r="Z7" s="149"/>
      <c r="AA7" s="115"/>
      <c r="AB7" s="115"/>
      <c r="AC7" s="149"/>
      <c r="AD7" s="115"/>
      <c r="AE7" s="115"/>
      <c r="AF7" s="149"/>
      <c r="AG7" s="115"/>
      <c r="AH7" s="115"/>
      <c r="AI7" s="149"/>
      <c r="AJ7" s="115"/>
      <c r="AK7" s="152"/>
      <c r="AL7" s="146"/>
      <c r="AM7" s="115"/>
      <c r="AN7" s="115"/>
      <c r="AO7" s="120"/>
      <c r="AP7" s="121"/>
      <c r="DK7" s="11" t="s">
        <v>0</v>
      </c>
    </row>
    <row r="8" spans="1:115" ht="31.5" customHeight="1">
      <c r="A8" s="14"/>
      <c r="B8" s="14"/>
      <c r="C8" s="19"/>
      <c r="D8" s="20"/>
      <c r="E8" s="14"/>
      <c r="F8" s="14"/>
      <c r="G8" s="14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59"/>
      <c r="T8" s="62"/>
      <c r="U8" s="62"/>
      <c r="V8" s="62"/>
      <c r="W8" s="14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14"/>
      <c r="AM8" s="14"/>
      <c r="AN8" s="14"/>
      <c r="AO8" s="46"/>
      <c r="AP8" s="33"/>
    </row>
    <row r="9" spans="1:115" ht="39" customHeight="1">
      <c r="A9" s="153" t="s">
        <v>176</v>
      </c>
      <c r="B9" s="153"/>
      <c r="C9" s="154"/>
      <c r="D9" s="63">
        <v>10419</v>
      </c>
      <c r="E9" s="64">
        <v>5254</v>
      </c>
      <c r="F9" s="64">
        <v>5165</v>
      </c>
      <c r="G9" s="64">
        <v>4737</v>
      </c>
      <c r="H9" s="65">
        <v>2122</v>
      </c>
      <c r="I9" s="65">
        <v>2615</v>
      </c>
      <c r="J9" s="65">
        <v>2196</v>
      </c>
      <c r="K9" s="65">
        <v>925</v>
      </c>
      <c r="L9" s="65">
        <v>1271</v>
      </c>
      <c r="M9" s="65">
        <v>305</v>
      </c>
      <c r="N9" s="65">
        <v>208</v>
      </c>
      <c r="O9" s="65">
        <v>97</v>
      </c>
      <c r="P9" s="65">
        <v>48</v>
      </c>
      <c r="Q9" s="65">
        <v>32</v>
      </c>
      <c r="R9" s="65">
        <v>16</v>
      </c>
      <c r="S9" s="65"/>
      <c r="T9" s="65">
        <v>74</v>
      </c>
      <c r="U9" s="65">
        <v>62</v>
      </c>
      <c r="V9" s="65">
        <v>12</v>
      </c>
      <c r="W9" s="64">
        <v>2739</v>
      </c>
      <c r="X9" s="65">
        <v>1731</v>
      </c>
      <c r="Y9" s="65">
        <v>1008</v>
      </c>
      <c r="Z9" s="158" t="s">
        <v>183</v>
      </c>
      <c r="AA9" s="158"/>
      <c r="AB9" s="158"/>
      <c r="AC9" s="65">
        <v>54</v>
      </c>
      <c r="AD9" s="65">
        <v>27</v>
      </c>
      <c r="AE9" s="65">
        <v>27</v>
      </c>
      <c r="AF9" s="65">
        <v>258</v>
      </c>
      <c r="AG9" s="65">
        <v>145</v>
      </c>
      <c r="AH9" s="65">
        <v>113</v>
      </c>
      <c r="AI9" s="65">
        <v>8</v>
      </c>
      <c r="AJ9" s="65">
        <v>2</v>
      </c>
      <c r="AK9" s="65">
        <v>6</v>
      </c>
      <c r="AL9" s="66">
        <v>45.5</v>
      </c>
      <c r="AM9" s="66">
        <v>40.4</v>
      </c>
      <c r="AN9" s="66">
        <v>50.6</v>
      </c>
      <c r="AO9" s="83"/>
      <c r="AP9" s="82" t="s">
        <v>178</v>
      </c>
    </row>
    <row r="10" spans="1:115" ht="22.5" customHeight="1">
      <c r="A10" s="16"/>
      <c r="B10" s="16"/>
      <c r="C10" s="24"/>
      <c r="D10" s="63"/>
      <c r="E10" s="64"/>
      <c r="F10" s="64"/>
      <c r="G10" s="64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4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6"/>
      <c r="AM10" s="66"/>
      <c r="AN10" s="66"/>
      <c r="AO10" s="83"/>
      <c r="AP10" s="82"/>
    </row>
    <row r="11" spans="1:115" ht="39" customHeight="1">
      <c r="A11" s="153" t="s">
        <v>177</v>
      </c>
      <c r="B11" s="153"/>
      <c r="C11" s="154"/>
      <c r="D11" s="63">
        <f>SUM(E11:F11)</f>
        <v>10517</v>
      </c>
      <c r="E11" s="64">
        <f>H11+K11+N11+Q11+U11+X11+AA11+AD11+AG11+AJ11</f>
        <v>5261</v>
      </c>
      <c r="F11" s="64">
        <f>I11+L11+O11+R11+V11+Y11+AB11+AE11+AH11+AK11</f>
        <v>5256</v>
      </c>
      <c r="G11" s="64">
        <f>SUM(H11:I11)</f>
        <v>4943</v>
      </c>
      <c r="H11" s="64">
        <f t="shared" ref="H11:R11" si="0">SUM(H13:H23)</f>
        <v>2194</v>
      </c>
      <c r="I11" s="64">
        <f t="shared" si="0"/>
        <v>2749</v>
      </c>
      <c r="J11" s="64">
        <f>SUM(K11:L11)</f>
        <v>2211</v>
      </c>
      <c r="K11" s="64">
        <f t="shared" si="0"/>
        <v>948</v>
      </c>
      <c r="L11" s="64">
        <f t="shared" si="0"/>
        <v>1263</v>
      </c>
      <c r="M11" s="64">
        <f>SUM(N11:O11)</f>
        <v>267</v>
      </c>
      <c r="N11" s="64">
        <f t="shared" si="0"/>
        <v>175</v>
      </c>
      <c r="O11" s="64">
        <f t="shared" si="0"/>
        <v>92</v>
      </c>
      <c r="P11" s="64">
        <f>SUM(Q11:R11)</f>
        <v>35</v>
      </c>
      <c r="Q11" s="64">
        <f t="shared" si="0"/>
        <v>28</v>
      </c>
      <c r="R11" s="64">
        <f t="shared" si="0"/>
        <v>7</v>
      </c>
      <c r="S11" s="64"/>
      <c r="T11" s="64">
        <f>SUM(U11:V11)</f>
        <v>76</v>
      </c>
      <c r="U11" s="64">
        <f t="shared" ref="U11:AK11" si="1">SUM(U13:U23)</f>
        <v>68</v>
      </c>
      <c r="V11" s="64">
        <f t="shared" si="1"/>
        <v>8</v>
      </c>
      <c r="W11" s="64">
        <f>SUM(X11:Y11)</f>
        <v>2718</v>
      </c>
      <c r="X11" s="64">
        <f t="shared" si="1"/>
        <v>1734</v>
      </c>
      <c r="Y11" s="64">
        <f t="shared" si="1"/>
        <v>984</v>
      </c>
      <c r="Z11" s="65">
        <f t="shared" ref="Z11:Z23" si="2">SUM(AA11:AB11)</f>
        <v>28</v>
      </c>
      <c r="AA11" s="64">
        <f t="shared" si="1"/>
        <v>5</v>
      </c>
      <c r="AB11" s="64">
        <f t="shared" si="1"/>
        <v>23</v>
      </c>
      <c r="AC11" s="64">
        <f>SUM(AD11:AE11)</f>
        <v>53</v>
      </c>
      <c r="AD11" s="64">
        <f t="shared" si="1"/>
        <v>17</v>
      </c>
      <c r="AE11" s="64">
        <f t="shared" si="1"/>
        <v>36</v>
      </c>
      <c r="AF11" s="64">
        <f>SUM(AG11:AH11)</f>
        <v>177</v>
      </c>
      <c r="AG11" s="64">
        <f t="shared" si="1"/>
        <v>89</v>
      </c>
      <c r="AH11" s="64">
        <f t="shared" si="1"/>
        <v>88</v>
      </c>
      <c r="AI11" s="64">
        <f>SUM(AJ11:AK11)</f>
        <v>9</v>
      </c>
      <c r="AJ11" s="64">
        <f t="shared" si="1"/>
        <v>3</v>
      </c>
      <c r="AK11" s="64">
        <f t="shared" si="1"/>
        <v>6</v>
      </c>
      <c r="AL11" s="66">
        <f>IF(D11=0,REPT(" ",4)&amp;"-",ROUND(G11/D11*100,1))</f>
        <v>47</v>
      </c>
      <c r="AM11" s="66">
        <f>IF(E11=0,REPT(" ",4)&amp;"-",ROUND(H11/E11*100,1))</f>
        <v>41.7</v>
      </c>
      <c r="AN11" s="66">
        <f>IF(F11=0,REPT(" ",4)&amp;"-",ROUND(I11/F11*100,1))</f>
        <v>52.3</v>
      </c>
      <c r="AO11" s="83"/>
      <c r="AP11" s="82" t="s">
        <v>179</v>
      </c>
    </row>
    <row r="12" spans="1:115" ht="22.5" customHeight="1">
      <c r="A12" s="25"/>
      <c r="B12" s="25"/>
      <c r="C12" s="26"/>
      <c r="D12" s="64"/>
      <c r="E12" s="64"/>
      <c r="F12" s="64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4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6"/>
      <c r="AM12" s="66"/>
      <c r="AN12" s="66"/>
      <c r="AO12" s="83"/>
      <c r="AP12" s="86"/>
    </row>
    <row r="13" spans="1:115" ht="69.95" customHeight="1">
      <c r="A13" s="34"/>
      <c r="B13" s="14" t="s">
        <v>47</v>
      </c>
      <c r="C13" s="27"/>
      <c r="D13" s="63">
        <f t="shared" ref="D13:D23" si="3">SUM(E13:F13)</f>
        <v>6169</v>
      </c>
      <c r="E13" s="64">
        <f t="shared" ref="E13:E23" si="4">H13+K13+N13+Q13+U13+X13+AA13+AD13+AG13+AJ13</f>
        <v>2996</v>
      </c>
      <c r="F13" s="64">
        <f t="shared" ref="F13:F23" si="5">I13+L13+O13+R13+V13+Y13+AB13+AE13+AH13+AK13</f>
        <v>3173</v>
      </c>
      <c r="G13" s="64">
        <f t="shared" ref="G13:G23" si="6">SUM(H13:I13)</f>
        <v>3873</v>
      </c>
      <c r="H13" s="65">
        <v>1861</v>
      </c>
      <c r="I13" s="65">
        <v>2012</v>
      </c>
      <c r="J13" s="65">
        <f t="shared" ref="J13:J23" si="7">SUM(K13:L13)</f>
        <v>1246</v>
      </c>
      <c r="K13" s="65">
        <v>536</v>
      </c>
      <c r="L13" s="65">
        <v>710</v>
      </c>
      <c r="M13" s="65">
        <f t="shared" ref="M13:M23" si="8">SUM(N13:O13)</f>
        <v>227</v>
      </c>
      <c r="N13" s="65">
        <v>146</v>
      </c>
      <c r="O13" s="65">
        <v>81</v>
      </c>
      <c r="P13" s="65">
        <f t="shared" ref="P13:P23" si="9">SUM(Q13:R13)</f>
        <v>30</v>
      </c>
      <c r="Q13" s="65">
        <v>26</v>
      </c>
      <c r="R13" s="65">
        <v>4</v>
      </c>
      <c r="S13" s="65"/>
      <c r="T13" s="65">
        <f t="shared" ref="T13:T23" si="10">SUM(U13:V13)</f>
        <v>46</v>
      </c>
      <c r="U13" s="65">
        <v>39</v>
      </c>
      <c r="V13" s="65">
        <v>7</v>
      </c>
      <c r="W13" s="64">
        <f t="shared" ref="W13:W23" si="11">SUM(X13:Y13)</f>
        <v>583</v>
      </c>
      <c r="X13" s="65">
        <v>306</v>
      </c>
      <c r="Y13" s="65">
        <v>277</v>
      </c>
      <c r="Z13" s="65">
        <f t="shared" si="2"/>
        <v>7</v>
      </c>
      <c r="AA13" s="65">
        <v>3</v>
      </c>
      <c r="AB13" s="65">
        <v>4</v>
      </c>
      <c r="AC13" s="64">
        <f t="shared" ref="AC13:AC23" si="12">SUM(AD13:AE13)</f>
        <v>31</v>
      </c>
      <c r="AD13" s="65">
        <v>12</v>
      </c>
      <c r="AE13" s="65">
        <v>19</v>
      </c>
      <c r="AF13" s="65">
        <f t="shared" ref="AF13:AF23" si="13">SUM(AG13:AH13)</f>
        <v>117</v>
      </c>
      <c r="AG13" s="65">
        <v>64</v>
      </c>
      <c r="AH13" s="65">
        <v>53</v>
      </c>
      <c r="AI13" s="65">
        <f t="shared" ref="AI13:AI23" si="14">SUM(AJ13:AK13)</f>
        <v>9</v>
      </c>
      <c r="AJ13" s="65">
        <v>3</v>
      </c>
      <c r="AK13" s="65">
        <v>6</v>
      </c>
      <c r="AL13" s="66">
        <f t="shared" ref="AL13:AN23" si="15">IF(D13=0,REPT(" ",4)&amp;"-",ROUND(G13/D13*100,1))</f>
        <v>62.8</v>
      </c>
      <c r="AM13" s="66">
        <f t="shared" si="15"/>
        <v>62.1</v>
      </c>
      <c r="AN13" s="66">
        <f t="shared" si="15"/>
        <v>63.4</v>
      </c>
      <c r="AO13" s="85"/>
      <c r="AP13" s="82" t="s">
        <v>37</v>
      </c>
    </row>
    <row r="14" spans="1:115" ht="69.95" customHeight="1">
      <c r="A14" s="35"/>
      <c r="B14" s="16" t="s">
        <v>48</v>
      </c>
      <c r="C14" s="28"/>
      <c r="D14" s="63">
        <f t="shared" si="3"/>
        <v>271</v>
      </c>
      <c r="E14" s="64">
        <f t="shared" si="4"/>
        <v>175</v>
      </c>
      <c r="F14" s="64">
        <f t="shared" si="5"/>
        <v>96</v>
      </c>
      <c r="G14" s="64">
        <f t="shared" si="6"/>
        <v>19</v>
      </c>
      <c r="H14" s="65">
        <v>2</v>
      </c>
      <c r="I14" s="65">
        <v>17</v>
      </c>
      <c r="J14" s="65">
        <f t="shared" si="7"/>
        <v>49</v>
      </c>
      <c r="K14" s="65">
        <v>38</v>
      </c>
      <c r="L14" s="65">
        <v>11</v>
      </c>
      <c r="M14" s="65">
        <f t="shared" si="8"/>
        <v>7</v>
      </c>
      <c r="N14" s="65">
        <v>1</v>
      </c>
      <c r="O14" s="65">
        <v>6</v>
      </c>
      <c r="P14" s="65">
        <f t="shared" si="9"/>
        <v>2</v>
      </c>
      <c r="Q14" s="65">
        <v>0</v>
      </c>
      <c r="R14" s="65">
        <v>2</v>
      </c>
      <c r="S14" s="65"/>
      <c r="T14" s="65">
        <f t="shared" si="10"/>
        <v>5</v>
      </c>
      <c r="U14" s="65">
        <v>4</v>
      </c>
      <c r="V14" s="65">
        <v>1</v>
      </c>
      <c r="W14" s="64">
        <f t="shared" si="11"/>
        <v>183</v>
      </c>
      <c r="X14" s="65">
        <v>127</v>
      </c>
      <c r="Y14" s="65">
        <v>56</v>
      </c>
      <c r="Z14" s="65">
        <f t="shared" si="2"/>
        <v>1</v>
      </c>
      <c r="AA14" s="65">
        <v>0</v>
      </c>
      <c r="AB14" s="65">
        <v>1</v>
      </c>
      <c r="AC14" s="64">
        <f t="shared" si="12"/>
        <v>1</v>
      </c>
      <c r="AD14" s="65">
        <v>1</v>
      </c>
      <c r="AE14" s="65">
        <v>0</v>
      </c>
      <c r="AF14" s="65">
        <f t="shared" si="13"/>
        <v>4</v>
      </c>
      <c r="AG14" s="65">
        <v>2</v>
      </c>
      <c r="AH14" s="65">
        <v>2</v>
      </c>
      <c r="AI14" s="65">
        <f t="shared" si="14"/>
        <v>0</v>
      </c>
      <c r="AJ14" s="65">
        <v>0</v>
      </c>
      <c r="AK14" s="65">
        <v>0</v>
      </c>
      <c r="AL14" s="66">
        <f t="shared" si="15"/>
        <v>7</v>
      </c>
      <c r="AM14" s="66">
        <f t="shared" si="15"/>
        <v>1.1000000000000001</v>
      </c>
      <c r="AN14" s="66">
        <f t="shared" si="15"/>
        <v>17.7</v>
      </c>
      <c r="AO14" s="83"/>
      <c r="AP14" s="82" t="s">
        <v>38</v>
      </c>
    </row>
    <row r="15" spans="1:115" ht="69.95" customHeight="1">
      <c r="A15" s="35"/>
      <c r="B15" s="16" t="s">
        <v>49</v>
      </c>
      <c r="C15" s="28"/>
      <c r="D15" s="63">
        <f t="shared" si="3"/>
        <v>1469</v>
      </c>
      <c r="E15" s="64">
        <f t="shared" si="4"/>
        <v>1279</v>
      </c>
      <c r="F15" s="64">
        <f t="shared" si="5"/>
        <v>190</v>
      </c>
      <c r="G15" s="64">
        <f t="shared" si="6"/>
        <v>129</v>
      </c>
      <c r="H15" s="65">
        <v>105</v>
      </c>
      <c r="I15" s="65">
        <v>24</v>
      </c>
      <c r="J15" s="65">
        <f t="shared" si="7"/>
        <v>199</v>
      </c>
      <c r="K15" s="65">
        <v>153</v>
      </c>
      <c r="L15" s="65">
        <v>46</v>
      </c>
      <c r="M15" s="65">
        <f t="shared" si="8"/>
        <v>26</v>
      </c>
      <c r="N15" s="65">
        <v>24</v>
      </c>
      <c r="O15" s="65">
        <v>2</v>
      </c>
      <c r="P15" s="65">
        <f t="shared" si="9"/>
        <v>2</v>
      </c>
      <c r="Q15" s="65">
        <v>2</v>
      </c>
      <c r="R15" s="65">
        <v>0</v>
      </c>
      <c r="S15" s="65"/>
      <c r="T15" s="65">
        <f t="shared" si="10"/>
        <v>18</v>
      </c>
      <c r="U15" s="65">
        <v>18</v>
      </c>
      <c r="V15" s="65">
        <v>0</v>
      </c>
      <c r="W15" s="64">
        <f t="shared" si="11"/>
        <v>1078</v>
      </c>
      <c r="X15" s="65">
        <v>967</v>
      </c>
      <c r="Y15" s="65">
        <v>111</v>
      </c>
      <c r="Z15" s="65">
        <f t="shared" si="2"/>
        <v>2</v>
      </c>
      <c r="AA15" s="65">
        <v>1</v>
      </c>
      <c r="AB15" s="65">
        <v>1</v>
      </c>
      <c r="AC15" s="64">
        <f t="shared" si="12"/>
        <v>2</v>
      </c>
      <c r="AD15" s="65">
        <v>1</v>
      </c>
      <c r="AE15" s="65">
        <v>1</v>
      </c>
      <c r="AF15" s="65">
        <f t="shared" si="13"/>
        <v>13</v>
      </c>
      <c r="AG15" s="65">
        <v>8</v>
      </c>
      <c r="AH15" s="65">
        <v>5</v>
      </c>
      <c r="AI15" s="65">
        <f t="shared" si="14"/>
        <v>0</v>
      </c>
      <c r="AJ15" s="65">
        <v>0</v>
      </c>
      <c r="AK15" s="65">
        <v>0</v>
      </c>
      <c r="AL15" s="66">
        <f t="shared" si="15"/>
        <v>8.8000000000000007</v>
      </c>
      <c r="AM15" s="66">
        <f t="shared" si="15"/>
        <v>8.1999999999999993</v>
      </c>
      <c r="AN15" s="66">
        <f t="shared" si="15"/>
        <v>12.6</v>
      </c>
      <c r="AO15" s="83"/>
      <c r="AP15" s="82" t="s">
        <v>39</v>
      </c>
    </row>
    <row r="16" spans="1:115" ht="69.95" customHeight="1">
      <c r="A16" s="35"/>
      <c r="B16" s="16" t="s">
        <v>50</v>
      </c>
      <c r="C16" s="28"/>
      <c r="D16" s="63">
        <f t="shared" si="3"/>
        <v>1001</v>
      </c>
      <c r="E16" s="64">
        <f t="shared" si="4"/>
        <v>314</v>
      </c>
      <c r="F16" s="64">
        <f t="shared" si="5"/>
        <v>687</v>
      </c>
      <c r="G16" s="64">
        <f t="shared" si="6"/>
        <v>207</v>
      </c>
      <c r="H16" s="65">
        <v>65</v>
      </c>
      <c r="I16" s="65">
        <v>142</v>
      </c>
      <c r="J16" s="65">
        <f t="shared" si="7"/>
        <v>310</v>
      </c>
      <c r="K16" s="65">
        <v>99</v>
      </c>
      <c r="L16" s="65">
        <v>211</v>
      </c>
      <c r="M16" s="65">
        <f t="shared" si="8"/>
        <v>0</v>
      </c>
      <c r="N16" s="65">
        <v>0</v>
      </c>
      <c r="O16" s="65">
        <v>0</v>
      </c>
      <c r="P16" s="65">
        <f t="shared" si="9"/>
        <v>1</v>
      </c>
      <c r="Q16" s="65">
        <v>0</v>
      </c>
      <c r="R16" s="65">
        <v>1</v>
      </c>
      <c r="S16" s="65"/>
      <c r="T16" s="65">
        <f t="shared" si="10"/>
        <v>1</v>
      </c>
      <c r="U16" s="65">
        <v>1</v>
      </c>
      <c r="V16" s="65">
        <v>0</v>
      </c>
      <c r="W16" s="64">
        <f t="shared" si="11"/>
        <v>452</v>
      </c>
      <c r="X16" s="65">
        <v>138</v>
      </c>
      <c r="Y16" s="65">
        <v>314</v>
      </c>
      <c r="Z16" s="65">
        <f t="shared" si="2"/>
        <v>8</v>
      </c>
      <c r="AA16" s="65">
        <v>1</v>
      </c>
      <c r="AB16" s="65">
        <v>7</v>
      </c>
      <c r="AC16" s="64">
        <f t="shared" si="12"/>
        <v>6</v>
      </c>
      <c r="AD16" s="65">
        <v>1</v>
      </c>
      <c r="AE16" s="65">
        <v>5</v>
      </c>
      <c r="AF16" s="65">
        <f t="shared" si="13"/>
        <v>16</v>
      </c>
      <c r="AG16" s="65">
        <v>9</v>
      </c>
      <c r="AH16" s="65">
        <v>7</v>
      </c>
      <c r="AI16" s="65">
        <f t="shared" si="14"/>
        <v>0</v>
      </c>
      <c r="AJ16" s="65">
        <v>0</v>
      </c>
      <c r="AK16" s="65">
        <v>0</v>
      </c>
      <c r="AL16" s="66">
        <f t="shared" si="15"/>
        <v>20.7</v>
      </c>
      <c r="AM16" s="66">
        <f t="shared" si="15"/>
        <v>20.7</v>
      </c>
      <c r="AN16" s="66">
        <f t="shared" si="15"/>
        <v>20.7</v>
      </c>
      <c r="AO16" s="83"/>
      <c r="AP16" s="82" t="s">
        <v>40</v>
      </c>
    </row>
    <row r="17" spans="1:42" ht="69.95" customHeight="1">
      <c r="A17" s="35"/>
      <c r="B17" s="16" t="s">
        <v>51</v>
      </c>
      <c r="C17" s="28"/>
      <c r="D17" s="63">
        <f t="shared" si="3"/>
        <v>34</v>
      </c>
      <c r="E17" s="64">
        <f t="shared" si="4"/>
        <v>32</v>
      </c>
      <c r="F17" s="64">
        <f t="shared" si="5"/>
        <v>2</v>
      </c>
      <c r="G17" s="64">
        <f t="shared" si="6"/>
        <v>12</v>
      </c>
      <c r="H17" s="65">
        <v>12</v>
      </c>
      <c r="I17" s="65">
        <v>0</v>
      </c>
      <c r="J17" s="65">
        <f t="shared" si="7"/>
        <v>2</v>
      </c>
      <c r="K17" s="65">
        <v>2</v>
      </c>
      <c r="L17" s="65">
        <v>0</v>
      </c>
      <c r="M17" s="65">
        <f t="shared" si="8"/>
        <v>0</v>
      </c>
      <c r="N17" s="65">
        <v>0</v>
      </c>
      <c r="O17" s="65">
        <v>0</v>
      </c>
      <c r="P17" s="65">
        <f t="shared" si="9"/>
        <v>0</v>
      </c>
      <c r="Q17" s="65">
        <v>0</v>
      </c>
      <c r="R17" s="65">
        <v>0</v>
      </c>
      <c r="S17" s="65"/>
      <c r="T17" s="65">
        <f t="shared" si="10"/>
        <v>0</v>
      </c>
      <c r="U17" s="65">
        <v>0</v>
      </c>
      <c r="V17" s="65">
        <v>0</v>
      </c>
      <c r="W17" s="64">
        <f t="shared" si="11"/>
        <v>19</v>
      </c>
      <c r="X17" s="65">
        <v>18</v>
      </c>
      <c r="Y17" s="65">
        <v>1</v>
      </c>
      <c r="Z17" s="65">
        <f t="shared" si="2"/>
        <v>0</v>
      </c>
      <c r="AA17" s="65">
        <v>0</v>
      </c>
      <c r="AB17" s="65">
        <v>0</v>
      </c>
      <c r="AC17" s="64">
        <f t="shared" si="12"/>
        <v>1</v>
      </c>
      <c r="AD17" s="65">
        <v>0</v>
      </c>
      <c r="AE17" s="65">
        <v>1</v>
      </c>
      <c r="AF17" s="65">
        <f t="shared" si="13"/>
        <v>0</v>
      </c>
      <c r="AG17" s="65">
        <v>0</v>
      </c>
      <c r="AH17" s="65">
        <v>0</v>
      </c>
      <c r="AI17" s="65">
        <f t="shared" si="14"/>
        <v>0</v>
      </c>
      <c r="AJ17" s="65">
        <v>0</v>
      </c>
      <c r="AK17" s="65">
        <v>0</v>
      </c>
      <c r="AL17" s="66">
        <f t="shared" si="15"/>
        <v>35.299999999999997</v>
      </c>
      <c r="AM17" s="66">
        <f t="shared" si="15"/>
        <v>37.5</v>
      </c>
      <c r="AN17" s="66">
        <f t="shared" si="15"/>
        <v>0</v>
      </c>
      <c r="AO17" s="83"/>
      <c r="AP17" s="82" t="s">
        <v>41</v>
      </c>
    </row>
    <row r="18" spans="1:42" ht="69.95" customHeight="1">
      <c r="A18" s="35"/>
      <c r="B18" s="16" t="s">
        <v>52</v>
      </c>
      <c r="C18" s="24"/>
      <c r="D18" s="63">
        <f t="shared" si="3"/>
        <v>283</v>
      </c>
      <c r="E18" s="64">
        <f t="shared" si="4"/>
        <v>99</v>
      </c>
      <c r="F18" s="64">
        <f t="shared" si="5"/>
        <v>184</v>
      </c>
      <c r="G18" s="64">
        <f t="shared" si="6"/>
        <v>76</v>
      </c>
      <c r="H18" s="65">
        <v>12</v>
      </c>
      <c r="I18" s="65">
        <v>64</v>
      </c>
      <c r="J18" s="65">
        <f t="shared" si="7"/>
        <v>64</v>
      </c>
      <c r="K18" s="65">
        <v>22</v>
      </c>
      <c r="L18" s="65">
        <v>42</v>
      </c>
      <c r="M18" s="65">
        <f t="shared" si="8"/>
        <v>1</v>
      </c>
      <c r="N18" s="65">
        <v>1</v>
      </c>
      <c r="O18" s="65">
        <v>0</v>
      </c>
      <c r="P18" s="65">
        <f t="shared" si="9"/>
        <v>0</v>
      </c>
      <c r="Q18" s="65">
        <v>0</v>
      </c>
      <c r="R18" s="65">
        <v>0</v>
      </c>
      <c r="S18" s="65"/>
      <c r="T18" s="65">
        <f t="shared" si="10"/>
        <v>0</v>
      </c>
      <c r="U18" s="65">
        <v>0</v>
      </c>
      <c r="V18" s="65">
        <v>0</v>
      </c>
      <c r="W18" s="64">
        <f t="shared" si="11"/>
        <v>130</v>
      </c>
      <c r="X18" s="65">
        <v>63</v>
      </c>
      <c r="Y18" s="65">
        <v>67</v>
      </c>
      <c r="Z18" s="65">
        <f t="shared" si="2"/>
        <v>5</v>
      </c>
      <c r="AA18" s="65">
        <v>0</v>
      </c>
      <c r="AB18" s="65">
        <v>5</v>
      </c>
      <c r="AC18" s="64">
        <f t="shared" si="12"/>
        <v>2</v>
      </c>
      <c r="AD18" s="65">
        <v>1</v>
      </c>
      <c r="AE18" s="65">
        <v>1</v>
      </c>
      <c r="AF18" s="65">
        <f t="shared" si="13"/>
        <v>5</v>
      </c>
      <c r="AG18" s="65">
        <v>0</v>
      </c>
      <c r="AH18" s="65">
        <v>5</v>
      </c>
      <c r="AI18" s="65">
        <f t="shared" si="14"/>
        <v>0</v>
      </c>
      <c r="AJ18" s="65">
        <v>0</v>
      </c>
      <c r="AK18" s="65">
        <v>0</v>
      </c>
      <c r="AL18" s="66">
        <f t="shared" si="15"/>
        <v>26.9</v>
      </c>
      <c r="AM18" s="66">
        <f t="shared" si="15"/>
        <v>12.1</v>
      </c>
      <c r="AN18" s="66">
        <f t="shared" si="15"/>
        <v>34.799999999999997</v>
      </c>
      <c r="AO18" s="83"/>
      <c r="AP18" s="82" t="s">
        <v>42</v>
      </c>
    </row>
    <row r="19" spans="1:42" ht="69.95" customHeight="1">
      <c r="A19" s="16"/>
      <c r="B19" s="16" t="s">
        <v>53</v>
      </c>
      <c r="C19" s="29"/>
      <c r="D19" s="63">
        <f t="shared" si="3"/>
        <v>306</v>
      </c>
      <c r="E19" s="64">
        <f t="shared" si="4"/>
        <v>26</v>
      </c>
      <c r="F19" s="64">
        <f t="shared" si="5"/>
        <v>280</v>
      </c>
      <c r="G19" s="64">
        <f t="shared" si="6"/>
        <v>231</v>
      </c>
      <c r="H19" s="65">
        <v>13</v>
      </c>
      <c r="I19" s="65">
        <v>218</v>
      </c>
      <c r="J19" s="65">
        <f t="shared" si="7"/>
        <v>59</v>
      </c>
      <c r="K19" s="65">
        <v>11</v>
      </c>
      <c r="L19" s="65">
        <v>48</v>
      </c>
      <c r="M19" s="65">
        <f t="shared" si="8"/>
        <v>1</v>
      </c>
      <c r="N19" s="65">
        <v>0</v>
      </c>
      <c r="O19" s="65">
        <v>1</v>
      </c>
      <c r="P19" s="65">
        <f t="shared" si="9"/>
        <v>0</v>
      </c>
      <c r="Q19" s="65">
        <v>0</v>
      </c>
      <c r="R19" s="65">
        <v>0</v>
      </c>
      <c r="S19" s="65"/>
      <c r="T19" s="65">
        <f t="shared" si="10"/>
        <v>0</v>
      </c>
      <c r="U19" s="65">
        <v>0</v>
      </c>
      <c r="V19" s="65">
        <v>0</v>
      </c>
      <c r="W19" s="64">
        <f t="shared" si="11"/>
        <v>11</v>
      </c>
      <c r="X19" s="65">
        <v>2</v>
      </c>
      <c r="Y19" s="65">
        <v>9</v>
      </c>
      <c r="Z19" s="65">
        <f t="shared" si="2"/>
        <v>0</v>
      </c>
      <c r="AA19" s="65">
        <v>0</v>
      </c>
      <c r="AB19" s="65">
        <v>0</v>
      </c>
      <c r="AC19" s="64">
        <f t="shared" si="12"/>
        <v>0</v>
      </c>
      <c r="AD19" s="65">
        <v>0</v>
      </c>
      <c r="AE19" s="65">
        <v>0</v>
      </c>
      <c r="AF19" s="65">
        <f t="shared" si="13"/>
        <v>4</v>
      </c>
      <c r="AG19" s="65">
        <v>0</v>
      </c>
      <c r="AH19" s="65">
        <v>4</v>
      </c>
      <c r="AI19" s="65">
        <f t="shared" si="14"/>
        <v>0</v>
      </c>
      <c r="AJ19" s="65">
        <v>0</v>
      </c>
      <c r="AK19" s="65">
        <v>0</v>
      </c>
      <c r="AL19" s="66">
        <f t="shared" si="15"/>
        <v>75.5</v>
      </c>
      <c r="AM19" s="66">
        <f t="shared" si="15"/>
        <v>50</v>
      </c>
      <c r="AN19" s="66">
        <f t="shared" si="15"/>
        <v>77.900000000000006</v>
      </c>
      <c r="AO19" s="83"/>
      <c r="AP19" s="82" t="s">
        <v>43</v>
      </c>
    </row>
    <row r="20" spans="1:42" ht="69.95" customHeight="1">
      <c r="A20" s="16"/>
      <c r="B20" s="16" t="s">
        <v>54</v>
      </c>
      <c r="C20" s="29"/>
      <c r="D20" s="63">
        <f t="shared" si="3"/>
        <v>0</v>
      </c>
      <c r="E20" s="64">
        <f t="shared" si="4"/>
        <v>0</v>
      </c>
      <c r="F20" s="64">
        <f t="shared" si="5"/>
        <v>0</v>
      </c>
      <c r="G20" s="64">
        <f t="shared" si="6"/>
        <v>0</v>
      </c>
      <c r="H20" s="65">
        <v>0</v>
      </c>
      <c r="I20" s="65">
        <v>0</v>
      </c>
      <c r="J20" s="65">
        <f t="shared" si="7"/>
        <v>0</v>
      </c>
      <c r="K20" s="65">
        <v>0</v>
      </c>
      <c r="L20" s="65">
        <v>0</v>
      </c>
      <c r="M20" s="65">
        <f t="shared" si="8"/>
        <v>0</v>
      </c>
      <c r="N20" s="65">
        <v>0</v>
      </c>
      <c r="O20" s="65">
        <v>0</v>
      </c>
      <c r="P20" s="65">
        <f t="shared" si="9"/>
        <v>0</v>
      </c>
      <c r="Q20" s="65">
        <v>0</v>
      </c>
      <c r="R20" s="65">
        <v>0</v>
      </c>
      <c r="S20" s="65"/>
      <c r="T20" s="65">
        <f t="shared" si="10"/>
        <v>0</v>
      </c>
      <c r="U20" s="65">
        <v>0</v>
      </c>
      <c r="V20" s="65">
        <v>0</v>
      </c>
      <c r="W20" s="64">
        <f t="shared" si="11"/>
        <v>0</v>
      </c>
      <c r="X20" s="65">
        <v>0</v>
      </c>
      <c r="Y20" s="65">
        <v>0</v>
      </c>
      <c r="Z20" s="65">
        <f t="shared" si="2"/>
        <v>0</v>
      </c>
      <c r="AA20" s="65">
        <v>0</v>
      </c>
      <c r="AB20" s="65">
        <v>0</v>
      </c>
      <c r="AC20" s="64">
        <f t="shared" si="12"/>
        <v>0</v>
      </c>
      <c r="AD20" s="65">
        <v>0</v>
      </c>
      <c r="AE20" s="65">
        <v>0</v>
      </c>
      <c r="AF20" s="65">
        <f t="shared" si="13"/>
        <v>0</v>
      </c>
      <c r="AG20" s="65">
        <v>0</v>
      </c>
      <c r="AH20" s="65">
        <v>0</v>
      </c>
      <c r="AI20" s="65">
        <f t="shared" si="14"/>
        <v>0</v>
      </c>
      <c r="AJ20" s="65">
        <v>0</v>
      </c>
      <c r="AK20" s="65">
        <v>0</v>
      </c>
      <c r="AL20" s="99" t="str">
        <f t="shared" si="15"/>
        <v xml:space="preserve">    -</v>
      </c>
      <c r="AM20" s="99" t="str">
        <f t="shared" si="15"/>
        <v xml:space="preserve">    -</v>
      </c>
      <c r="AN20" s="99" t="str">
        <f t="shared" si="15"/>
        <v xml:space="preserve">    -</v>
      </c>
      <c r="AO20" s="83"/>
      <c r="AP20" s="82" t="s">
        <v>44</v>
      </c>
    </row>
    <row r="21" spans="1:42" ht="69.95" customHeight="1">
      <c r="A21" s="16"/>
      <c r="B21" s="16" t="s">
        <v>55</v>
      </c>
      <c r="C21" s="28"/>
      <c r="D21" s="63">
        <f t="shared" si="3"/>
        <v>124</v>
      </c>
      <c r="E21" s="64">
        <f t="shared" si="4"/>
        <v>36</v>
      </c>
      <c r="F21" s="64">
        <f t="shared" si="5"/>
        <v>88</v>
      </c>
      <c r="G21" s="64">
        <f t="shared" si="6"/>
        <v>15</v>
      </c>
      <c r="H21" s="65">
        <v>5</v>
      </c>
      <c r="I21" s="65">
        <v>10</v>
      </c>
      <c r="J21" s="65">
        <f t="shared" si="7"/>
        <v>33</v>
      </c>
      <c r="K21" s="65">
        <v>9</v>
      </c>
      <c r="L21" s="65">
        <v>24</v>
      </c>
      <c r="M21" s="65">
        <f t="shared" si="8"/>
        <v>0</v>
      </c>
      <c r="N21" s="65">
        <v>0</v>
      </c>
      <c r="O21" s="65">
        <v>0</v>
      </c>
      <c r="P21" s="65">
        <f t="shared" si="9"/>
        <v>0</v>
      </c>
      <c r="Q21" s="65">
        <v>0</v>
      </c>
      <c r="R21" s="65">
        <v>0</v>
      </c>
      <c r="S21" s="65"/>
      <c r="T21" s="65">
        <f t="shared" si="10"/>
        <v>0</v>
      </c>
      <c r="U21" s="65">
        <v>0</v>
      </c>
      <c r="V21" s="65">
        <v>0</v>
      </c>
      <c r="W21" s="64">
        <f t="shared" si="11"/>
        <v>72</v>
      </c>
      <c r="X21" s="65">
        <v>22</v>
      </c>
      <c r="Y21" s="65">
        <v>50</v>
      </c>
      <c r="Z21" s="65">
        <f t="shared" si="2"/>
        <v>4</v>
      </c>
      <c r="AA21" s="65">
        <v>0</v>
      </c>
      <c r="AB21" s="65">
        <v>4</v>
      </c>
      <c r="AC21" s="64">
        <f t="shared" si="12"/>
        <v>0</v>
      </c>
      <c r="AD21" s="65">
        <v>0</v>
      </c>
      <c r="AE21" s="65">
        <v>0</v>
      </c>
      <c r="AF21" s="65">
        <f t="shared" si="13"/>
        <v>0</v>
      </c>
      <c r="AG21" s="65">
        <v>0</v>
      </c>
      <c r="AH21" s="65">
        <v>0</v>
      </c>
      <c r="AI21" s="65">
        <f t="shared" si="14"/>
        <v>0</v>
      </c>
      <c r="AJ21" s="65">
        <v>0</v>
      </c>
      <c r="AK21" s="65">
        <v>0</v>
      </c>
      <c r="AL21" s="66">
        <f t="shared" si="15"/>
        <v>12.1</v>
      </c>
      <c r="AM21" s="66">
        <f t="shared" si="15"/>
        <v>13.9</v>
      </c>
      <c r="AN21" s="66">
        <f t="shared" si="15"/>
        <v>11.4</v>
      </c>
      <c r="AO21" s="83"/>
      <c r="AP21" s="82" t="s">
        <v>45</v>
      </c>
    </row>
    <row r="22" spans="1:42" ht="69.95" customHeight="1">
      <c r="A22" s="35"/>
      <c r="B22" s="16" t="s">
        <v>46</v>
      </c>
      <c r="C22" s="28"/>
      <c r="D22" s="63">
        <f t="shared" si="3"/>
        <v>164</v>
      </c>
      <c r="E22" s="64">
        <f t="shared" si="4"/>
        <v>56</v>
      </c>
      <c r="F22" s="64">
        <f t="shared" si="5"/>
        <v>108</v>
      </c>
      <c r="G22" s="64">
        <f t="shared" si="6"/>
        <v>112</v>
      </c>
      <c r="H22" s="65">
        <v>45</v>
      </c>
      <c r="I22" s="65">
        <v>67</v>
      </c>
      <c r="J22" s="65">
        <f t="shared" si="7"/>
        <v>16</v>
      </c>
      <c r="K22" s="65">
        <v>2</v>
      </c>
      <c r="L22" s="65">
        <v>14</v>
      </c>
      <c r="M22" s="65">
        <f t="shared" si="8"/>
        <v>3</v>
      </c>
      <c r="N22" s="65">
        <v>3</v>
      </c>
      <c r="O22" s="65">
        <v>0</v>
      </c>
      <c r="P22" s="65">
        <f t="shared" si="9"/>
        <v>0</v>
      </c>
      <c r="Q22" s="65">
        <v>0</v>
      </c>
      <c r="R22" s="65">
        <v>0</v>
      </c>
      <c r="S22" s="65"/>
      <c r="T22" s="65">
        <f t="shared" si="10"/>
        <v>0</v>
      </c>
      <c r="U22" s="65">
        <v>0</v>
      </c>
      <c r="V22" s="65">
        <v>0</v>
      </c>
      <c r="W22" s="64">
        <f t="shared" si="11"/>
        <v>26</v>
      </c>
      <c r="X22" s="65">
        <v>5</v>
      </c>
      <c r="Y22" s="65">
        <v>21</v>
      </c>
      <c r="Z22" s="65">
        <f t="shared" si="2"/>
        <v>1</v>
      </c>
      <c r="AA22" s="65">
        <v>0</v>
      </c>
      <c r="AB22" s="65">
        <v>1</v>
      </c>
      <c r="AC22" s="64">
        <f t="shared" si="12"/>
        <v>4</v>
      </c>
      <c r="AD22" s="65">
        <v>1</v>
      </c>
      <c r="AE22" s="65">
        <v>3</v>
      </c>
      <c r="AF22" s="65">
        <f t="shared" si="13"/>
        <v>2</v>
      </c>
      <c r="AG22" s="65">
        <v>0</v>
      </c>
      <c r="AH22" s="65">
        <v>2</v>
      </c>
      <c r="AI22" s="65">
        <f t="shared" si="14"/>
        <v>0</v>
      </c>
      <c r="AJ22" s="65">
        <v>0</v>
      </c>
      <c r="AK22" s="65">
        <v>0</v>
      </c>
      <c r="AL22" s="66">
        <f t="shared" si="15"/>
        <v>68.3</v>
      </c>
      <c r="AM22" s="66">
        <f t="shared" si="15"/>
        <v>80.400000000000006</v>
      </c>
      <c r="AN22" s="66">
        <f t="shared" si="15"/>
        <v>62</v>
      </c>
      <c r="AO22" s="83"/>
      <c r="AP22" s="82" t="s">
        <v>46</v>
      </c>
    </row>
    <row r="23" spans="1:42" ht="69.95" customHeight="1">
      <c r="A23" s="36"/>
      <c r="B23" s="25" t="s">
        <v>56</v>
      </c>
      <c r="C23" s="30"/>
      <c r="D23" s="72">
        <f t="shared" si="3"/>
        <v>696</v>
      </c>
      <c r="E23" s="67">
        <f t="shared" si="4"/>
        <v>248</v>
      </c>
      <c r="F23" s="67">
        <f t="shared" si="5"/>
        <v>448</v>
      </c>
      <c r="G23" s="67">
        <f t="shared" si="6"/>
        <v>269</v>
      </c>
      <c r="H23" s="68">
        <v>74</v>
      </c>
      <c r="I23" s="68">
        <v>195</v>
      </c>
      <c r="J23" s="68">
        <f t="shared" si="7"/>
        <v>233</v>
      </c>
      <c r="K23" s="68">
        <v>76</v>
      </c>
      <c r="L23" s="68">
        <v>157</v>
      </c>
      <c r="M23" s="68">
        <f t="shared" si="8"/>
        <v>2</v>
      </c>
      <c r="N23" s="68">
        <v>0</v>
      </c>
      <c r="O23" s="68">
        <v>2</v>
      </c>
      <c r="P23" s="68">
        <f t="shared" si="9"/>
        <v>0</v>
      </c>
      <c r="Q23" s="68">
        <v>0</v>
      </c>
      <c r="R23" s="68">
        <v>0</v>
      </c>
      <c r="S23" s="65"/>
      <c r="T23" s="68">
        <f t="shared" si="10"/>
        <v>6</v>
      </c>
      <c r="U23" s="68">
        <v>6</v>
      </c>
      <c r="V23" s="68">
        <v>0</v>
      </c>
      <c r="W23" s="67">
        <f t="shared" si="11"/>
        <v>164</v>
      </c>
      <c r="X23" s="68">
        <v>86</v>
      </c>
      <c r="Y23" s="68">
        <v>78</v>
      </c>
      <c r="Z23" s="68">
        <f t="shared" si="2"/>
        <v>0</v>
      </c>
      <c r="AA23" s="68">
        <v>0</v>
      </c>
      <c r="AB23" s="68">
        <v>0</v>
      </c>
      <c r="AC23" s="67">
        <f t="shared" si="12"/>
        <v>6</v>
      </c>
      <c r="AD23" s="68">
        <v>0</v>
      </c>
      <c r="AE23" s="68">
        <v>6</v>
      </c>
      <c r="AF23" s="68">
        <f t="shared" si="13"/>
        <v>16</v>
      </c>
      <c r="AG23" s="68">
        <v>6</v>
      </c>
      <c r="AH23" s="68">
        <v>10</v>
      </c>
      <c r="AI23" s="68">
        <f t="shared" si="14"/>
        <v>0</v>
      </c>
      <c r="AJ23" s="68">
        <v>0</v>
      </c>
      <c r="AK23" s="68">
        <v>0</v>
      </c>
      <c r="AL23" s="69">
        <f t="shared" si="15"/>
        <v>38.6</v>
      </c>
      <c r="AM23" s="69">
        <f t="shared" si="15"/>
        <v>29.8</v>
      </c>
      <c r="AN23" s="69">
        <f t="shared" si="15"/>
        <v>43.5</v>
      </c>
      <c r="AO23" s="84"/>
      <c r="AP23" s="87" t="s">
        <v>60</v>
      </c>
    </row>
    <row r="24" spans="1:42" ht="42.95" customHeight="1">
      <c r="C24" s="11" t="s">
        <v>23</v>
      </c>
      <c r="K24" s="70" t="s">
        <v>23</v>
      </c>
    </row>
    <row r="25" spans="1:42" ht="42.95" customHeight="1">
      <c r="C25" s="11" t="s">
        <v>23</v>
      </c>
    </row>
  </sheetData>
  <mergeCells count="55">
    <mergeCell ref="W3:AB3"/>
    <mergeCell ref="W4:Y4"/>
    <mergeCell ref="Z4:AB4"/>
    <mergeCell ref="Z5:Z7"/>
    <mergeCell ref="AA5:AA7"/>
    <mergeCell ref="AB5:AB7"/>
    <mergeCell ref="W5:W7"/>
    <mergeCell ref="AL3:AN4"/>
    <mergeCell ref="M4:O4"/>
    <mergeCell ref="P4:R4"/>
    <mergeCell ref="M3:R3"/>
    <mergeCell ref="A9:C9"/>
    <mergeCell ref="AF3:AH4"/>
    <mergeCell ref="AI3:AK4"/>
    <mergeCell ref="G3:I4"/>
    <mergeCell ref="A3:C7"/>
    <mergeCell ref="D5:D7"/>
    <mergeCell ref="E5:E7"/>
    <mergeCell ref="F5:F7"/>
    <mergeCell ref="G5:G7"/>
    <mergeCell ref="H5:H7"/>
    <mergeCell ref="I5:I7"/>
    <mergeCell ref="J5:J7"/>
    <mergeCell ref="AJ5:AJ7"/>
    <mergeCell ref="AK5:AK7"/>
    <mergeCell ref="AE5:AE7"/>
    <mergeCell ref="A11:C11"/>
    <mergeCell ref="V5:V7"/>
    <mergeCell ref="K5:K7"/>
    <mergeCell ref="L5:L7"/>
    <mergeCell ref="M5:M7"/>
    <mergeCell ref="N5:N7"/>
    <mergeCell ref="O5:O7"/>
    <mergeCell ref="P5:P7"/>
    <mergeCell ref="Q5:Q7"/>
    <mergeCell ref="R5:R7"/>
    <mergeCell ref="T5:T7"/>
    <mergeCell ref="U5:U7"/>
    <mergeCell ref="Z9:AB9"/>
    <mergeCell ref="AM5:AM7"/>
    <mergeCell ref="AN5:AN7"/>
    <mergeCell ref="AO3:AP7"/>
    <mergeCell ref="D3:F4"/>
    <mergeCell ref="J3:L4"/>
    <mergeCell ref="T3:V4"/>
    <mergeCell ref="AC3:AE4"/>
    <mergeCell ref="AL5:AL7"/>
    <mergeCell ref="X5:X7"/>
    <mergeCell ref="Y5:Y7"/>
    <mergeCell ref="AC5:AC7"/>
    <mergeCell ref="AD5:AD7"/>
    <mergeCell ref="AH5:AH7"/>
    <mergeCell ref="AF5:AF7"/>
    <mergeCell ref="AG5:AG7"/>
    <mergeCell ref="AI5:AI7"/>
  </mergeCells>
  <phoneticPr fontId="8"/>
  <pageMargins left="0.51181102362204722" right="0.6692913385826772" top="0.98425196850393704" bottom="0.94488188976377963" header="0.51181102362204722" footer="0.51181102362204722"/>
  <pageSetup paperSize="9" scale="49" orientation="portrait" r:id="rId1"/>
  <headerFooter alignWithMargins="0"/>
  <ignoredErrors>
    <ignoredError sqref="J10 J12:J23 M10 M12:M23 T10:T23 W10 W12:W23 AC10 AC12:AC23 AF10 AF12:AF23 AI10 AI12:AI23" formulaRange="1"/>
    <ignoredError sqref="J11 M11 W11 AC11 AF11 AI11" formula="1" formulaRange="1"/>
    <ignoredError sqref="P11 Z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5"/>
  <sheetViews>
    <sheetView showOutlineSymbols="0" view="pageBreakPreview" zoomScale="60" zoomScaleNormal="100" workbookViewId="0">
      <selection activeCell="B1" sqref="B1"/>
    </sheetView>
  </sheetViews>
  <sheetFormatPr defaultColWidth="10.69921875" defaultRowHeight="33" customHeight="1"/>
  <cols>
    <col min="1" max="1" width="1.69921875" style="1" customWidth="1"/>
    <col min="2" max="2" width="11.69921875" style="1" customWidth="1"/>
    <col min="3" max="3" width="1.69921875" style="1" customWidth="1"/>
    <col min="4" max="6" width="9" style="1" customWidth="1"/>
    <col min="7" max="18" width="7.19921875" style="1" customWidth="1"/>
    <col min="19" max="20" width="6.59765625" style="1" customWidth="1"/>
    <col min="21" max="21" width="6.3984375" style="1" customWidth="1"/>
    <col min="22" max="22" width="5.5" style="1" customWidth="1"/>
    <col min="23" max="24" width="6.3984375" style="1" customWidth="1"/>
    <col min="25" max="25" width="6.296875" style="1" customWidth="1"/>
    <col min="26" max="26" width="6.3984375" style="1" customWidth="1"/>
    <col min="27" max="28" width="6.296875" style="1" customWidth="1"/>
    <col min="29" max="29" width="9" style="1" customWidth="1"/>
    <col min="30" max="33" width="6.59765625" style="1" customWidth="1"/>
    <col min="34" max="34" width="6.296875" style="1" customWidth="1"/>
    <col min="35" max="36" width="6.59765625" style="1" customWidth="1"/>
    <col min="37" max="37" width="6.296875" style="1" customWidth="1"/>
    <col min="38" max="39" width="6.3984375" style="1" customWidth="1"/>
    <col min="40" max="40" width="6.296875" style="1" customWidth="1"/>
    <col min="41" max="43" width="6.3984375" style="1" customWidth="1"/>
    <col min="44" max="44" width="1" style="1" customWidth="1"/>
    <col min="45" max="45" width="7.69921875" style="1" customWidth="1"/>
    <col min="46" max="47" width="12.69921875" style="1" customWidth="1"/>
    <col min="48" max="49" width="10.69921875" style="1"/>
    <col min="50" max="53" width="8.69921875" style="1" customWidth="1"/>
    <col min="54" max="54" width="2.69921875" style="1" customWidth="1"/>
    <col min="55" max="62" width="8.69921875" style="1" customWidth="1"/>
    <col min="63" max="63" width="4.69921875" style="1" customWidth="1"/>
    <col min="64" max="64" width="12.69921875" style="1" customWidth="1"/>
    <col min="65" max="65" width="10.69921875" style="1"/>
    <col min="66" max="66" width="4.69921875" style="1" customWidth="1"/>
    <col min="67" max="67" width="12.69921875" style="1" customWidth="1"/>
    <col min="68" max="75" width="8.69921875" style="1" customWidth="1"/>
    <col min="76" max="76" width="2.69921875" style="1" customWidth="1"/>
    <col min="77" max="84" width="8.69921875" style="1" customWidth="1"/>
    <col min="85" max="85" width="4.69921875" style="1" customWidth="1"/>
    <col min="86" max="86" width="12.69921875" style="1" customWidth="1"/>
    <col min="87" max="87" width="4.69921875" style="1" customWidth="1"/>
    <col min="88" max="88" width="12.69921875" style="1" customWidth="1"/>
    <col min="89" max="98" width="8.69921875" style="1" customWidth="1"/>
    <col min="99" max="99" width="2.69921875" style="1" customWidth="1"/>
    <col min="100" max="110" width="8.69921875" style="1" customWidth="1"/>
    <col min="111" max="111" width="6.69921875" style="1" customWidth="1"/>
    <col min="112" max="112" width="10.69921875" style="1"/>
    <col min="113" max="113" width="4.69921875" style="1" customWidth="1"/>
    <col min="114" max="114" width="12.69921875" style="1" customWidth="1"/>
    <col min="115" max="124" width="8.69921875" style="1" customWidth="1"/>
    <col min="125" max="125" width="2.69921875" style="1" customWidth="1"/>
    <col min="126" max="136" width="8.69921875" style="1" customWidth="1"/>
    <col min="137" max="137" width="6.69921875" style="1" customWidth="1"/>
    <col min="138" max="16384" width="10.69921875" style="1"/>
  </cols>
  <sheetData>
    <row r="1" spans="1:140" ht="31.5" customHeight="1">
      <c r="B1" s="1" t="s">
        <v>173</v>
      </c>
    </row>
    <row r="2" spans="1:140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EI2" s="1" t="s">
        <v>0</v>
      </c>
    </row>
    <row r="3" spans="1:140" ht="45" customHeight="1">
      <c r="A3" s="123" t="s">
        <v>112</v>
      </c>
      <c r="B3" s="123"/>
      <c r="C3" s="185"/>
      <c r="D3" s="184" t="s">
        <v>110</v>
      </c>
      <c r="E3" s="123"/>
      <c r="F3" s="123"/>
      <c r="G3" s="201" t="s">
        <v>114</v>
      </c>
      <c r="H3" s="202"/>
      <c r="I3" s="203"/>
      <c r="J3" s="128" t="s">
        <v>62</v>
      </c>
      <c r="K3" s="214"/>
      <c r="L3" s="215"/>
      <c r="M3" s="128" t="s">
        <v>61</v>
      </c>
      <c r="N3" s="214"/>
      <c r="O3" s="215"/>
      <c r="P3" s="201" t="s">
        <v>115</v>
      </c>
      <c r="Q3" s="202"/>
      <c r="R3" s="203"/>
      <c r="S3" s="201" t="s">
        <v>111</v>
      </c>
      <c r="T3" s="202"/>
      <c r="U3" s="203"/>
      <c r="V3" s="73"/>
      <c r="W3" s="224" t="s">
        <v>98</v>
      </c>
      <c r="X3" s="225"/>
      <c r="Y3" s="225"/>
      <c r="Z3" s="225"/>
      <c r="AA3" s="225"/>
      <c r="AB3" s="226"/>
      <c r="AC3" s="128" t="s">
        <v>101</v>
      </c>
      <c r="AD3" s="214"/>
      <c r="AE3" s="215"/>
      <c r="AF3" s="201" t="s">
        <v>162</v>
      </c>
      <c r="AG3" s="202"/>
      <c r="AH3" s="203"/>
      <c r="AI3" s="201" t="s">
        <v>165</v>
      </c>
      <c r="AJ3" s="202"/>
      <c r="AK3" s="203"/>
      <c r="AL3" s="201" t="s">
        <v>163</v>
      </c>
      <c r="AM3" s="202"/>
      <c r="AN3" s="203"/>
      <c r="AO3" s="219" t="s">
        <v>116</v>
      </c>
      <c r="AP3" s="220"/>
      <c r="AQ3" s="220"/>
      <c r="AR3" s="128" t="s">
        <v>113</v>
      </c>
      <c r="AS3" s="117"/>
      <c r="EI3" s="1" t="s">
        <v>0</v>
      </c>
    </row>
    <row r="4" spans="1:140" ht="45" customHeight="1">
      <c r="A4" s="189"/>
      <c r="B4" s="189"/>
      <c r="C4" s="208"/>
      <c r="D4" s="213"/>
      <c r="E4" s="189"/>
      <c r="F4" s="189"/>
      <c r="G4" s="204"/>
      <c r="H4" s="205"/>
      <c r="I4" s="206"/>
      <c r="J4" s="216"/>
      <c r="K4" s="217"/>
      <c r="L4" s="218"/>
      <c r="M4" s="216"/>
      <c r="N4" s="217"/>
      <c r="O4" s="218"/>
      <c r="P4" s="204"/>
      <c r="Q4" s="205"/>
      <c r="R4" s="206"/>
      <c r="S4" s="204"/>
      <c r="T4" s="205"/>
      <c r="U4" s="206"/>
      <c r="V4" s="73"/>
      <c r="W4" s="224" t="s">
        <v>99</v>
      </c>
      <c r="X4" s="227"/>
      <c r="Y4" s="228"/>
      <c r="Z4" s="229" t="s">
        <v>100</v>
      </c>
      <c r="AA4" s="230"/>
      <c r="AB4" s="231"/>
      <c r="AC4" s="216"/>
      <c r="AD4" s="217"/>
      <c r="AE4" s="218"/>
      <c r="AF4" s="204"/>
      <c r="AG4" s="205"/>
      <c r="AH4" s="206"/>
      <c r="AI4" s="204"/>
      <c r="AJ4" s="205"/>
      <c r="AK4" s="206"/>
      <c r="AL4" s="204"/>
      <c r="AM4" s="205"/>
      <c r="AN4" s="206"/>
      <c r="AO4" s="221"/>
      <c r="AP4" s="222"/>
      <c r="AQ4" s="222"/>
      <c r="AR4" s="200"/>
      <c r="AS4" s="119"/>
    </row>
    <row r="5" spans="1:140" ht="23.1" customHeight="1">
      <c r="A5" s="189"/>
      <c r="B5" s="189"/>
      <c r="C5" s="208"/>
      <c r="D5" s="147" t="s">
        <v>1</v>
      </c>
      <c r="E5" s="147" t="s">
        <v>2</v>
      </c>
      <c r="F5" s="147" t="s">
        <v>3</v>
      </c>
      <c r="G5" s="148" t="s">
        <v>1</v>
      </c>
      <c r="H5" s="148" t="s">
        <v>2</v>
      </c>
      <c r="I5" s="148" t="s">
        <v>3</v>
      </c>
      <c r="J5" s="190" t="s">
        <v>1</v>
      </c>
      <c r="K5" s="148" t="s">
        <v>2</v>
      </c>
      <c r="L5" s="148" t="s">
        <v>3</v>
      </c>
      <c r="M5" s="148" t="s">
        <v>1</v>
      </c>
      <c r="N5" s="148" t="s">
        <v>2</v>
      </c>
      <c r="O5" s="148" t="s">
        <v>3</v>
      </c>
      <c r="P5" s="148" t="s">
        <v>1</v>
      </c>
      <c r="Q5" s="148" t="s">
        <v>2</v>
      </c>
      <c r="R5" s="207" t="s">
        <v>3</v>
      </c>
      <c r="S5" s="156" t="s">
        <v>1</v>
      </c>
      <c r="T5" s="148" t="s">
        <v>2</v>
      </c>
      <c r="U5" s="207" t="s">
        <v>3</v>
      </c>
      <c r="V5" s="50"/>
      <c r="W5" s="156" t="s">
        <v>1</v>
      </c>
      <c r="X5" s="148" t="s">
        <v>2</v>
      </c>
      <c r="Y5" s="148" t="s">
        <v>3</v>
      </c>
      <c r="Z5" s="148" t="s">
        <v>1</v>
      </c>
      <c r="AA5" s="148" t="s">
        <v>2</v>
      </c>
      <c r="AB5" s="148" t="s">
        <v>3</v>
      </c>
      <c r="AC5" s="148" t="s">
        <v>1</v>
      </c>
      <c r="AD5" s="148" t="s">
        <v>2</v>
      </c>
      <c r="AE5" s="148" t="s">
        <v>3</v>
      </c>
      <c r="AF5" s="148" t="s">
        <v>1</v>
      </c>
      <c r="AG5" s="148" t="s">
        <v>2</v>
      </c>
      <c r="AH5" s="148" t="s">
        <v>3</v>
      </c>
      <c r="AI5" s="148" t="s">
        <v>1</v>
      </c>
      <c r="AJ5" s="148" t="s">
        <v>2</v>
      </c>
      <c r="AK5" s="148" t="s">
        <v>3</v>
      </c>
      <c r="AL5" s="148" t="s">
        <v>1</v>
      </c>
      <c r="AM5" s="148" t="s">
        <v>2</v>
      </c>
      <c r="AN5" s="148" t="s">
        <v>3</v>
      </c>
      <c r="AO5" s="148" t="s">
        <v>1</v>
      </c>
      <c r="AP5" s="148" t="s">
        <v>2</v>
      </c>
      <c r="AQ5" s="213" t="s">
        <v>3</v>
      </c>
      <c r="AR5" s="200"/>
      <c r="AS5" s="119"/>
      <c r="EI5" s="2" t="s">
        <v>0</v>
      </c>
      <c r="EJ5" s="1" t="s">
        <v>0</v>
      </c>
    </row>
    <row r="6" spans="1:140" ht="23.1" customHeight="1">
      <c r="A6" s="189"/>
      <c r="B6" s="189"/>
      <c r="C6" s="20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207"/>
      <c r="S6" s="156"/>
      <c r="T6" s="148"/>
      <c r="U6" s="207"/>
      <c r="V6" s="50"/>
      <c r="W6" s="156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213"/>
      <c r="AR6" s="200"/>
      <c r="AS6" s="119"/>
      <c r="EJ6" s="1" t="s">
        <v>0</v>
      </c>
    </row>
    <row r="7" spans="1:140" ht="21.6" customHeight="1">
      <c r="A7" s="126"/>
      <c r="B7" s="126"/>
      <c r="C7" s="209"/>
      <c r="D7" s="148"/>
      <c r="E7" s="148"/>
      <c r="F7" s="148"/>
      <c r="G7" s="148"/>
      <c r="H7" s="148"/>
      <c r="I7" s="148"/>
      <c r="J7" s="149"/>
      <c r="K7" s="148"/>
      <c r="L7" s="148"/>
      <c r="M7" s="148"/>
      <c r="N7" s="148"/>
      <c r="O7" s="148"/>
      <c r="P7" s="149"/>
      <c r="Q7" s="149"/>
      <c r="R7" s="210"/>
      <c r="S7" s="223"/>
      <c r="T7" s="148"/>
      <c r="U7" s="207"/>
      <c r="V7" s="50"/>
      <c r="W7" s="157"/>
      <c r="X7" s="149"/>
      <c r="Y7" s="149"/>
      <c r="Z7" s="149"/>
      <c r="AA7" s="149"/>
      <c r="AB7" s="149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213"/>
      <c r="AR7" s="130"/>
      <c r="AS7" s="121"/>
      <c r="EJ7" s="1" t="s">
        <v>0</v>
      </c>
    </row>
    <row r="8" spans="1:140" ht="31.5" customHeight="1">
      <c r="A8" s="14"/>
      <c r="B8" s="14"/>
      <c r="C8" s="19"/>
      <c r="D8" s="74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12"/>
      <c r="T8" s="75"/>
      <c r="U8" s="75"/>
      <c r="V8" s="12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91"/>
      <c r="AS8" s="33"/>
    </row>
    <row r="9" spans="1:140" ht="49.5" customHeight="1">
      <c r="A9" s="153" t="s">
        <v>186</v>
      </c>
      <c r="B9" s="153"/>
      <c r="C9" s="154"/>
      <c r="D9" s="76">
        <v>2765</v>
      </c>
      <c r="E9" s="77">
        <v>1737</v>
      </c>
      <c r="F9" s="77">
        <v>1028</v>
      </c>
      <c r="G9" s="77">
        <v>286</v>
      </c>
      <c r="H9" s="77">
        <v>226</v>
      </c>
      <c r="I9" s="77">
        <v>60</v>
      </c>
      <c r="J9" s="77">
        <v>172</v>
      </c>
      <c r="K9" s="77">
        <v>23</v>
      </c>
      <c r="L9" s="77">
        <v>149</v>
      </c>
      <c r="M9" s="77">
        <v>227</v>
      </c>
      <c r="N9" s="77">
        <v>77</v>
      </c>
      <c r="O9" s="77">
        <v>150</v>
      </c>
      <c r="P9" s="77">
        <v>618</v>
      </c>
      <c r="Q9" s="77">
        <v>183</v>
      </c>
      <c r="R9" s="77">
        <v>435</v>
      </c>
      <c r="S9" s="77">
        <v>142</v>
      </c>
      <c r="T9" s="77">
        <v>130</v>
      </c>
      <c r="U9" s="77">
        <v>12</v>
      </c>
      <c r="V9" s="77"/>
      <c r="W9" s="77">
        <v>18</v>
      </c>
      <c r="X9" s="77">
        <v>16</v>
      </c>
      <c r="Y9" s="77">
        <v>2</v>
      </c>
      <c r="Z9" s="77">
        <v>8</v>
      </c>
      <c r="AA9" s="77">
        <v>6</v>
      </c>
      <c r="AB9" s="77">
        <v>2</v>
      </c>
      <c r="AC9" s="77">
        <v>864</v>
      </c>
      <c r="AD9" s="77">
        <v>686</v>
      </c>
      <c r="AE9" s="77">
        <v>178</v>
      </c>
      <c r="AF9" s="77">
        <v>125</v>
      </c>
      <c r="AG9" s="77">
        <v>119</v>
      </c>
      <c r="AH9" s="77">
        <v>6</v>
      </c>
      <c r="AI9" s="77">
        <v>147</v>
      </c>
      <c r="AJ9" s="77">
        <v>144</v>
      </c>
      <c r="AK9" s="77">
        <v>3</v>
      </c>
      <c r="AL9" s="77">
        <v>63</v>
      </c>
      <c r="AM9" s="77">
        <v>63</v>
      </c>
      <c r="AN9" s="77">
        <v>0</v>
      </c>
      <c r="AO9" s="77">
        <v>95</v>
      </c>
      <c r="AP9" s="77">
        <v>64</v>
      </c>
      <c r="AQ9" s="77">
        <v>31</v>
      </c>
      <c r="AR9" s="92"/>
      <c r="AS9" s="82" t="s">
        <v>188</v>
      </c>
    </row>
    <row r="10" spans="1:140" ht="22.5" customHeight="1">
      <c r="A10" s="16"/>
      <c r="B10" s="16"/>
      <c r="C10" s="24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92"/>
      <c r="AS10" s="82"/>
    </row>
    <row r="11" spans="1:140" ht="49.5" customHeight="1">
      <c r="A11" s="153" t="s">
        <v>187</v>
      </c>
      <c r="B11" s="153"/>
      <c r="C11" s="154"/>
      <c r="D11" s="76">
        <f>SUM(E11:F11)</f>
        <v>2771</v>
      </c>
      <c r="E11" s="77">
        <f>H11+K11+N11+Q11+T11+X11+AA11+AD11+AG11+AJ11+AM11+AP11</f>
        <v>1748</v>
      </c>
      <c r="F11" s="77">
        <f>I11+L11+O11+R11+U11+Y11+AB11+AE11+AH11+AK11+AN11+AQ11</f>
        <v>1023</v>
      </c>
      <c r="G11" s="77">
        <f>SUM(H11:I11)</f>
        <v>249</v>
      </c>
      <c r="H11" s="77">
        <f t="shared" ref="H11:AQ11" si="0">SUM(H13:H23)</f>
        <v>199</v>
      </c>
      <c r="I11" s="77">
        <f t="shared" si="0"/>
        <v>50</v>
      </c>
      <c r="J11" s="77">
        <f>SUM(K11:L11)</f>
        <v>198</v>
      </c>
      <c r="K11" s="77">
        <f t="shared" si="0"/>
        <v>33</v>
      </c>
      <c r="L11" s="77">
        <f t="shared" si="0"/>
        <v>165</v>
      </c>
      <c r="M11" s="77">
        <f>SUM(N11:O11)</f>
        <v>247</v>
      </c>
      <c r="N11" s="77">
        <f t="shared" si="0"/>
        <v>73</v>
      </c>
      <c r="O11" s="77">
        <f t="shared" si="0"/>
        <v>174</v>
      </c>
      <c r="P11" s="77">
        <f>SUM(Q11:R11)</f>
        <v>578</v>
      </c>
      <c r="Q11" s="77">
        <f t="shared" si="0"/>
        <v>198</v>
      </c>
      <c r="R11" s="77">
        <f t="shared" si="0"/>
        <v>380</v>
      </c>
      <c r="S11" s="77">
        <f>SUM(T11:U11)</f>
        <v>138</v>
      </c>
      <c r="T11" s="77">
        <f t="shared" si="0"/>
        <v>115</v>
      </c>
      <c r="U11" s="77">
        <f t="shared" si="0"/>
        <v>23</v>
      </c>
      <c r="V11" s="77"/>
      <c r="W11" s="77">
        <f>SUM(X11:Y11)</f>
        <v>18</v>
      </c>
      <c r="X11" s="77">
        <f t="shared" si="0"/>
        <v>13</v>
      </c>
      <c r="Y11" s="77">
        <f t="shared" si="0"/>
        <v>5</v>
      </c>
      <c r="Z11" s="77">
        <f>SUM(AA11:AB11)</f>
        <v>8</v>
      </c>
      <c r="AA11" s="77">
        <f t="shared" si="0"/>
        <v>8</v>
      </c>
      <c r="AB11" s="77">
        <f t="shared" si="0"/>
        <v>0</v>
      </c>
      <c r="AC11" s="77">
        <f>SUM(AD11:AE11)</f>
        <v>991</v>
      </c>
      <c r="AD11" s="77">
        <f t="shared" si="0"/>
        <v>795</v>
      </c>
      <c r="AE11" s="77">
        <f t="shared" si="0"/>
        <v>196</v>
      </c>
      <c r="AF11" s="77">
        <f>SUM(AG11:AH11)</f>
        <v>74</v>
      </c>
      <c r="AG11" s="77">
        <f t="shared" si="0"/>
        <v>69</v>
      </c>
      <c r="AH11" s="77">
        <f t="shared" si="0"/>
        <v>5</v>
      </c>
      <c r="AI11" s="77">
        <f>SUM(AJ11:AK11)</f>
        <v>163</v>
      </c>
      <c r="AJ11" s="77">
        <f t="shared" si="0"/>
        <v>159</v>
      </c>
      <c r="AK11" s="77">
        <f t="shared" si="0"/>
        <v>4</v>
      </c>
      <c r="AL11" s="77">
        <f>SUM(AM11:AN11)</f>
        <v>45</v>
      </c>
      <c r="AM11" s="77">
        <f t="shared" si="0"/>
        <v>42</v>
      </c>
      <c r="AN11" s="77">
        <f t="shared" si="0"/>
        <v>3</v>
      </c>
      <c r="AO11" s="77">
        <f>SUM(AP11:AQ11)</f>
        <v>62</v>
      </c>
      <c r="AP11" s="77">
        <f t="shared" si="0"/>
        <v>44</v>
      </c>
      <c r="AQ11" s="77">
        <f t="shared" si="0"/>
        <v>18</v>
      </c>
      <c r="AR11" s="92"/>
      <c r="AS11" s="82" t="s">
        <v>189</v>
      </c>
    </row>
    <row r="12" spans="1:140" ht="22.5" customHeight="1">
      <c r="A12" s="25"/>
      <c r="B12" s="25"/>
      <c r="C12" s="2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92"/>
      <c r="AS12" s="94"/>
    </row>
    <row r="13" spans="1:140" ht="90" customHeight="1">
      <c r="A13" s="34"/>
      <c r="B13" s="14" t="s">
        <v>47</v>
      </c>
      <c r="C13" s="27"/>
      <c r="D13" s="76">
        <f t="shared" ref="D13:D23" si="1">SUM(E13:F13)</f>
        <v>596</v>
      </c>
      <c r="E13" s="77">
        <f t="shared" ref="E13:E23" si="2">H13+K13+N13+Q13+T13+X13+AA13+AD13+AG13+AJ13+AM13+AP13</f>
        <v>311</v>
      </c>
      <c r="F13" s="77">
        <f t="shared" ref="F13:F23" si="3">I13+L13+O13+R13+U13+Y13+AB13+AE13+AH13+AK13+AN13+AQ13</f>
        <v>285</v>
      </c>
      <c r="G13" s="77">
        <f t="shared" ref="G13:G23" si="4">SUM(H13:I13)</f>
        <v>21</v>
      </c>
      <c r="H13" s="77">
        <v>13</v>
      </c>
      <c r="I13" s="77">
        <v>8</v>
      </c>
      <c r="J13" s="77">
        <f t="shared" ref="J13:J23" si="5">SUM(K13:L13)</f>
        <v>40</v>
      </c>
      <c r="K13" s="77">
        <v>11</v>
      </c>
      <c r="L13" s="77">
        <v>29</v>
      </c>
      <c r="M13" s="77">
        <f t="shared" ref="M13:M23" si="6">SUM(N13:O13)</f>
        <v>76</v>
      </c>
      <c r="N13" s="77">
        <v>19</v>
      </c>
      <c r="O13" s="77">
        <v>57</v>
      </c>
      <c r="P13" s="77">
        <f t="shared" ref="P13:P23" si="7">SUM(Q13:R13)</f>
        <v>174</v>
      </c>
      <c r="Q13" s="77">
        <v>51</v>
      </c>
      <c r="R13" s="77">
        <v>123</v>
      </c>
      <c r="S13" s="77">
        <f t="shared" ref="S13:S23" si="8">SUM(T13:U13)</f>
        <v>73</v>
      </c>
      <c r="T13" s="77">
        <v>64</v>
      </c>
      <c r="U13" s="77">
        <v>9</v>
      </c>
      <c r="V13" s="77"/>
      <c r="W13" s="77">
        <f t="shared" ref="W13:W23" si="9">SUM(X13:Y13)</f>
        <v>5</v>
      </c>
      <c r="X13" s="77">
        <v>5</v>
      </c>
      <c r="Y13" s="77">
        <v>0</v>
      </c>
      <c r="Z13" s="77">
        <f t="shared" ref="Z13:Z23" si="10">SUM(AA13:AB13)</f>
        <v>1</v>
      </c>
      <c r="AA13" s="77">
        <v>1</v>
      </c>
      <c r="AB13" s="77">
        <v>0</v>
      </c>
      <c r="AC13" s="77">
        <f t="shared" ref="AC13:AC23" si="11">SUM(AD13:AE13)</f>
        <v>132</v>
      </c>
      <c r="AD13" s="77">
        <v>84</v>
      </c>
      <c r="AE13" s="77">
        <v>48</v>
      </c>
      <c r="AF13" s="77">
        <f t="shared" ref="AF13:AF23" si="12">SUM(AG13:AH13)</f>
        <v>14</v>
      </c>
      <c r="AG13" s="77">
        <v>13</v>
      </c>
      <c r="AH13" s="77">
        <v>1</v>
      </c>
      <c r="AI13" s="77">
        <f t="shared" ref="AI13:AI23" si="13">SUM(AJ13:AK13)</f>
        <v>31</v>
      </c>
      <c r="AJ13" s="77">
        <v>29</v>
      </c>
      <c r="AK13" s="77">
        <v>2</v>
      </c>
      <c r="AL13" s="77">
        <f t="shared" ref="AL13:AL23" si="14">SUM(AM13:AN13)</f>
        <v>10</v>
      </c>
      <c r="AM13" s="77">
        <v>10</v>
      </c>
      <c r="AN13" s="77">
        <v>0</v>
      </c>
      <c r="AO13" s="77">
        <f t="shared" ref="AO13:AO23" si="15">SUM(AP13:AQ13)</f>
        <v>19</v>
      </c>
      <c r="AP13" s="77">
        <v>11</v>
      </c>
      <c r="AQ13" s="77">
        <v>8</v>
      </c>
      <c r="AR13" s="93"/>
      <c r="AS13" s="82" t="s">
        <v>37</v>
      </c>
    </row>
    <row r="14" spans="1:140" ht="90" customHeight="1">
      <c r="A14" s="35"/>
      <c r="B14" s="16" t="s">
        <v>48</v>
      </c>
      <c r="C14" s="28"/>
      <c r="D14" s="76">
        <f t="shared" si="1"/>
        <v>186</v>
      </c>
      <c r="E14" s="77">
        <f t="shared" si="2"/>
        <v>127</v>
      </c>
      <c r="F14" s="77">
        <f t="shared" si="3"/>
        <v>59</v>
      </c>
      <c r="G14" s="77">
        <f t="shared" si="4"/>
        <v>16</v>
      </c>
      <c r="H14" s="77">
        <v>7</v>
      </c>
      <c r="I14" s="77">
        <v>9</v>
      </c>
      <c r="J14" s="77">
        <f t="shared" si="5"/>
        <v>8</v>
      </c>
      <c r="K14" s="77">
        <v>3</v>
      </c>
      <c r="L14" s="77">
        <v>5</v>
      </c>
      <c r="M14" s="77">
        <f t="shared" si="6"/>
        <v>17</v>
      </c>
      <c r="N14" s="77">
        <v>5</v>
      </c>
      <c r="O14" s="77">
        <v>12</v>
      </c>
      <c r="P14" s="77">
        <f t="shared" si="7"/>
        <v>31</v>
      </c>
      <c r="Q14" s="77">
        <v>15</v>
      </c>
      <c r="R14" s="77">
        <v>16</v>
      </c>
      <c r="S14" s="77">
        <f t="shared" si="8"/>
        <v>4</v>
      </c>
      <c r="T14" s="77">
        <v>4</v>
      </c>
      <c r="U14" s="77">
        <v>0</v>
      </c>
      <c r="V14" s="77"/>
      <c r="W14" s="77">
        <f t="shared" si="9"/>
        <v>6</v>
      </c>
      <c r="X14" s="77">
        <v>5</v>
      </c>
      <c r="Y14" s="77">
        <v>1</v>
      </c>
      <c r="Z14" s="77">
        <f t="shared" si="10"/>
        <v>1</v>
      </c>
      <c r="AA14" s="77">
        <v>1</v>
      </c>
      <c r="AB14" s="77">
        <v>0</v>
      </c>
      <c r="AC14" s="77">
        <f t="shared" si="11"/>
        <v>77</v>
      </c>
      <c r="AD14" s="77">
        <v>62</v>
      </c>
      <c r="AE14" s="77">
        <v>15</v>
      </c>
      <c r="AF14" s="77">
        <f t="shared" si="12"/>
        <v>5</v>
      </c>
      <c r="AG14" s="77">
        <v>5</v>
      </c>
      <c r="AH14" s="77">
        <v>0</v>
      </c>
      <c r="AI14" s="77">
        <f t="shared" si="13"/>
        <v>9</v>
      </c>
      <c r="AJ14" s="77">
        <v>9</v>
      </c>
      <c r="AK14" s="77">
        <v>0</v>
      </c>
      <c r="AL14" s="77">
        <f t="shared" si="14"/>
        <v>7</v>
      </c>
      <c r="AM14" s="77">
        <v>7</v>
      </c>
      <c r="AN14" s="77">
        <v>0</v>
      </c>
      <c r="AO14" s="77">
        <f t="shared" si="15"/>
        <v>5</v>
      </c>
      <c r="AP14" s="77">
        <v>4</v>
      </c>
      <c r="AQ14" s="77">
        <v>1</v>
      </c>
      <c r="AR14" s="92"/>
      <c r="AS14" s="82" t="s">
        <v>38</v>
      </c>
    </row>
    <row r="15" spans="1:140" ht="90" customHeight="1">
      <c r="A15" s="35"/>
      <c r="B15" s="16" t="s">
        <v>49</v>
      </c>
      <c r="C15" s="28"/>
      <c r="D15" s="76">
        <f t="shared" si="1"/>
        <v>1086</v>
      </c>
      <c r="E15" s="77">
        <f t="shared" si="2"/>
        <v>972</v>
      </c>
      <c r="F15" s="77">
        <f t="shared" si="3"/>
        <v>114</v>
      </c>
      <c r="G15" s="77">
        <f t="shared" si="4"/>
        <v>184</v>
      </c>
      <c r="H15" s="77">
        <v>167</v>
      </c>
      <c r="I15" s="77">
        <v>17</v>
      </c>
      <c r="J15" s="77">
        <f t="shared" si="5"/>
        <v>15</v>
      </c>
      <c r="K15" s="77">
        <v>11</v>
      </c>
      <c r="L15" s="77">
        <v>4</v>
      </c>
      <c r="M15" s="77">
        <f t="shared" si="6"/>
        <v>39</v>
      </c>
      <c r="N15" s="77">
        <v>20</v>
      </c>
      <c r="O15" s="77">
        <v>19</v>
      </c>
      <c r="P15" s="77">
        <f t="shared" si="7"/>
        <v>37</v>
      </c>
      <c r="Q15" s="77">
        <v>22</v>
      </c>
      <c r="R15" s="77">
        <v>15</v>
      </c>
      <c r="S15" s="77">
        <f t="shared" si="8"/>
        <v>24</v>
      </c>
      <c r="T15" s="77">
        <v>21</v>
      </c>
      <c r="U15" s="77">
        <v>3</v>
      </c>
      <c r="V15" s="77"/>
      <c r="W15" s="77">
        <f t="shared" si="9"/>
        <v>1</v>
      </c>
      <c r="X15" s="77">
        <v>1</v>
      </c>
      <c r="Y15" s="77">
        <v>0</v>
      </c>
      <c r="Z15" s="77">
        <f t="shared" si="10"/>
        <v>2</v>
      </c>
      <c r="AA15" s="77">
        <v>2</v>
      </c>
      <c r="AB15" s="77">
        <v>0</v>
      </c>
      <c r="AC15" s="77">
        <f t="shared" si="11"/>
        <v>600</v>
      </c>
      <c r="AD15" s="77">
        <v>547</v>
      </c>
      <c r="AE15" s="77">
        <v>53</v>
      </c>
      <c r="AF15" s="77">
        <f t="shared" si="12"/>
        <v>35</v>
      </c>
      <c r="AG15" s="77">
        <v>35</v>
      </c>
      <c r="AH15" s="77">
        <v>0</v>
      </c>
      <c r="AI15" s="77">
        <f t="shared" si="13"/>
        <v>106</v>
      </c>
      <c r="AJ15" s="77">
        <v>105</v>
      </c>
      <c r="AK15" s="77">
        <v>1</v>
      </c>
      <c r="AL15" s="77">
        <f t="shared" si="14"/>
        <v>25</v>
      </c>
      <c r="AM15" s="77">
        <v>23</v>
      </c>
      <c r="AN15" s="77">
        <v>2</v>
      </c>
      <c r="AO15" s="77">
        <f t="shared" si="15"/>
        <v>18</v>
      </c>
      <c r="AP15" s="77">
        <v>18</v>
      </c>
      <c r="AQ15" s="77">
        <v>0</v>
      </c>
      <c r="AR15" s="92"/>
      <c r="AS15" s="82" t="s">
        <v>39</v>
      </c>
    </row>
    <row r="16" spans="1:140" ht="90" customHeight="1">
      <c r="A16" s="35"/>
      <c r="B16" s="16" t="s">
        <v>50</v>
      </c>
      <c r="C16" s="28"/>
      <c r="D16" s="76">
        <f t="shared" si="1"/>
        <v>466</v>
      </c>
      <c r="E16" s="77">
        <f t="shared" si="2"/>
        <v>140</v>
      </c>
      <c r="F16" s="77">
        <f t="shared" si="3"/>
        <v>326</v>
      </c>
      <c r="G16" s="77">
        <f t="shared" si="4"/>
        <v>12</v>
      </c>
      <c r="H16" s="77">
        <v>6</v>
      </c>
      <c r="I16" s="77">
        <v>6</v>
      </c>
      <c r="J16" s="77">
        <f t="shared" si="5"/>
        <v>102</v>
      </c>
      <c r="K16" s="77">
        <v>5</v>
      </c>
      <c r="L16" s="77">
        <v>97</v>
      </c>
      <c r="M16" s="77">
        <f t="shared" si="6"/>
        <v>86</v>
      </c>
      <c r="N16" s="77">
        <v>21</v>
      </c>
      <c r="O16" s="77">
        <v>65</v>
      </c>
      <c r="P16" s="77">
        <f t="shared" si="7"/>
        <v>107</v>
      </c>
      <c r="Q16" s="77">
        <v>22</v>
      </c>
      <c r="R16" s="77">
        <v>85</v>
      </c>
      <c r="S16" s="77">
        <f t="shared" si="8"/>
        <v>17</v>
      </c>
      <c r="T16" s="77">
        <v>12</v>
      </c>
      <c r="U16" s="77">
        <v>5</v>
      </c>
      <c r="V16" s="77"/>
      <c r="W16" s="77">
        <f t="shared" si="9"/>
        <v>2</v>
      </c>
      <c r="X16" s="77">
        <v>0</v>
      </c>
      <c r="Y16" s="77">
        <v>2</v>
      </c>
      <c r="Z16" s="77">
        <f t="shared" si="10"/>
        <v>0</v>
      </c>
      <c r="AA16" s="77">
        <v>0</v>
      </c>
      <c r="AB16" s="77">
        <v>0</v>
      </c>
      <c r="AC16" s="77">
        <f t="shared" si="11"/>
        <v>104</v>
      </c>
      <c r="AD16" s="77">
        <v>50</v>
      </c>
      <c r="AE16" s="77">
        <v>54</v>
      </c>
      <c r="AF16" s="77">
        <f t="shared" si="12"/>
        <v>12</v>
      </c>
      <c r="AG16" s="77">
        <v>9</v>
      </c>
      <c r="AH16" s="77">
        <v>3</v>
      </c>
      <c r="AI16" s="77">
        <f t="shared" si="13"/>
        <v>6</v>
      </c>
      <c r="AJ16" s="77">
        <v>5</v>
      </c>
      <c r="AK16" s="77">
        <v>1</v>
      </c>
      <c r="AL16" s="77">
        <f t="shared" si="14"/>
        <v>0</v>
      </c>
      <c r="AM16" s="77">
        <v>0</v>
      </c>
      <c r="AN16" s="77">
        <v>0</v>
      </c>
      <c r="AO16" s="77">
        <f t="shared" si="15"/>
        <v>18</v>
      </c>
      <c r="AP16" s="77">
        <v>10</v>
      </c>
      <c r="AQ16" s="77">
        <v>8</v>
      </c>
      <c r="AR16" s="92"/>
      <c r="AS16" s="82" t="s">
        <v>40</v>
      </c>
    </row>
    <row r="17" spans="1:71" ht="90" customHeight="1">
      <c r="A17" s="35"/>
      <c r="B17" s="16" t="s">
        <v>51</v>
      </c>
      <c r="C17" s="28"/>
      <c r="D17" s="76">
        <f t="shared" si="1"/>
        <v>19</v>
      </c>
      <c r="E17" s="77">
        <f t="shared" si="2"/>
        <v>18</v>
      </c>
      <c r="F17" s="77">
        <f t="shared" si="3"/>
        <v>1</v>
      </c>
      <c r="G17" s="77">
        <f t="shared" si="4"/>
        <v>0</v>
      </c>
      <c r="H17" s="77">
        <v>0</v>
      </c>
      <c r="I17" s="77">
        <v>0</v>
      </c>
      <c r="J17" s="77">
        <f t="shared" si="5"/>
        <v>0</v>
      </c>
      <c r="K17" s="77">
        <v>0</v>
      </c>
      <c r="L17" s="77">
        <v>0</v>
      </c>
      <c r="M17" s="77">
        <f t="shared" si="6"/>
        <v>1</v>
      </c>
      <c r="N17" s="77">
        <v>1</v>
      </c>
      <c r="O17" s="77">
        <v>0</v>
      </c>
      <c r="P17" s="77">
        <f t="shared" si="7"/>
        <v>1</v>
      </c>
      <c r="Q17" s="77">
        <v>0</v>
      </c>
      <c r="R17" s="77">
        <v>1</v>
      </c>
      <c r="S17" s="77">
        <f t="shared" si="8"/>
        <v>1</v>
      </c>
      <c r="T17" s="77">
        <v>1</v>
      </c>
      <c r="U17" s="77">
        <v>0</v>
      </c>
      <c r="V17" s="77"/>
      <c r="W17" s="77">
        <f t="shared" si="9"/>
        <v>0</v>
      </c>
      <c r="X17" s="77">
        <v>0</v>
      </c>
      <c r="Y17" s="77">
        <v>0</v>
      </c>
      <c r="Z17" s="77">
        <f t="shared" si="10"/>
        <v>4</v>
      </c>
      <c r="AA17" s="77">
        <v>4</v>
      </c>
      <c r="AB17" s="77">
        <v>0</v>
      </c>
      <c r="AC17" s="77">
        <f t="shared" si="11"/>
        <v>2</v>
      </c>
      <c r="AD17" s="77">
        <v>2</v>
      </c>
      <c r="AE17" s="77">
        <v>0</v>
      </c>
      <c r="AF17" s="77">
        <f t="shared" si="12"/>
        <v>6</v>
      </c>
      <c r="AG17" s="77">
        <v>6</v>
      </c>
      <c r="AH17" s="77">
        <v>0</v>
      </c>
      <c r="AI17" s="77">
        <f t="shared" si="13"/>
        <v>4</v>
      </c>
      <c r="AJ17" s="77">
        <v>4</v>
      </c>
      <c r="AK17" s="77">
        <v>0</v>
      </c>
      <c r="AL17" s="77">
        <f t="shared" si="14"/>
        <v>0</v>
      </c>
      <c r="AM17" s="77">
        <v>0</v>
      </c>
      <c r="AN17" s="77">
        <v>0</v>
      </c>
      <c r="AO17" s="77">
        <f t="shared" si="15"/>
        <v>0</v>
      </c>
      <c r="AP17" s="77">
        <v>0</v>
      </c>
      <c r="AQ17" s="77">
        <v>0</v>
      </c>
      <c r="AR17" s="92"/>
      <c r="AS17" s="82" t="s">
        <v>41</v>
      </c>
    </row>
    <row r="18" spans="1:71" ht="90" customHeight="1">
      <c r="A18" s="35"/>
      <c r="B18" s="16" t="s">
        <v>52</v>
      </c>
      <c r="C18" s="24"/>
      <c r="D18" s="76">
        <f t="shared" si="1"/>
        <v>135</v>
      </c>
      <c r="E18" s="77">
        <f t="shared" si="2"/>
        <v>63</v>
      </c>
      <c r="F18" s="77">
        <f t="shared" si="3"/>
        <v>72</v>
      </c>
      <c r="G18" s="77">
        <f t="shared" si="4"/>
        <v>0</v>
      </c>
      <c r="H18" s="77">
        <v>0</v>
      </c>
      <c r="I18" s="77">
        <v>0</v>
      </c>
      <c r="J18" s="77">
        <f t="shared" si="5"/>
        <v>0</v>
      </c>
      <c r="K18" s="77">
        <v>0</v>
      </c>
      <c r="L18" s="77">
        <v>0</v>
      </c>
      <c r="M18" s="77">
        <f t="shared" si="6"/>
        <v>8</v>
      </c>
      <c r="N18" s="77">
        <v>2</v>
      </c>
      <c r="O18" s="77">
        <v>6</v>
      </c>
      <c r="P18" s="77">
        <f t="shared" si="7"/>
        <v>98</v>
      </c>
      <c r="Q18" s="77">
        <v>51</v>
      </c>
      <c r="R18" s="77">
        <v>47</v>
      </c>
      <c r="S18" s="77">
        <f t="shared" si="8"/>
        <v>4</v>
      </c>
      <c r="T18" s="77">
        <v>3</v>
      </c>
      <c r="U18" s="77">
        <v>1</v>
      </c>
      <c r="V18" s="77"/>
      <c r="W18" s="77">
        <f t="shared" si="9"/>
        <v>0</v>
      </c>
      <c r="X18" s="77">
        <v>0</v>
      </c>
      <c r="Y18" s="77">
        <v>0</v>
      </c>
      <c r="Z18" s="77">
        <f t="shared" si="10"/>
        <v>0</v>
      </c>
      <c r="AA18" s="77">
        <v>0</v>
      </c>
      <c r="AB18" s="77">
        <v>0</v>
      </c>
      <c r="AC18" s="77">
        <f t="shared" si="11"/>
        <v>21</v>
      </c>
      <c r="AD18" s="77">
        <v>4</v>
      </c>
      <c r="AE18" s="77">
        <v>17</v>
      </c>
      <c r="AF18" s="77">
        <f t="shared" si="12"/>
        <v>0</v>
      </c>
      <c r="AG18" s="77">
        <v>0</v>
      </c>
      <c r="AH18" s="77">
        <v>0</v>
      </c>
      <c r="AI18" s="77">
        <f t="shared" si="13"/>
        <v>1</v>
      </c>
      <c r="AJ18" s="77">
        <v>1</v>
      </c>
      <c r="AK18" s="77">
        <v>0</v>
      </c>
      <c r="AL18" s="77">
        <f t="shared" si="14"/>
        <v>1</v>
      </c>
      <c r="AM18" s="77">
        <v>1</v>
      </c>
      <c r="AN18" s="77">
        <v>0</v>
      </c>
      <c r="AO18" s="77">
        <f t="shared" si="15"/>
        <v>2</v>
      </c>
      <c r="AP18" s="77">
        <v>1</v>
      </c>
      <c r="AQ18" s="77">
        <v>1</v>
      </c>
      <c r="AR18" s="92"/>
      <c r="AS18" s="82" t="s">
        <v>42</v>
      </c>
    </row>
    <row r="19" spans="1:71" ht="90" customHeight="1">
      <c r="A19" s="16"/>
      <c r="B19" s="16" t="s">
        <v>53</v>
      </c>
      <c r="C19" s="29"/>
      <c r="D19" s="76">
        <f t="shared" si="1"/>
        <v>14</v>
      </c>
      <c r="E19" s="77">
        <f t="shared" si="2"/>
        <v>3</v>
      </c>
      <c r="F19" s="77">
        <f t="shared" si="3"/>
        <v>11</v>
      </c>
      <c r="G19" s="77">
        <f t="shared" si="4"/>
        <v>8</v>
      </c>
      <c r="H19" s="77">
        <v>1</v>
      </c>
      <c r="I19" s="77">
        <v>7</v>
      </c>
      <c r="J19" s="77">
        <f t="shared" si="5"/>
        <v>0</v>
      </c>
      <c r="K19" s="77">
        <v>0</v>
      </c>
      <c r="L19" s="77">
        <v>0</v>
      </c>
      <c r="M19" s="77">
        <f t="shared" si="6"/>
        <v>2</v>
      </c>
      <c r="N19" s="77">
        <v>0</v>
      </c>
      <c r="O19" s="77">
        <v>2</v>
      </c>
      <c r="P19" s="77">
        <f t="shared" si="7"/>
        <v>1</v>
      </c>
      <c r="Q19" s="77">
        <v>0</v>
      </c>
      <c r="R19" s="77">
        <v>1</v>
      </c>
      <c r="S19" s="77">
        <f t="shared" si="8"/>
        <v>0</v>
      </c>
      <c r="T19" s="77">
        <v>0</v>
      </c>
      <c r="U19" s="77">
        <v>0</v>
      </c>
      <c r="V19" s="77"/>
      <c r="W19" s="77">
        <f t="shared" si="9"/>
        <v>0</v>
      </c>
      <c r="X19" s="77">
        <v>0</v>
      </c>
      <c r="Y19" s="77">
        <v>0</v>
      </c>
      <c r="Z19" s="77">
        <f t="shared" si="10"/>
        <v>0</v>
      </c>
      <c r="AA19" s="77">
        <v>0</v>
      </c>
      <c r="AB19" s="77">
        <v>0</v>
      </c>
      <c r="AC19" s="77">
        <f t="shared" si="11"/>
        <v>1</v>
      </c>
      <c r="AD19" s="77">
        <v>0</v>
      </c>
      <c r="AE19" s="77">
        <v>1</v>
      </c>
      <c r="AF19" s="77">
        <f t="shared" si="12"/>
        <v>0</v>
      </c>
      <c r="AG19" s="77">
        <v>0</v>
      </c>
      <c r="AH19" s="77">
        <v>0</v>
      </c>
      <c r="AI19" s="77">
        <f t="shared" si="13"/>
        <v>2</v>
      </c>
      <c r="AJ19" s="77">
        <v>2</v>
      </c>
      <c r="AK19" s="77">
        <v>0</v>
      </c>
      <c r="AL19" s="77">
        <f t="shared" si="14"/>
        <v>0</v>
      </c>
      <c r="AM19" s="77">
        <v>0</v>
      </c>
      <c r="AN19" s="77">
        <v>0</v>
      </c>
      <c r="AO19" s="77">
        <f t="shared" si="15"/>
        <v>0</v>
      </c>
      <c r="AP19" s="77">
        <v>0</v>
      </c>
      <c r="AQ19" s="77">
        <v>0</v>
      </c>
      <c r="AR19" s="92"/>
      <c r="AS19" s="82" t="s">
        <v>43</v>
      </c>
    </row>
    <row r="20" spans="1:71" ht="90" customHeight="1">
      <c r="A20" s="16"/>
      <c r="B20" s="16" t="s">
        <v>54</v>
      </c>
      <c r="C20" s="29"/>
      <c r="D20" s="76">
        <f t="shared" si="1"/>
        <v>0</v>
      </c>
      <c r="E20" s="77">
        <f t="shared" si="2"/>
        <v>0</v>
      </c>
      <c r="F20" s="77">
        <f t="shared" si="3"/>
        <v>0</v>
      </c>
      <c r="G20" s="77">
        <f t="shared" si="4"/>
        <v>0</v>
      </c>
      <c r="H20" s="77">
        <v>0</v>
      </c>
      <c r="I20" s="77">
        <v>0</v>
      </c>
      <c r="J20" s="77">
        <f t="shared" si="5"/>
        <v>0</v>
      </c>
      <c r="K20" s="77">
        <v>0</v>
      </c>
      <c r="L20" s="77">
        <v>0</v>
      </c>
      <c r="M20" s="77">
        <f t="shared" si="6"/>
        <v>0</v>
      </c>
      <c r="N20" s="77">
        <v>0</v>
      </c>
      <c r="O20" s="77">
        <v>0</v>
      </c>
      <c r="P20" s="77">
        <f t="shared" si="7"/>
        <v>0</v>
      </c>
      <c r="Q20" s="77">
        <v>0</v>
      </c>
      <c r="R20" s="77">
        <v>0</v>
      </c>
      <c r="S20" s="77">
        <f t="shared" si="8"/>
        <v>0</v>
      </c>
      <c r="T20" s="77">
        <v>0</v>
      </c>
      <c r="U20" s="77">
        <v>0</v>
      </c>
      <c r="V20" s="77"/>
      <c r="W20" s="77">
        <f t="shared" si="9"/>
        <v>0</v>
      </c>
      <c r="X20" s="77">
        <v>0</v>
      </c>
      <c r="Y20" s="77">
        <v>0</v>
      </c>
      <c r="Z20" s="77">
        <f t="shared" si="10"/>
        <v>0</v>
      </c>
      <c r="AA20" s="77">
        <v>0</v>
      </c>
      <c r="AB20" s="77">
        <v>0</v>
      </c>
      <c r="AC20" s="77">
        <f t="shared" si="11"/>
        <v>0</v>
      </c>
      <c r="AD20" s="77">
        <v>0</v>
      </c>
      <c r="AE20" s="77">
        <v>0</v>
      </c>
      <c r="AF20" s="77">
        <f t="shared" si="12"/>
        <v>0</v>
      </c>
      <c r="AG20" s="77">
        <v>0</v>
      </c>
      <c r="AH20" s="77">
        <v>0</v>
      </c>
      <c r="AI20" s="101">
        <f t="shared" si="13"/>
        <v>0</v>
      </c>
      <c r="AJ20" s="101">
        <v>0</v>
      </c>
      <c r="AK20" s="101">
        <v>0</v>
      </c>
      <c r="AL20" s="77">
        <f t="shared" si="14"/>
        <v>0</v>
      </c>
      <c r="AM20" s="77">
        <v>0</v>
      </c>
      <c r="AN20" s="77">
        <v>0</v>
      </c>
      <c r="AO20" s="77">
        <f t="shared" si="15"/>
        <v>0</v>
      </c>
      <c r="AP20" s="77">
        <v>0</v>
      </c>
      <c r="AQ20" s="77">
        <v>0</v>
      </c>
      <c r="AR20" s="92"/>
      <c r="AS20" s="82" t="s">
        <v>44</v>
      </c>
    </row>
    <row r="21" spans="1:71" ht="90" customHeight="1">
      <c r="A21" s="16"/>
      <c r="B21" s="16" t="s">
        <v>55</v>
      </c>
      <c r="C21" s="28"/>
      <c r="D21" s="76">
        <f t="shared" si="1"/>
        <v>76</v>
      </c>
      <c r="E21" s="77">
        <f t="shared" si="2"/>
        <v>22</v>
      </c>
      <c r="F21" s="77">
        <f t="shared" si="3"/>
        <v>54</v>
      </c>
      <c r="G21" s="77">
        <f t="shared" si="4"/>
        <v>0</v>
      </c>
      <c r="H21" s="77">
        <v>0</v>
      </c>
      <c r="I21" s="77">
        <v>0</v>
      </c>
      <c r="J21" s="77">
        <f t="shared" si="5"/>
        <v>0</v>
      </c>
      <c r="K21" s="77">
        <v>0</v>
      </c>
      <c r="L21" s="77">
        <v>0</v>
      </c>
      <c r="M21" s="77">
        <f t="shared" si="6"/>
        <v>4</v>
      </c>
      <c r="N21" s="77">
        <v>1</v>
      </c>
      <c r="O21" s="77">
        <v>3</v>
      </c>
      <c r="P21" s="77">
        <f t="shared" si="7"/>
        <v>70</v>
      </c>
      <c r="Q21" s="77">
        <v>20</v>
      </c>
      <c r="R21" s="77">
        <v>50</v>
      </c>
      <c r="S21" s="77">
        <f t="shared" si="8"/>
        <v>0</v>
      </c>
      <c r="T21" s="77">
        <v>0</v>
      </c>
      <c r="U21" s="77">
        <v>0</v>
      </c>
      <c r="V21" s="77"/>
      <c r="W21" s="77">
        <f t="shared" si="9"/>
        <v>1</v>
      </c>
      <c r="X21" s="77">
        <v>1</v>
      </c>
      <c r="Y21" s="77">
        <v>0</v>
      </c>
      <c r="Z21" s="77">
        <f t="shared" si="10"/>
        <v>0</v>
      </c>
      <c r="AA21" s="77">
        <v>0</v>
      </c>
      <c r="AB21" s="77">
        <v>0</v>
      </c>
      <c r="AC21" s="77">
        <f t="shared" si="11"/>
        <v>1</v>
      </c>
      <c r="AD21" s="77">
        <v>0</v>
      </c>
      <c r="AE21" s="77">
        <v>1</v>
      </c>
      <c r="AF21" s="77">
        <f t="shared" si="12"/>
        <v>0</v>
      </c>
      <c r="AG21" s="77">
        <v>0</v>
      </c>
      <c r="AH21" s="77">
        <v>0</v>
      </c>
      <c r="AI21" s="77">
        <f t="shared" si="13"/>
        <v>0</v>
      </c>
      <c r="AJ21" s="77">
        <v>0</v>
      </c>
      <c r="AK21" s="77">
        <v>0</v>
      </c>
      <c r="AL21" s="77">
        <f t="shared" si="14"/>
        <v>0</v>
      </c>
      <c r="AM21" s="77">
        <v>0</v>
      </c>
      <c r="AN21" s="77">
        <v>0</v>
      </c>
      <c r="AO21" s="77">
        <f t="shared" si="15"/>
        <v>0</v>
      </c>
      <c r="AP21" s="77">
        <v>0</v>
      </c>
      <c r="AQ21" s="77">
        <v>0</v>
      </c>
      <c r="AR21" s="92"/>
      <c r="AS21" s="82" t="s">
        <v>45</v>
      </c>
    </row>
    <row r="22" spans="1:71" ht="90" customHeight="1">
      <c r="A22" s="35"/>
      <c r="B22" s="16" t="s">
        <v>46</v>
      </c>
      <c r="C22" s="28"/>
      <c r="D22" s="76">
        <f t="shared" si="1"/>
        <v>27</v>
      </c>
      <c r="E22" s="77">
        <f t="shared" si="2"/>
        <v>5</v>
      </c>
      <c r="F22" s="77">
        <f t="shared" si="3"/>
        <v>22</v>
      </c>
      <c r="G22" s="77">
        <f t="shared" si="4"/>
        <v>1</v>
      </c>
      <c r="H22" s="77">
        <v>0</v>
      </c>
      <c r="I22" s="77">
        <v>1</v>
      </c>
      <c r="J22" s="77">
        <f t="shared" si="5"/>
        <v>0</v>
      </c>
      <c r="K22" s="77">
        <v>0</v>
      </c>
      <c r="L22" s="77">
        <v>0</v>
      </c>
      <c r="M22" s="77">
        <f t="shared" si="6"/>
        <v>0</v>
      </c>
      <c r="N22" s="77">
        <v>0</v>
      </c>
      <c r="O22" s="77">
        <v>0</v>
      </c>
      <c r="P22" s="77">
        <f t="shared" si="7"/>
        <v>23</v>
      </c>
      <c r="Q22" s="77">
        <v>3</v>
      </c>
      <c r="R22" s="77">
        <v>20</v>
      </c>
      <c r="S22" s="77">
        <f t="shared" si="8"/>
        <v>1</v>
      </c>
      <c r="T22" s="77">
        <v>1</v>
      </c>
      <c r="U22" s="77">
        <v>0</v>
      </c>
      <c r="V22" s="77"/>
      <c r="W22" s="77">
        <f t="shared" si="9"/>
        <v>1</v>
      </c>
      <c r="X22" s="77">
        <v>0</v>
      </c>
      <c r="Y22" s="77">
        <v>1</v>
      </c>
      <c r="Z22" s="77">
        <f t="shared" si="10"/>
        <v>0</v>
      </c>
      <c r="AA22" s="77">
        <v>0</v>
      </c>
      <c r="AB22" s="77">
        <v>0</v>
      </c>
      <c r="AC22" s="77">
        <f t="shared" si="11"/>
        <v>1</v>
      </c>
      <c r="AD22" s="77">
        <v>1</v>
      </c>
      <c r="AE22" s="77">
        <v>0</v>
      </c>
      <c r="AF22" s="77">
        <f t="shared" si="12"/>
        <v>0</v>
      </c>
      <c r="AG22" s="77">
        <v>0</v>
      </c>
      <c r="AH22" s="77">
        <v>0</v>
      </c>
      <c r="AI22" s="77">
        <f t="shared" si="13"/>
        <v>0</v>
      </c>
      <c r="AJ22" s="77">
        <v>0</v>
      </c>
      <c r="AK22" s="77">
        <v>0</v>
      </c>
      <c r="AL22" s="77">
        <f t="shared" si="14"/>
        <v>0</v>
      </c>
      <c r="AM22" s="77">
        <v>0</v>
      </c>
      <c r="AN22" s="77">
        <v>0</v>
      </c>
      <c r="AO22" s="77">
        <f t="shared" si="15"/>
        <v>0</v>
      </c>
      <c r="AP22" s="77">
        <v>0</v>
      </c>
      <c r="AQ22" s="77">
        <v>0</v>
      </c>
      <c r="AR22" s="92"/>
      <c r="AS22" s="82" t="s">
        <v>46</v>
      </c>
    </row>
    <row r="23" spans="1:71" ht="90" customHeight="1">
      <c r="A23" s="36"/>
      <c r="B23" s="25" t="s">
        <v>56</v>
      </c>
      <c r="C23" s="30"/>
      <c r="D23" s="78">
        <f t="shared" si="1"/>
        <v>166</v>
      </c>
      <c r="E23" s="79">
        <f t="shared" si="2"/>
        <v>87</v>
      </c>
      <c r="F23" s="79">
        <f t="shared" si="3"/>
        <v>79</v>
      </c>
      <c r="G23" s="79">
        <f t="shared" si="4"/>
        <v>7</v>
      </c>
      <c r="H23" s="79">
        <v>5</v>
      </c>
      <c r="I23" s="79">
        <v>2</v>
      </c>
      <c r="J23" s="79">
        <f t="shared" si="5"/>
        <v>33</v>
      </c>
      <c r="K23" s="79">
        <v>3</v>
      </c>
      <c r="L23" s="79">
        <v>30</v>
      </c>
      <c r="M23" s="79">
        <f t="shared" si="6"/>
        <v>14</v>
      </c>
      <c r="N23" s="79">
        <v>4</v>
      </c>
      <c r="O23" s="79">
        <v>10</v>
      </c>
      <c r="P23" s="79">
        <f t="shared" si="7"/>
        <v>36</v>
      </c>
      <c r="Q23" s="79">
        <v>14</v>
      </c>
      <c r="R23" s="79">
        <v>22</v>
      </c>
      <c r="S23" s="79">
        <f t="shared" si="8"/>
        <v>14</v>
      </c>
      <c r="T23" s="79">
        <v>9</v>
      </c>
      <c r="U23" s="79">
        <v>5</v>
      </c>
      <c r="V23" s="79"/>
      <c r="W23" s="79">
        <f t="shared" si="9"/>
        <v>2</v>
      </c>
      <c r="X23" s="79">
        <v>1</v>
      </c>
      <c r="Y23" s="79">
        <v>1</v>
      </c>
      <c r="Z23" s="79">
        <f t="shared" si="10"/>
        <v>0</v>
      </c>
      <c r="AA23" s="79">
        <v>0</v>
      </c>
      <c r="AB23" s="79">
        <v>0</v>
      </c>
      <c r="AC23" s="79">
        <f t="shared" si="11"/>
        <v>52</v>
      </c>
      <c r="AD23" s="79">
        <v>45</v>
      </c>
      <c r="AE23" s="79">
        <v>7</v>
      </c>
      <c r="AF23" s="79">
        <f t="shared" si="12"/>
        <v>2</v>
      </c>
      <c r="AG23" s="79">
        <v>1</v>
      </c>
      <c r="AH23" s="79">
        <v>1</v>
      </c>
      <c r="AI23" s="79">
        <f t="shared" si="13"/>
        <v>4</v>
      </c>
      <c r="AJ23" s="79">
        <v>4</v>
      </c>
      <c r="AK23" s="79">
        <v>0</v>
      </c>
      <c r="AL23" s="79">
        <f t="shared" si="14"/>
        <v>2</v>
      </c>
      <c r="AM23" s="79">
        <v>1</v>
      </c>
      <c r="AN23" s="79">
        <v>1</v>
      </c>
      <c r="AO23" s="79">
        <f t="shared" si="15"/>
        <v>0</v>
      </c>
      <c r="AP23" s="79">
        <v>0</v>
      </c>
      <c r="AQ23" s="79">
        <v>0</v>
      </c>
      <c r="AR23" s="78"/>
      <c r="AS23" s="87" t="s">
        <v>60</v>
      </c>
    </row>
    <row r="24" spans="1:71" s="80" customFormat="1" ht="50.1" customHeight="1">
      <c r="A24" s="211" t="s">
        <v>102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81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BS24" s="80" t="s">
        <v>0</v>
      </c>
    </row>
    <row r="25" spans="1:71" s="80" customFormat="1" ht="50.1" customHeight="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</row>
  </sheetData>
  <mergeCells count="58">
    <mergeCell ref="A24:U25"/>
    <mergeCell ref="AQ5:AQ7"/>
    <mergeCell ref="AD5:AD7"/>
    <mergeCell ref="J3:L4"/>
    <mergeCell ref="M3:O4"/>
    <mergeCell ref="AC3:AE4"/>
    <mergeCell ref="AO3:AQ4"/>
    <mergeCell ref="S5:S7"/>
    <mergeCell ref="W5:W7"/>
    <mergeCell ref="Z5:Z7"/>
    <mergeCell ref="A9:C9"/>
    <mergeCell ref="P3:R4"/>
    <mergeCell ref="W3:AB3"/>
    <mergeCell ref="W4:Y4"/>
    <mergeCell ref="Z4:AB4"/>
    <mergeCell ref="D3:F4"/>
    <mergeCell ref="AP5:AP7"/>
    <mergeCell ref="H5:H7"/>
    <mergeCell ref="R5:R7"/>
    <mergeCell ref="I5:I7"/>
    <mergeCell ref="N5:N7"/>
    <mergeCell ref="K5:K7"/>
    <mergeCell ref="AC5:AC7"/>
    <mergeCell ref="AF5:AF7"/>
    <mergeCell ref="Y5:Y7"/>
    <mergeCell ref="X5:X7"/>
    <mergeCell ref="T5:T7"/>
    <mergeCell ref="L5:L7"/>
    <mergeCell ref="O5:O7"/>
    <mergeCell ref="Q5:Q7"/>
    <mergeCell ref="A11:C11"/>
    <mergeCell ref="D5:D7"/>
    <mergeCell ref="F5:F7"/>
    <mergeCell ref="E5:E7"/>
    <mergeCell ref="U5:U7"/>
    <mergeCell ref="J5:J7"/>
    <mergeCell ref="M5:M7"/>
    <mergeCell ref="P5:P7"/>
    <mergeCell ref="A3:C7"/>
    <mergeCell ref="G3:I4"/>
    <mergeCell ref="S3:U4"/>
    <mergeCell ref="G5:G7"/>
    <mergeCell ref="AR3:AS7"/>
    <mergeCell ref="AO5:AO7"/>
    <mergeCell ref="AM5:AM7"/>
    <mergeCell ref="AA5:AA7"/>
    <mergeCell ref="AE5:AE7"/>
    <mergeCell ref="AN5:AN7"/>
    <mergeCell ref="AJ5:AJ7"/>
    <mergeCell ref="AG5:AG7"/>
    <mergeCell ref="AF3:AH4"/>
    <mergeCell ref="AI3:AK4"/>
    <mergeCell ref="AL3:AN4"/>
    <mergeCell ref="AK5:AK7"/>
    <mergeCell ref="AL5:AL7"/>
    <mergeCell ref="AB5:AB7"/>
    <mergeCell ref="AH5:AH7"/>
    <mergeCell ref="AI5:AI7"/>
  </mergeCells>
  <phoneticPr fontId="1"/>
  <printOptions horizontalCentered="1"/>
  <pageMargins left="0.59055118110236227" right="0.39370078740157483" top="0.98425196850393704" bottom="0.94488188976377963" header="0.51181102362204722" footer="0.51181102362204722"/>
  <pageSetup paperSize="9" scale="48" fitToWidth="2" orientation="portrait" r:id="rId1"/>
  <headerFooter alignWithMargins="0"/>
  <ignoredErrors>
    <ignoredError sqref="J10 J12:J23 M10 M12:M23 S10 W10 W12:W23 Z10 Z12:Z23 AC10 AC12:AC23 S12:S23" formulaRange="1"/>
    <ignoredError sqref="J11 M11 W11 Z11 AC11 S11" formula="1" formulaRange="1"/>
    <ignoredError sqref="P11 AO11 AF11 AI11 AL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9"/>
  <sheetViews>
    <sheetView view="pageBreakPreview" zoomScale="60" zoomScaleNormal="60" zoomScalePageLayoutView="55" workbookViewId="0">
      <selection activeCell="B1" sqref="B1"/>
    </sheetView>
  </sheetViews>
  <sheetFormatPr defaultRowHeight="35.1" customHeight="1"/>
  <cols>
    <col min="1" max="1" width="1.69921875" style="4" customWidth="1"/>
    <col min="2" max="2" width="13.796875" style="4" customWidth="1"/>
    <col min="3" max="3" width="1.69921875" style="4" customWidth="1"/>
    <col min="4" max="6" width="10.19921875" style="4" customWidth="1"/>
    <col min="7" max="9" width="6.69921875" style="4" customWidth="1"/>
    <col min="10" max="15" width="6.19921875" style="4" customWidth="1"/>
    <col min="16" max="18" width="7.19921875" style="4" customWidth="1"/>
    <col min="19" max="19" width="7.69921875" style="4" customWidth="1"/>
    <col min="20" max="22" width="9.69921875" style="4" customWidth="1"/>
    <col min="23" max="23" width="7.69921875" style="4" customWidth="1"/>
    <col min="24" max="28" width="6.69921875" style="4" customWidth="1"/>
    <col min="29" max="29" width="7.69921875" style="4" customWidth="1"/>
    <col min="30" max="31" width="7.296875" style="4" customWidth="1"/>
    <col min="32" max="32" width="7.69921875" style="4" customWidth="1"/>
    <col min="33" max="34" width="7.296875" style="4" customWidth="1"/>
    <col min="35" max="35" width="1" style="4" customWidth="1"/>
    <col min="36" max="36" width="7.69921875" style="4" customWidth="1"/>
    <col min="37" max="37" width="9.59765625" style="4" customWidth="1"/>
    <col min="38" max="38" width="1.69921875" style="4" customWidth="1"/>
    <col min="39" max="39" width="13.796875" style="4" customWidth="1"/>
    <col min="40" max="40" width="1.69921875" style="4" customWidth="1"/>
    <col min="41" max="41" width="5.8984375" style="4" customWidth="1"/>
    <col min="42" max="42" width="5.296875" style="4" customWidth="1"/>
    <col min="43" max="43" width="5.8984375" style="4" customWidth="1"/>
    <col min="44" max="44" width="6.19921875" style="4" customWidth="1"/>
    <col min="45" max="46" width="7.69921875" style="4" customWidth="1"/>
    <col min="47" max="47" width="6.19921875" style="4" customWidth="1"/>
    <col min="48" max="49" width="5.8984375" style="4" customWidth="1"/>
    <col min="50" max="50" width="7.19921875" style="4" customWidth="1"/>
    <col min="51" max="51" width="5.8984375" style="4" customWidth="1"/>
    <col min="52" max="53" width="7.19921875" style="4" customWidth="1"/>
    <col min="54" max="54" width="5.8984375" style="4" customWidth="1"/>
    <col min="55" max="55" width="7.19921875" style="4" customWidth="1"/>
    <col min="56" max="56" width="6.19921875" style="4" customWidth="1"/>
    <col min="57" max="58" width="5.296875" style="4" customWidth="1"/>
    <col min="59" max="59" width="5.19921875" style="4" customWidth="1"/>
    <col min="60" max="60" width="7.69921875" style="4" customWidth="1"/>
    <col min="61" max="62" width="7.296875" style="4" customWidth="1"/>
    <col min="63" max="63" width="7.69921875" style="4" customWidth="1"/>
    <col min="64" max="65" width="7.296875" style="4" customWidth="1"/>
    <col min="66" max="66" width="7.69921875" style="4" customWidth="1"/>
    <col min="67" max="68" width="7.296875" style="4" customWidth="1"/>
    <col min="69" max="69" width="7.69921875" style="4" customWidth="1"/>
    <col min="70" max="71" width="7.296875" style="4" customWidth="1"/>
    <col min="72" max="72" width="7.69921875" style="4" customWidth="1"/>
    <col min="73" max="74" width="7.296875" style="4" customWidth="1"/>
    <col min="75" max="75" width="1" style="4" customWidth="1"/>
    <col min="76" max="76" width="7.69921875" style="4" customWidth="1"/>
    <col min="77" max="16384" width="8.796875" style="4"/>
  </cols>
  <sheetData>
    <row r="1" spans="1:76" s="1" customFormat="1" ht="31.5" customHeight="1">
      <c r="B1" s="1" t="s">
        <v>174</v>
      </c>
      <c r="X1" s="1" t="s">
        <v>23</v>
      </c>
      <c r="AG1" s="3"/>
      <c r="AH1" s="3"/>
      <c r="AI1" s="3"/>
      <c r="AM1" s="3" t="s">
        <v>194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</row>
    <row r="2" spans="1:76" ht="31.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10"/>
      <c r="AH2" s="10"/>
      <c r="AI2" s="5"/>
      <c r="AJ2" s="5"/>
      <c r="AK2" s="5"/>
      <c r="AL2" s="5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25"/>
      <c r="BE2" s="25"/>
      <c r="BF2" s="25"/>
      <c r="BG2" s="5"/>
      <c r="BH2" s="10"/>
      <c r="BI2" s="10"/>
      <c r="BM2" s="5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</row>
    <row r="3" spans="1:76" ht="45" customHeight="1">
      <c r="A3" s="123" t="s">
        <v>112</v>
      </c>
      <c r="B3" s="123"/>
      <c r="C3" s="185"/>
      <c r="D3" s="184" t="s">
        <v>110</v>
      </c>
      <c r="E3" s="123"/>
      <c r="F3" s="123"/>
      <c r="G3" s="260" t="s">
        <v>118</v>
      </c>
      <c r="H3" s="123"/>
      <c r="I3" s="124"/>
      <c r="J3" s="260" t="s">
        <v>119</v>
      </c>
      <c r="K3" s="123"/>
      <c r="L3" s="124"/>
      <c r="M3" s="269" t="s">
        <v>127</v>
      </c>
      <c r="N3" s="270"/>
      <c r="O3" s="271"/>
      <c r="P3" s="260" t="s">
        <v>120</v>
      </c>
      <c r="Q3" s="123"/>
      <c r="R3" s="124"/>
      <c r="S3" s="18"/>
      <c r="T3" s="260" t="s">
        <v>121</v>
      </c>
      <c r="U3" s="123"/>
      <c r="V3" s="124"/>
      <c r="W3" s="275" t="s">
        <v>122</v>
      </c>
      <c r="X3" s="276"/>
      <c r="Y3" s="277"/>
      <c r="Z3" s="260" t="s">
        <v>123</v>
      </c>
      <c r="AA3" s="123"/>
      <c r="AB3" s="124"/>
      <c r="AC3" s="260" t="s">
        <v>57</v>
      </c>
      <c r="AD3" s="123"/>
      <c r="AE3" s="124"/>
      <c r="AF3" s="260" t="s">
        <v>58</v>
      </c>
      <c r="AG3" s="123"/>
      <c r="AH3" s="124"/>
      <c r="AI3" s="232" t="s">
        <v>117</v>
      </c>
      <c r="AJ3" s="123"/>
      <c r="AK3" s="5"/>
      <c r="AL3" s="123" t="s">
        <v>112</v>
      </c>
      <c r="AM3" s="123"/>
      <c r="AN3" s="185"/>
      <c r="AO3" s="122" t="s">
        <v>124</v>
      </c>
      <c r="AP3" s="123"/>
      <c r="AQ3" s="124"/>
      <c r="AR3" s="263" t="s">
        <v>125</v>
      </c>
      <c r="AS3" s="264"/>
      <c r="AT3" s="265"/>
      <c r="AU3" s="234" t="s">
        <v>97</v>
      </c>
      <c r="AV3" s="235"/>
      <c r="AW3" s="236"/>
      <c r="AX3" s="240" t="s">
        <v>128</v>
      </c>
      <c r="AY3" s="241"/>
      <c r="AZ3" s="242"/>
      <c r="BA3" s="246" t="s">
        <v>169</v>
      </c>
      <c r="BB3" s="247"/>
      <c r="BC3" s="248"/>
      <c r="BD3" s="240" t="s">
        <v>166</v>
      </c>
      <c r="BE3" s="241"/>
      <c r="BF3" s="242"/>
      <c r="BG3" s="43"/>
      <c r="BH3" s="260" t="s">
        <v>126</v>
      </c>
      <c r="BI3" s="123"/>
      <c r="BJ3" s="124"/>
      <c r="BK3" s="201" t="s">
        <v>129</v>
      </c>
      <c r="BL3" s="202"/>
      <c r="BM3" s="203"/>
      <c r="BN3" s="122" t="s">
        <v>130</v>
      </c>
      <c r="BO3" s="232"/>
      <c r="BP3" s="256"/>
      <c r="BQ3" s="122" t="s">
        <v>131</v>
      </c>
      <c r="BR3" s="232"/>
      <c r="BS3" s="256"/>
      <c r="BT3" s="252" t="s">
        <v>116</v>
      </c>
      <c r="BU3" s="160"/>
      <c r="BV3" s="175"/>
      <c r="BW3" s="232" t="s">
        <v>117</v>
      </c>
      <c r="BX3" s="123"/>
    </row>
    <row r="4" spans="1:76" ht="45" customHeight="1">
      <c r="A4" s="189"/>
      <c r="B4" s="189"/>
      <c r="C4" s="208"/>
      <c r="D4" s="213"/>
      <c r="E4" s="189"/>
      <c r="F4" s="189"/>
      <c r="G4" s="125"/>
      <c r="H4" s="126"/>
      <c r="I4" s="127"/>
      <c r="J4" s="125"/>
      <c r="K4" s="126"/>
      <c r="L4" s="127"/>
      <c r="M4" s="272"/>
      <c r="N4" s="273"/>
      <c r="O4" s="274"/>
      <c r="P4" s="125"/>
      <c r="Q4" s="126"/>
      <c r="R4" s="127"/>
      <c r="S4" s="18"/>
      <c r="T4" s="261"/>
      <c r="U4" s="187"/>
      <c r="V4" s="262"/>
      <c r="W4" s="278"/>
      <c r="X4" s="279"/>
      <c r="Y4" s="280"/>
      <c r="Z4" s="125"/>
      <c r="AA4" s="126"/>
      <c r="AB4" s="127"/>
      <c r="AC4" s="125"/>
      <c r="AD4" s="126"/>
      <c r="AE4" s="127"/>
      <c r="AF4" s="125"/>
      <c r="AG4" s="126"/>
      <c r="AH4" s="127"/>
      <c r="AI4" s="189"/>
      <c r="AJ4" s="189"/>
      <c r="AK4" s="5"/>
      <c r="AL4" s="189"/>
      <c r="AM4" s="189"/>
      <c r="AN4" s="208"/>
      <c r="AO4" s="125"/>
      <c r="AP4" s="126"/>
      <c r="AQ4" s="127"/>
      <c r="AR4" s="266"/>
      <c r="AS4" s="267"/>
      <c r="AT4" s="268"/>
      <c r="AU4" s="237"/>
      <c r="AV4" s="238"/>
      <c r="AW4" s="239"/>
      <c r="AX4" s="243"/>
      <c r="AY4" s="244"/>
      <c r="AZ4" s="245"/>
      <c r="BA4" s="249"/>
      <c r="BB4" s="250"/>
      <c r="BC4" s="251"/>
      <c r="BD4" s="243"/>
      <c r="BE4" s="244"/>
      <c r="BF4" s="245"/>
      <c r="BG4" s="43"/>
      <c r="BH4" s="261"/>
      <c r="BI4" s="187"/>
      <c r="BJ4" s="262"/>
      <c r="BK4" s="204"/>
      <c r="BL4" s="205"/>
      <c r="BM4" s="206"/>
      <c r="BN4" s="257"/>
      <c r="BO4" s="258"/>
      <c r="BP4" s="259"/>
      <c r="BQ4" s="257"/>
      <c r="BR4" s="258"/>
      <c r="BS4" s="259"/>
      <c r="BT4" s="253"/>
      <c r="BU4" s="254"/>
      <c r="BV4" s="255"/>
      <c r="BW4" s="189"/>
      <c r="BX4" s="189"/>
    </row>
    <row r="5" spans="1:76" ht="23.1" customHeight="1">
      <c r="A5" s="189"/>
      <c r="B5" s="189"/>
      <c r="C5" s="208"/>
      <c r="D5" s="147" t="s">
        <v>1</v>
      </c>
      <c r="E5" s="147" t="s">
        <v>2</v>
      </c>
      <c r="F5" s="147" t="s">
        <v>3</v>
      </c>
      <c r="G5" s="147" t="s">
        <v>1</v>
      </c>
      <c r="H5" s="147" t="s">
        <v>2</v>
      </c>
      <c r="I5" s="147" t="s">
        <v>3</v>
      </c>
      <c r="J5" s="147" t="s">
        <v>1</v>
      </c>
      <c r="K5" s="147" t="s">
        <v>2</v>
      </c>
      <c r="L5" s="147" t="s">
        <v>3</v>
      </c>
      <c r="M5" s="147" t="s">
        <v>1</v>
      </c>
      <c r="N5" s="147" t="s">
        <v>2</v>
      </c>
      <c r="O5" s="147" t="s">
        <v>3</v>
      </c>
      <c r="P5" s="147" t="s">
        <v>1</v>
      </c>
      <c r="Q5" s="147" t="s">
        <v>2</v>
      </c>
      <c r="R5" s="147" t="s">
        <v>3</v>
      </c>
      <c r="S5" s="17"/>
      <c r="T5" s="155" t="s">
        <v>1</v>
      </c>
      <c r="U5" s="147" t="s">
        <v>2</v>
      </c>
      <c r="V5" s="147" t="s">
        <v>3</v>
      </c>
      <c r="W5" s="148" t="s">
        <v>1</v>
      </c>
      <c r="X5" s="148" t="s">
        <v>2</v>
      </c>
      <c r="Y5" s="148" t="s">
        <v>3</v>
      </c>
      <c r="Z5" s="148" t="s">
        <v>1</v>
      </c>
      <c r="AA5" s="148" t="s">
        <v>2</v>
      </c>
      <c r="AB5" s="148" t="s">
        <v>3</v>
      </c>
      <c r="AC5" s="148" t="s">
        <v>1</v>
      </c>
      <c r="AD5" s="148" t="s">
        <v>2</v>
      </c>
      <c r="AE5" s="148" t="s">
        <v>3</v>
      </c>
      <c r="AF5" s="148" t="s">
        <v>1</v>
      </c>
      <c r="AG5" s="148" t="s">
        <v>2</v>
      </c>
      <c r="AH5" s="148" t="s">
        <v>3</v>
      </c>
      <c r="AI5" s="189"/>
      <c r="AJ5" s="189"/>
      <c r="AK5" s="5"/>
      <c r="AL5" s="189"/>
      <c r="AM5" s="189"/>
      <c r="AN5" s="208"/>
      <c r="AO5" s="148" t="s">
        <v>1</v>
      </c>
      <c r="AP5" s="148" t="s">
        <v>2</v>
      </c>
      <c r="AQ5" s="148" t="s">
        <v>3</v>
      </c>
      <c r="AR5" s="148" t="s">
        <v>1</v>
      </c>
      <c r="AS5" s="148" t="s">
        <v>2</v>
      </c>
      <c r="AT5" s="148" t="s">
        <v>3</v>
      </c>
      <c r="AU5" s="148" t="s">
        <v>1</v>
      </c>
      <c r="AV5" s="148" t="s">
        <v>2</v>
      </c>
      <c r="AW5" s="148" t="s">
        <v>3</v>
      </c>
      <c r="AX5" s="148" t="s">
        <v>1</v>
      </c>
      <c r="AY5" s="148" t="s">
        <v>2</v>
      </c>
      <c r="AZ5" s="148" t="s">
        <v>3</v>
      </c>
      <c r="BA5" s="148" t="s">
        <v>1</v>
      </c>
      <c r="BB5" s="148" t="s">
        <v>2</v>
      </c>
      <c r="BC5" s="148" t="s">
        <v>3</v>
      </c>
      <c r="BD5" s="148" t="s">
        <v>1</v>
      </c>
      <c r="BE5" s="148" t="s">
        <v>2</v>
      </c>
      <c r="BF5" s="148" t="s">
        <v>3</v>
      </c>
      <c r="BG5" s="17"/>
      <c r="BH5" s="156" t="s">
        <v>1</v>
      </c>
      <c r="BI5" s="148" t="s">
        <v>2</v>
      </c>
      <c r="BJ5" s="148" t="s">
        <v>3</v>
      </c>
      <c r="BK5" s="148" t="s">
        <v>1</v>
      </c>
      <c r="BL5" s="148" t="s">
        <v>2</v>
      </c>
      <c r="BM5" s="148" t="s">
        <v>3</v>
      </c>
      <c r="BN5" s="148" t="s">
        <v>1</v>
      </c>
      <c r="BO5" s="148" t="s">
        <v>2</v>
      </c>
      <c r="BP5" s="148" t="s">
        <v>3</v>
      </c>
      <c r="BQ5" s="148" t="s">
        <v>1</v>
      </c>
      <c r="BR5" s="148" t="s">
        <v>2</v>
      </c>
      <c r="BS5" s="148" t="s">
        <v>3</v>
      </c>
      <c r="BT5" s="148" t="s">
        <v>1</v>
      </c>
      <c r="BU5" s="148" t="s">
        <v>2</v>
      </c>
      <c r="BV5" s="148" t="s">
        <v>3</v>
      </c>
      <c r="BW5" s="189"/>
      <c r="BX5" s="189"/>
    </row>
    <row r="6" spans="1:76" ht="23.1" customHeight="1">
      <c r="A6" s="189"/>
      <c r="B6" s="189"/>
      <c r="C6" s="20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7"/>
      <c r="T6" s="156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89"/>
      <c r="AJ6" s="189"/>
      <c r="AK6" s="5"/>
      <c r="AL6" s="189"/>
      <c r="AM6" s="189"/>
      <c r="AN6" s="20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7"/>
      <c r="BH6" s="156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89"/>
      <c r="BX6" s="189"/>
    </row>
    <row r="7" spans="1:76" ht="21.6" customHeight="1">
      <c r="A7" s="126"/>
      <c r="B7" s="126"/>
      <c r="C7" s="209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17"/>
      <c r="T7" s="22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187"/>
      <c r="AJ7" s="187"/>
      <c r="AK7" s="5"/>
      <c r="AL7" s="126"/>
      <c r="AM7" s="126"/>
      <c r="AN7" s="209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17"/>
      <c r="BH7" s="22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187"/>
      <c r="BX7" s="187"/>
    </row>
    <row r="8" spans="1:76" ht="31.5" customHeight="1">
      <c r="A8" s="14"/>
      <c r="B8" s="14"/>
      <c r="C8" s="19"/>
      <c r="D8" s="40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95"/>
      <c r="AJ8" s="18"/>
      <c r="AL8" s="14"/>
      <c r="AM8" s="14"/>
      <c r="AN8" s="19"/>
      <c r="AO8" s="16"/>
      <c r="AP8" s="42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95"/>
      <c r="BX8" s="18"/>
    </row>
    <row r="9" spans="1:76" ht="39" customHeight="1">
      <c r="A9" s="88"/>
      <c r="B9" s="88" t="s">
        <v>186</v>
      </c>
      <c r="C9" s="89"/>
      <c r="D9" s="22">
        <v>2765</v>
      </c>
      <c r="E9" s="23">
        <v>1737</v>
      </c>
      <c r="F9" s="23">
        <v>1028</v>
      </c>
      <c r="G9" s="23">
        <v>23</v>
      </c>
      <c r="H9" s="23">
        <v>16</v>
      </c>
      <c r="I9" s="23">
        <v>7</v>
      </c>
      <c r="J9" s="23">
        <v>10</v>
      </c>
      <c r="K9" s="23">
        <v>6</v>
      </c>
      <c r="L9" s="23">
        <v>4</v>
      </c>
      <c r="M9" s="23">
        <v>16</v>
      </c>
      <c r="N9" s="23">
        <v>12</v>
      </c>
      <c r="O9" s="23">
        <v>4</v>
      </c>
      <c r="P9" s="23">
        <v>339</v>
      </c>
      <c r="Q9" s="23">
        <v>311</v>
      </c>
      <c r="R9" s="23">
        <v>28</v>
      </c>
      <c r="S9" s="23"/>
      <c r="T9" s="23">
        <v>855</v>
      </c>
      <c r="U9" s="23">
        <v>657</v>
      </c>
      <c r="V9" s="23">
        <v>198</v>
      </c>
      <c r="W9" s="23">
        <v>39</v>
      </c>
      <c r="X9" s="23">
        <v>32</v>
      </c>
      <c r="Y9" s="23">
        <v>7</v>
      </c>
      <c r="Z9" s="23">
        <v>13</v>
      </c>
      <c r="AA9" s="23">
        <v>5</v>
      </c>
      <c r="AB9" s="23">
        <v>8</v>
      </c>
      <c r="AC9" s="23">
        <v>134</v>
      </c>
      <c r="AD9" s="23">
        <v>100</v>
      </c>
      <c r="AE9" s="23">
        <v>34</v>
      </c>
      <c r="AF9" s="23">
        <v>261</v>
      </c>
      <c r="AG9" s="23">
        <v>103</v>
      </c>
      <c r="AH9" s="23">
        <v>158</v>
      </c>
      <c r="AI9" s="22"/>
      <c r="AJ9" s="16" t="s">
        <v>168</v>
      </c>
      <c r="AK9" s="9"/>
      <c r="AL9" s="88"/>
      <c r="AM9" s="88" t="s">
        <v>196</v>
      </c>
      <c r="AN9" s="98"/>
      <c r="AO9" s="41">
        <v>12</v>
      </c>
      <c r="AP9" s="23">
        <v>1</v>
      </c>
      <c r="AQ9" s="23">
        <v>11</v>
      </c>
      <c r="AR9" s="23">
        <v>17</v>
      </c>
      <c r="AS9" s="23">
        <v>9</v>
      </c>
      <c r="AT9" s="23">
        <v>8</v>
      </c>
      <c r="AU9" s="23">
        <v>29</v>
      </c>
      <c r="AV9" s="41">
        <v>25</v>
      </c>
      <c r="AW9" s="41">
        <v>4</v>
      </c>
      <c r="AX9" s="41">
        <v>239</v>
      </c>
      <c r="AY9" s="23">
        <v>82</v>
      </c>
      <c r="AZ9" s="23">
        <v>157</v>
      </c>
      <c r="BA9" s="23">
        <v>155</v>
      </c>
      <c r="BB9" s="41">
        <v>42</v>
      </c>
      <c r="BC9" s="41">
        <v>113</v>
      </c>
      <c r="BD9" s="41">
        <v>6</v>
      </c>
      <c r="BE9" s="23">
        <v>2</v>
      </c>
      <c r="BF9" s="23">
        <v>4</v>
      </c>
      <c r="BG9" s="23"/>
      <c r="BH9" s="23">
        <v>264</v>
      </c>
      <c r="BI9" s="23">
        <v>87</v>
      </c>
      <c r="BJ9" s="23">
        <v>177</v>
      </c>
      <c r="BK9" s="23">
        <v>36</v>
      </c>
      <c r="BL9" s="23">
        <v>16</v>
      </c>
      <c r="BM9" s="23">
        <v>20</v>
      </c>
      <c r="BN9" s="23">
        <v>87</v>
      </c>
      <c r="BO9" s="23">
        <v>51</v>
      </c>
      <c r="BP9" s="23">
        <v>36</v>
      </c>
      <c r="BQ9" s="23">
        <v>182</v>
      </c>
      <c r="BR9" s="23">
        <v>155</v>
      </c>
      <c r="BS9" s="23">
        <v>27</v>
      </c>
      <c r="BT9" s="23">
        <v>48</v>
      </c>
      <c r="BU9" s="23">
        <v>25</v>
      </c>
      <c r="BV9" s="23">
        <v>23</v>
      </c>
      <c r="BW9" s="22"/>
      <c r="BX9" s="16" t="s">
        <v>168</v>
      </c>
    </row>
    <row r="10" spans="1:76" ht="22.5" customHeight="1">
      <c r="A10" s="16"/>
      <c r="B10" s="16"/>
      <c r="C10" s="24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2"/>
      <c r="AJ10" s="16"/>
      <c r="AL10" s="16"/>
      <c r="AM10" s="16"/>
      <c r="AN10" s="24"/>
      <c r="AO10" s="16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2"/>
      <c r="BX10" s="16"/>
    </row>
    <row r="11" spans="1:76" ht="39" customHeight="1">
      <c r="A11" s="88"/>
      <c r="B11" s="88" t="s">
        <v>190</v>
      </c>
      <c r="C11" s="89"/>
      <c r="D11" s="22">
        <f>SUM(E11:F11)</f>
        <v>2771</v>
      </c>
      <c r="E11" s="23">
        <f>H11+K11+N11+Q11+U11+X11+AA11+AD11+AG11+AP11+AS11+AV11+AY11+BB11+BE11+BI11+BL11+BO11+BR11+BU11</f>
        <v>1748</v>
      </c>
      <c r="F11" s="23">
        <f>I11+L11+O11+R11+V11+Y11+AB11+AE11+AH11+AQ11+AT11+AW11+AZ11+BC11+BF11+BJ11+BM11+BP11+BS11+BV11</f>
        <v>1023</v>
      </c>
      <c r="G11" s="23">
        <f>SUM(H11:I11)</f>
        <v>21</v>
      </c>
      <c r="H11" s="23">
        <f t="shared" ref="H11:AH11" si="0">SUM(H13:H29)</f>
        <v>13</v>
      </c>
      <c r="I11" s="23">
        <f t="shared" si="0"/>
        <v>8</v>
      </c>
      <c r="J11" s="23">
        <f>SUM(K11:L11)</f>
        <v>7</v>
      </c>
      <c r="K11" s="23">
        <f t="shared" si="0"/>
        <v>7</v>
      </c>
      <c r="L11" s="23">
        <f t="shared" si="0"/>
        <v>0</v>
      </c>
      <c r="M11" s="23">
        <f>SUM(N11:O11)</f>
        <v>10</v>
      </c>
      <c r="N11" s="23">
        <f t="shared" si="0"/>
        <v>10</v>
      </c>
      <c r="O11" s="23">
        <f t="shared" si="0"/>
        <v>0</v>
      </c>
      <c r="P11" s="23">
        <f>SUM(Q11:R11)</f>
        <v>341</v>
      </c>
      <c r="Q11" s="23">
        <f t="shared" si="0"/>
        <v>309</v>
      </c>
      <c r="R11" s="23">
        <f t="shared" si="0"/>
        <v>32</v>
      </c>
      <c r="S11" s="23"/>
      <c r="T11" s="23">
        <f>SUM(U11:V11)</f>
        <v>908</v>
      </c>
      <c r="U11" s="23">
        <f t="shared" si="0"/>
        <v>696</v>
      </c>
      <c r="V11" s="23">
        <f t="shared" si="0"/>
        <v>212</v>
      </c>
      <c r="W11" s="23">
        <f>SUM(X11:Y11)</f>
        <v>22</v>
      </c>
      <c r="X11" s="23">
        <f t="shared" si="0"/>
        <v>19</v>
      </c>
      <c r="Y11" s="23">
        <f t="shared" si="0"/>
        <v>3</v>
      </c>
      <c r="Z11" s="23">
        <f>SUM(AA11:AB11)</f>
        <v>23</v>
      </c>
      <c r="AA11" s="23">
        <f t="shared" si="0"/>
        <v>10</v>
      </c>
      <c r="AB11" s="23">
        <f t="shared" si="0"/>
        <v>13</v>
      </c>
      <c r="AC11" s="23">
        <f>SUM(AD11:AE11)</f>
        <v>141</v>
      </c>
      <c r="AD11" s="23">
        <f t="shared" si="0"/>
        <v>105</v>
      </c>
      <c r="AE11" s="23">
        <f t="shared" si="0"/>
        <v>36</v>
      </c>
      <c r="AF11" s="23">
        <f>SUM(AG11:AH11)</f>
        <v>276</v>
      </c>
      <c r="AG11" s="23">
        <f t="shared" si="0"/>
        <v>97</v>
      </c>
      <c r="AH11" s="23">
        <f t="shared" si="0"/>
        <v>179</v>
      </c>
      <c r="AI11" s="22"/>
      <c r="AJ11" s="16" t="s">
        <v>191</v>
      </c>
      <c r="AL11" s="88"/>
      <c r="AM11" s="88" t="s">
        <v>197</v>
      </c>
      <c r="AN11" s="98"/>
      <c r="AO11" s="23">
        <f>SUM(AP11:AQ11)</f>
        <v>14</v>
      </c>
      <c r="AP11" s="23">
        <f t="shared" ref="AP11:BV11" si="1">SUM(AP13:AP29)</f>
        <v>1</v>
      </c>
      <c r="AQ11" s="23">
        <f t="shared" si="1"/>
        <v>13</v>
      </c>
      <c r="AR11" s="23">
        <f>SUM(AS11:AT11)</f>
        <v>28</v>
      </c>
      <c r="AS11" s="23">
        <f t="shared" si="1"/>
        <v>12</v>
      </c>
      <c r="AT11" s="23">
        <f t="shared" si="1"/>
        <v>16</v>
      </c>
      <c r="AU11" s="23">
        <f>SUM(AV11:AW11)</f>
        <v>42</v>
      </c>
      <c r="AV11" s="23">
        <f t="shared" si="1"/>
        <v>24</v>
      </c>
      <c r="AW11" s="23">
        <f t="shared" si="1"/>
        <v>18</v>
      </c>
      <c r="AX11" s="23">
        <f>SUM(AY11:AZ11)</f>
        <v>219</v>
      </c>
      <c r="AY11" s="23">
        <f t="shared" si="1"/>
        <v>90</v>
      </c>
      <c r="AZ11" s="23">
        <f t="shared" si="1"/>
        <v>129</v>
      </c>
      <c r="BA11" s="23">
        <f>SUM(BB11:BC11)</f>
        <v>126</v>
      </c>
      <c r="BB11" s="23">
        <f t="shared" si="1"/>
        <v>41</v>
      </c>
      <c r="BC11" s="23">
        <f t="shared" si="1"/>
        <v>85</v>
      </c>
      <c r="BD11" s="23">
        <f>SUM(BE11:BF11)</f>
        <v>10</v>
      </c>
      <c r="BE11" s="23">
        <f t="shared" si="1"/>
        <v>4</v>
      </c>
      <c r="BF11" s="23">
        <f t="shared" si="1"/>
        <v>6</v>
      </c>
      <c r="BG11" s="23"/>
      <c r="BH11" s="23">
        <f>SUM(BI11:BJ11)</f>
        <v>239</v>
      </c>
      <c r="BI11" s="23">
        <f t="shared" si="1"/>
        <v>74</v>
      </c>
      <c r="BJ11" s="23">
        <f t="shared" si="1"/>
        <v>165</v>
      </c>
      <c r="BK11" s="23">
        <f>SUM(BL11:BM11)</f>
        <v>45</v>
      </c>
      <c r="BL11" s="23">
        <f t="shared" si="1"/>
        <v>17</v>
      </c>
      <c r="BM11" s="23">
        <f t="shared" si="1"/>
        <v>28</v>
      </c>
      <c r="BN11" s="23">
        <f>SUM(BO11:BP11)</f>
        <v>100</v>
      </c>
      <c r="BO11" s="23">
        <f t="shared" si="1"/>
        <v>58</v>
      </c>
      <c r="BP11" s="23">
        <f t="shared" si="1"/>
        <v>42</v>
      </c>
      <c r="BQ11" s="23">
        <f>SUM(BR11:BS11)</f>
        <v>170</v>
      </c>
      <c r="BR11" s="23">
        <f t="shared" si="1"/>
        <v>146</v>
      </c>
      <c r="BS11" s="23">
        <f t="shared" si="1"/>
        <v>24</v>
      </c>
      <c r="BT11" s="23">
        <f>SUM(BU11:BV11)</f>
        <v>29</v>
      </c>
      <c r="BU11" s="23">
        <f t="shared" si="1"/>
        <v>15</v>
      </c>
      <c r="BV11" s="23">
        <f t="shared" si="1"/>
        <v>14</v>
      </c>
      <c r="BW11" s="22"/>
      <c r="BX11" s="16" t="s">
        <v>191</v>
      </c>
    </row>
    <row r="12" spans="1:76" ht="22.5" customHeight="1">
      <c r="A12" s="25"/>
      <c r="B12" s="25"/>
      <c r="C12" s="2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2"/>
      <c r="AJ12" s="25"/>
      <c r="AK12" s="5"/>
      <c r="AL12" s="25"/>
      <c r="AM12" s="25"/>
      <c r="AN12" s="26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2"/>
      <c r="BX12" s="25"/>
    </row>
    <row r="13" spans="1:76" ht="45" customHeight="1">
      <c r="A13" s="34"/>
      <c r="B13" s="14" t="s">
        <v>27</v>
      </c>
      <c r="C13" s="27"/>
      <c r="D13" s="22">
        <f t="shared" ref="D13:D26" si="2">SUM(E13:F13)</f>
        <v>1189</v>
      </c>
      <c r="E13" s="23">
        <f t="shared" ref="E13:E26" si="3">H13+K13+N13+Q13+U13+X13+AA13+AD13+AG13+AP13+AS13+AV13+AY13+BB13+BE13+BI13+BL13+BO13+BR13+BU13</f>
        <v>755</v>
      </c>
      <c r="F13" s="23">
        <f t="shared" ref="F13:F26" si="4">I13+L13+O13+R13+V13+Y13+AB13+AE13+AH13+AQ13+AT13+AW13+AZ13+BC13+BF13+BJ13+BM13+BP13+BS13+BV13</f>
        <v>434</v>
      </c>
      <c r="G13" s="23">
        <f t="shared" ref="G13:G26" si="5">SUM(H13:I13)</f>
        <v>3</v>
      </c>
      <c r="H13" s="23">
        <v>2</v>
      </c>
      <c r="I13" s="23">
        <v>1</v>
      </c>
      <c r="J13" s="23">
        <f t="shared" ref="J13:J26" si="6">SUM(K13:L13)</f>
        <v>0</v>
      </c>
      <c r="K13" s="23">
        <v>0</v>
      </c>
      <c r="L13" s="23">
        <v>0</v>
      </c>
      <c r="M13" s="23">
        <f t="shared" ref="M13:M26" si="7">SUM(N13:O13)</f>
        <v>0</v>
      </c>
      <c r="N13" s="23">
        <v>0</v>
      </c>
      <c r="O13" s="23">
        <v>0</v>
      </c>
      <c r="P13" s="23">
        <f t="shared" ref="P13:P26" si="8">SUM(Q13:R13)</f>
        <v>179</v>
      </c>
      <c r="Q13" s="23">
        <v>159</v>
      </c>
      <c r="R13" s="23">
        <v>20</v>
      </c>
      <c r="S13" s="23"/>
      <c r="T13" s="23">
        <f t="shared" ref="T13:T26" si="9">SUM(U13:V13)</f>
        <v>353</v>
      </c>
      <c r="U13" s="23">
        <v>282</v>
      </c>
      <c r="V13" s="23">
        <v>71</v>
      </c>
      <c r="W13" s="23">
        <f t="shared" ref="W13:W26" si="10">SUM(X13:Y13)</f>
        <v>12</v>
      </c>
      <c r="X13" s="23">
        <v>11</v>
      </c>
      <c r="Y13" s="23">
        <v>1</v>
      </c>
      <c r="Z13" s="23">
        <f t="shared" ref="Z13:Z26" si="11">SUM(AA13:AB13)</f>
        <v>15</v>
      </c>
      <c r="AA13" s="23">
        <v>7</v>
      </c>
      <c r="AB13" s="23">
        <v>8</v>
      </c>
      <c r="AC13" s="23">
        <f t="shared" ref="AC13:AC26" si="12">SUM(AD13:AE13)</f>
        <v>64</v>
      </c>
      <c r="AD13" s="23">
        <v>54</v>
      </c>
      <c r="AE13" s="23">
        <v>10</v>
      </c>
      <c r="AF13" s="23">
        <f t="shared" ref="AF13:AF26" si="13">SUM(AG13:AH13)</f>
        <v>127</v>
      </c>
      <c r="AG13" s="23">
        <v>50</v>
      </c>
      <c r="AH13" s="23">
        <v>77</v>
      </c>
      <c r="AI13" s="96"/>
      <c r="AJ13" s="82" t="s">
        <v>6</v>
      </c>
      <c r="AK13" s="6"/>
      <c r="AL13" s="34"/>
      <c r="AM13" s="14" t="s">
        <v>27</v>
      </c>
      <c r="AN13" s="27"/>
      <c r="AO13" s="23">
        <f t="shared" ref="AO13:AO26" si="14">SUM(AP13:AQ13)</f>
        <v>7</v>
      </c>
      <c r="AP13" s="23">
        <v>0</v>
      </c>
      <c r="AQ13" s="23">
        <v>7</v>
      </c>
      <c r="AR13" s="23">
        <f t="shared" ref="AR13:AR26" si="15">SUM(AS13:AT13)</f>
        <v>14</v>
      </c>
      <c r="AS13" s="23">
        <v>5</v>
      </c>
      <c r="AT13" s="23">
        <v>9</v>
      </c>
      <c r="AU13" s="23">
        <f t="shared" ref="AU13:AU26" si="16">SUM(AV13:AW13)</f>
        <v>21</v>
      </c>
      <c r="AV13" s="23">
        <v>13</v>
      </c>
      <c r="AW13" s="23">
        <v>8</v>
      </c>
      <c r="AX13" s="23">
        <f t="shared" ref="AX13:AX26" si="17">SUM(AY13:AZ13)</f>
        <v>95</v>
      </c>
      <c r="AY13" s="23">
        <v>38</v>
      </c>
      <c r="AZ13" s="23">
        <v>57</v>
      </c>
      <c r="BA13" s="23">
        <f t="shared" ref="BA13:BA26" si="18">SUM(BB13:BC13)</f>
        <v>62</v>
      </c>
      <c r="BB13" s="23">
        <v>17</v>
      </c>
      <c r="BC13" s="23">
        <v>45</v>
      </c>
      <c r="BD13" s="23">
        <f t="shared" ref="BD13:BD26" si="19">SUM(BE13:BF13)</f>
        <v>3</v>
      </c>
      <c r="BE13" s="23">
        <v>2</v>
      </c>
      <c r="BF13" s="23">
        <v>1</v>
      </c>
      <c r="BG13" s="23"/>
      <c r="BH13" s="23">
        <f t="shared" ref="BH13:BH26" si="20">SUM(BI13:BJ13)</f>
        <v>127</v>
      </c>
      <c r="BI13" s="23">
        <v>39</v>
      </c>
      <c r="BJ13" s="23">
        <v>88</v>
      </c>
      <c r="BK13" s="23">
        <f t="shared" ref="BK13:BK26" si="21">SUM(BL13:BM13)</f>
        <v>5</v>
      </c>
      <c r="BL13" s="23">
        <v>1</v>
      </c>
      <c r="BM13" s="23">
        <v>4</v>
      </c>
      <c r="BN13" s="23">
        <f t="shared" ref="BN13:BN26" si="22">SUM(BO13:BP13)</f>
        <v>33</v>
      </c>
      <c r="BO13" s="23">
        <v>21</v>
      </c>
      <c r="BP13" s="23">
        <v>12</v>
      </c>
      <c r="BQ13" s="23">
        <f t="shared" ref="BQ13:BQ26" si="23">SUM(BR13:BS13)</f>
        <v>54</v>
      </c>
      <c r="BR13" s="23">
        <v>46</v>
      </c>
      <c r="BS13" s="23">
        <v>8</v>
      </c>
      <c r="BT13" s="23">
        <f t="shared" ref="BT13:BT26" si="24">SUM(BU13:BV13)</f>
        <v>15</v>
      </c>
      <c r="BU13" s="23">
        <v>8</v>
      </c>
      <c r="BV13" s="23">
        <v>7</v>
      </c>
      <c r="BW13" s="96"/>
      <c r="BX13" s="82" t="s">
        <v>6</v>
      </c>
    </row>
    <row r="14" spans="1:76" ht="45" customHeight="1">
      <c r="A14" s="35"/>
      <c r="B14" s="16" t="s">
        <v>28</v>
      </c>
      <c r="C14" s="28"/>
      <c r="D14" s="22">
        <f t="shared" si="2"/>
        <v>152</v>
      </c>
      <c r="E14" s="23">
        <f t="shared" si="3"/>
        <v>82</v>
      </c>
      <c r="F14" s="23">
        <f t="shared" si="4"/>
        <v>70</v>
      </c>
      <c r="G14" s="23">
        <f t="shared" si="5"/>
        <v>1</v>
      </c>
      <c r="H14" s="23">
        <v>0</v>
      </c>
      <c r="I14" s="23">
        <v>1</v>
      </c>
      <c r="J14" s="23">
        <f t="shared" si="6"/>
        <v>0</v>
      </c>
      <c r="K14" s="23">
        <v>0</v>
      </c>
      <c r="L14" s="23">
        <v>0</v>
      </c>
      <c r="M14" s="23">
        <f t="shared" si="7"/>
        <v>0</v>
      </c>
      <c r="N14" s="23">
        <v>0</v>
      </c>
      <c r="O14" s="23">
        <v>0</v>
      </c>
      <c r="P14" s="23">
        <f t="shared" si="8"/>
        <v>2</v>
      </c>
      <c r="Q14" s="23">
        <v>2</v>
      </c>
      <c r="R14" s="23">
        <v>0</v>
      </c>
      <c r="S14" s="23"/>
      <c r="T14" s="23">
        <f t="shared" si="9"/>
        <v>20</v>
      </c>
      <c r="U14" s="23">
        <v>14</v>
      </c>
      <c r="V14" s="23">
        <v>6</v>
      </c>
      <c r="W14" s="23">
        <f t="shared" si="10"/>
        <v>1</v>
      </c>
      <c r="X14" s="23">
        <v>0</v>
      </c>
      <c r="Y14" s="23">
        <v>1</v>
      </c>
      <c r="Z14" s="23">
        <f t="shared" si="11"/>
        <v>1</v>
      </c>
      <c r="AA14" s="23">
        <v>1</v>
      </c>
      <c r="AB14" s="23">
        <v>0</v>
      </c>
      <c r="AC14" s="23">
        <f t="shared" si="12"/>
        <v>13</v>
      </c>
      <c r="AD14" s="23">
        <v>8</v>
      </c>
      <c r="AE14" s="23">
        <v>5</v>
      </c>
      <c r="AF14" s="23">
        <f t="shared" si="13"/>
        <v>34</v>
      </c>
      <c r="AG14" s="23">
        <v>10</v>
      </c>
      <c r="AH14" s="23">
        <v>24</v>
      </c>
      <c r="AI14" s="22"/>
      <c r="AJ14" s="82" t="s">
        <v>7</v>
      </c>
      <c r="AK14" s="6"/>
      <c r="AL14" s="35"/>
      <c r="AM14" s="16" t="s">
        <v>28</v>
      </c>
      <c r="AN14" s="28"/>
      <c r="AO14" s="23">
        <f t="shared" si="14"/>
        <v>1</v>
      </c>
      <c r="AP14" s="23">
        <v>0</v>
      </c>
      <c r="AQ14" s="23">
        <v>1</v>
      </c>
      <c r="AR14" s="23">
        <f t="shared" si="15"/>
        <v>3</v>
      </c>
      <c r="AS14" s="23">
        <v>2</v>
      </c>
      <c r="AT14" s="23">
        <v>1</v>
      </c>
      <c r="AU14" s="23">
        <f t="shared" si="16"/>
        <v>5</v>
      </c>
      <c r="AV14" s="23">
        <v>1</v>
      </c>
      <c r="AW14" s="23">
        <v>4</v>
      </c>
      <c r="AX14" s="23">
        <f t="shared" si="17"/>
        <v>22</v>
      </c>
      <c r="AY14" s="23">
        <v>13</v>
      </c>
      <c r="AZ14" s="23">
        <v>9</v>
      </c>
      <c r="BA14" s="23">
        <f t="shared" si="18"/>
        <v>14</v>
      </c>
      <c r="BB14" s="23">
        <v>6</v>
      </c>
      <c r="BC14" s="23">
        <v>8</v>
      </c>
      <c r="BD14" s="23">
        <f t="shared" si="19"/>
        <v>1</v>
      </c>
      <c r="BE14" s="23">
        <v>1</v>
      </c>
      <c r="BF14" s="23">
        <v>0</v>
      </c>
      <c r="BG14" s="23"/>
      <c r="BH14" s="23">
        <f t="shared" si="20"/>
        <v>12</v>
      </c>
      <c r="BI14" s="23">
        <v>6</v>
      </c>
      <c r="BJ14" s="23">
        <v>6</v>
      </c>
      <c r="BK14" s="23">
        <f t="shared" si="21"/>
        <v>0</v>
      </c>
      <c r="BL14" s="23">
        <v>0</v>
      </c>
      <c r="BM14" s="23">
        <v>0</v>
      </c>
      <c r="BN14" s="23">
        <f t="shared" si="22"/>
        <v>1</v>
      </c>
      <c r="BO14" s="23">
        <v>1</v>
      </c>
      <c r="BP14" s="23">
        <v>0</v>
      </c>
      <c r="BQ14" s="23">
        <f t="shared" si="23"/>
        <v>19</v>
      </c>
      <c r="BR14" s="23">
        <v>17</v>
      </c>
      <c r="BS14" s="23">
        <v>2</v>
      </c>
      <c r="BT14" s="23">
        <f t="shared" si="24"/>
        <v>2</v>
      </c>
      <c r="BU14" s="23">
        <v>0</v>
      </c>
      <c r="BV14" s="23">
        <v>2</v>
      </c>
      <c r="BW14" s="22"/>
      <c r="BX14" s="82" t="s">
        <v>7</v>
      </c>
    </row>
    <row r="15" spans="1:76" ht="45" customHeight="1">
      <c r="A15" s="35"/>
      <c r="B15" s="16" t="s">
        <v>29</v>
      </c>
      <c r="C15" s="28"/>
      <c r="D15" s="22">
        <f t="shared" si="2"/>
        <v>267</v>
      </c>
      <c r="E15" s="23">
        <f t="shared" si="3"/>
        <v>170</v>
      </c>
      <c r="F15" s="23">
        <f t="shared" si="4"/>
        <v>97</v>
      </c>
      <c r="G15" s="23">
        <f t="shared" si="5"/>
        <v>0</v>
      </c>
      <c r="H15" s="23">
        <v>0</v>
      </c>
      <c r="I15" s="23">
        <v>0</v>
      </c>
      <c r="J15" s="23">
        <f t="shared" si="6"/>
        <v>0</v>
      </c>
      <c r="K15" s="23">
        <v>0</v>
      </c>
      <c r="L15" s="23">
        <v>0</v>
      </c>
      <c r="M15" s="23">
        <f t="shared" si="7"/>
        <v>0</v>
      </c>
      <c r="N15" s="23">
        <v>0</v>
      </c>
      <c r="O15" s="23">
        <v>0</v>
      </c>
      <c r="P15" s="23">
        <f t="shared" si="8"/>
        <v>23</v>
      </c>
      <c r="Q15" s="23">
        <v>22</v>
      </c>
      <c r="R15" s="23">
        <v>1</v>
      </c>
      <c r="S15" s="23"/>
      <c r="T15" s="23">
        <f t="shared" si="9"/>
        <v>135</v>
      </c>
      <c r="U15" s="23">
        <v>102</v>
      </c>
      <c r="V15" s="23">
        <v>33</v>
      </c>
      <c r="W15" s="23">
        <f t="shared" si="10"/>
        <v>5</v>
      </c>
      <c r="X15" s="23">
        <v>4</v>
      </c>
      <c r="Y15" s="23">
        <v>1</v>
      </c>
      <c r="Z15" s="23">
        <f t="shared" si="11"/>
        <v>1</v>
      </c>
      <c r="AA15" s="23">
        <v>0</v>
      </c>
      <c r="AB15" s="23">
        <v>1</v>
      </c>
      <c r="AC15" s="23">
        <f t="shared" si="12"/>
        <v>8</v>
      </c>
      <c r="AD15" s="23">
        <v>5</v>
      </c>
      <c r="AE15" s="23">
        <v>3</v>
      </c>
      <c r="AF15" s="23">
        <f t="shared" si="13"/>
        <v>16</v>
      </c>
      <c r="AG15" s="23">
        <v>1</v>
      </c>
      <c r="AH15" s="23">
        <v>15</v>
      </c>
      <c r="AI15" s="22"/>
      <c r="AJ15" s="82" t="s">
        <v>8</v>
      </c>
      <c r="AK15" s="6"/>
      <c r="AL15" s="35"/>
      <c r="AM15" s="16" t="s">
        <v>29</v>
      </c>
      <c r="AN15" s="28"/>
      <c r="AO15" s="23">
        <f t="shared" si="14"/>
        <v>1</v>
      </c>
      <c r="AP15" s="23">
        <v>0</v>
      </c>
      <c r="AQ15" s="23">
        <v>1</v>
      </c>
      <c r="AR15" s="23">
        <f t="shared" si="15"/>
        <v>4</v>
      </c>
      <c r="AS15" s="23">
        <v>1</v>
      </c>
      <c r="AT15" s="23">
        <v>3</v>
      </c>
      <c r="AU15" s="23">
        <f t="shared" si="16"/>
        <v>5</v>
      </c>
      <c r="AV15" s="23">
        <v>4</v>
      </c>
      <c r="AW15" s="23">
        <v>1</v>
      </c>
      <c r="AX15" s="23">
        <f t="shared" si="17"/>
        <v>9</v>
      </c>
      <c r="AY15" s="23">
        <v>5</v>
      </c>
      <c r="AZ15" s="23">
        <v>4</v>
      </c>
      <c r="BA15" s="23">
        <f t="shared" si="18"/>
        <v>6</v>
      </c>
      <c r="BB15" s="23">
        <v>3</v>
      </c>
      <c r="BC15" s="23">
        <v>3</v>
      </c>
      <c r="BD15" s="23">
        <f t="shared" si="19"/>
        <v>0</v>
      </c>
      <c r="BE15" s="23">
        <v>0</v>
      </c>
      <c r="BF15" s="23">
        <v>0</v>
      </c>
      <c r="BG15" s="23"/>
      <c r="BH15" s="23">
        <f t="shared" si="20"/>
        <v>13</v>
      </c>
      <c r="BI15" s="23">
        <v>5</v>
      </c>
      <c r="BJ15" s="23">
        <v>8</v>
      </c>
      <c r="BK15" s="23">
        <f t="shared" si="21"/>
        <v>14</v>
      </c>
      <c r="BL15" s="23">
        <v>4</v>
      </c>
      <c r="BM15" s="23">
        <v>10</v>
      </c>
      <c r="BN15" s="23">
        <f t="shared" si="22"/>
        <v>17</v>
      </c>
      <c r="BO15" s="23">
        <v>4</v>
      </c>
      <c r="BP15" s="23">
        <v>13</v>
      </c>
      <c r="BQ15" s="23">
        <f t="shared" si="23"/>
        <v>10</v>
      </c>
      <c r="BR15" s="23">
        <v>10</v>
      </c>
      <c r="BS15" s="23">
        <v>0</v>
      </c>
      <c r="BT15" s="23">
        <f t="shared" si="24"/>
        <v>0</v>
      </c>
      <c r="BU15" s="23">
        <v>0</v>
      </c>
      <c r="BV15" s="23">
        <v>0</v>
      </c>
      <c r="BW15" s="22"/>
      <c r="BX15" s="82" t="s">
        <v>8</v>
      </c>
    </row>
    <row r="16" spans="1:76" ht="45" customHeight="1">
      <c r="A16" s="35"/>
      <c r="B16" s="16" t="s">
        <v>30</v>
      </c>
      <c r="C16" s="28"/>
      <c r="D16" s="22">
        <f t="shared" si="2"/>
        <v>294</v>
      </c>
      <c r="E16" s="23">
        <f t="shared" si="3"/>
        <v>201</v>
      </c>
      <c r="F16" s="23">
        <f t="shared" si="4"/>
        <v>93</v>
      </c>
      <c r="G16" s="23">
        <f t="shared" si="5"/>
        <v>4</v>
      </c>
      <c r="H16" s="23">
        <v>3</v>
      </c>
      <c r="I16" s="23">
        <v>1</v>
      </c>
      <c r="J16" s="23">
        <f t="shared" si="6"/>
        <v>0</v>
      </c>
      <c r="K16" s="23">
        <v>0</v>
      </c>
      <c r="L16" s="23">
        <v>0</v>
      </c>
      <c r="M16" s="23">
        <f t="shared" si="7"/>
        <v>0</v>
      </c>
      <c r="N16" s="23">
        <v>0</v>
      </c>
      <c r="O16" s="23">
        <v>0</v>
      </c>
      <c r="P16" s="23">
        <f t="shared" si="8"/>
        <v>63</v>
      </c>
      <c r="Q16" s="23">
        <v>59</v>
      </c>
      <c r="R16" s="23">
        <v>4</v>
      </c>
      <c r="S16" s="23"/>
      <c r="T16" s="23">
        <f t="shared" si="9"/>
        <v>101</v>
      </c>
      <c r="U16" s="23">
        <v>78</v>
      </c>
      <c r="V16" s="23">
        <v>23</v>
      </c>
      <c r="W16" s="23">
        <f t="shared" si="10"/>
        <v>1</v>
      </c>
      <c r="X16" s="23">
        <v>1</v>
      </c>
      <c r="Y16" s="23">
        <v>0</v>
      </c>
      <c r="Z16" s="23">
        <f t="shared" si="11"/>
        <v>2</v>
      </c>
      <c r="AA16" s="23">
        <v>1</v>
      </c>
      <c r="AB16" s="23">
        <v>1</v>
      </c>
      <c r="AC16" s="23">
        <f t="shared" si="12"/>
        <v>5</v>
      </c>
      <c r="AD16" s="23">
        <v>4</v>
      </c>
      <c r="AE16" s="23">
        <v>1</v>
      </c>
      <c r="AF16" s="23">
        <f t="shared" si="13"/>
        <v>25</v>
      </c>
      <c r="AG16" s="23">
        <v>7</v>
      </c>
      <c r="AH16" s="23">
        <v>18</v>
      </c>
      <c r="AI16" s="22"/>
      <c r="AJ16" s="82" t="s">
        <v>9</v>
      </c>
      <c r="AK16" s="6"/>
      <c r="AL16" s="35"/>
      <c r="AM16" s="16" t="s">
        <v>30</v>
      </c>
      <c r="AN16" s="28"/>
      <c r="AO16" s="23">
        <f t="shared" si="14"/>
        <v>0</v>
      </c>
      <c r="AP16" s="23">
        <v>0</v>
      </c>
      <c r="AQ16" s="23">
        <v>0</v>
      </c>
      <c r="AR16" s="23">
        <f t="shared" si="15"/>
        <v>0</v>
      </c>
      <c r="AS16" s="23">
        <v>0</v>
      </c>
      <c r="AT16" s="23">
        <v>0</v>
      </c>
      <c r="AU16" s="23">
        <f t="shared" si="16"/>
        <v>5</v>
      </c>
      <c r="AV16" s="23">
        <v>3</v>
      </c>
      <c r="AW16" s="23">
        <v>2</v>
      </c>
      <c r="AX16" s="23">
        <f t="shared" si="17"/>
        <v>23</v>
      </c>
      <c r="AY16" s="23">
        <v>9</v>
      </c>
      <c r="AZ16" s="23">
        <v>14</v>
      </c>
      <c r="BA16" s="23">
        <f t="shared" si="18"/>
        <v>10</v>
      </c>
      <c r="BB16" s="23">
        <v>3</v>
      </c>
      <c r="BC16" s="23">
        <v>7</v>
      </c>
      <c r="BD16" s="23">
        <f t="shared" si="19"/>
        <v>2</v>
      </c>
      <c r="BE16" s="23">
        <v>0</v>
      </c>
      <c r="BF16" s="23">
        <v>2</v>
      </c>
      <c r="BG16" s="23"/>
      <c r="BH16" s="23">
        <f t="shared" si="20"/>
        <v>15</v>
      </c>
      <c r="BI16" s="23">
        <v>4</v>
      </c>
      <c r="BJ16" s="23">
        <v>11</v>
      </c>
      <c r="BK16" s="23">
        <f t="shared" si="21"/>
        <v>4</v>
      </c>
      <c r="BL16" s="23">
        <v>4</v>
      </c>
      <c r="BM16" s="23">
        <v>0</v>
      </c>
      <c r="BN16" s="23">
        <f t="shared" si="22"/>
        <v>6</v>
      </c>
      <c r="BO16" s="23">
        <v>3</v>
      </c>
      <c r="BP16" s="23">
        <v>3</v>
      </c>
      <c r="BQ16" s="23">
        <f t="shared" si="23"/>
        <v>28</v>
      </c>
      <c r="BR16" s="23">
        <v>22</v>
      </c>
      <c r="BS16" s="23">
        <v>6</v>
      </c>
      <c r="BT16" s="23">
        <f t="shared" si="24"/>
        <v>0</v>
      </c>
      <c r="BU16" s="23">
        <v>0</v>
      </c>
      <c r="BV16" s="23">
        <v>0</v>
      </c>
      <c r="BW16" s="22"/>
      <c r="BX16" s="82" t="s">
        <v>9</v>
      </c>
    </row>
    <row r="17" spans="1:76" ht="45" customHeight="1">
      <c r="A17" s="35"/>
      <c r="B17" s="16" t="s">
        <v>31</v>
      </c>
      <c r="C17" s="28"/>
      <c r="D17" s="22">
        <f t="shared" si="2"/>
        <v>147</v>
      </c>
      <c r="E17" s="23">
        <f t="shared" si="3"/>
        <v>91</v>
      </c>
      <c r="F17" s="23">
        <f t="shared" si="4"/>
        <v>56</v>
      </c>
      <c r="G17" s="23">
        <f t="shared" si="5"/>
        <v>2</v>
      </c>
      <c r="H17" s="23">
        <v>1</v>
      </c>
      <c r="I17" s="23">
        <v>1</v>
      </c>
      <c r="J17" s="23">
        <f t="shared" si="6"/>
        <v>2</v>
      </c>
      <c r="K17" s="23">
        <v>2</v>
      </c>
      <c r="L17" s="23">
        <v>0</v>
      </c>
      <c r="M17" s="23">
        <f t="shared" si="7"/>
        <v>0</v>
      </c>
      <c r="N17" s="23">
        <v>0</v>
      </c>
      <c r="O17" s="23">
        <v>0</v>
      </c>
      <c r="P17" s="23">
        <f t="shared" si="8"/>
        <v>12</v>
      </c>
      <c r="Q17" s="23">
        <v>10</v>
      </c>
      <c r="R17" s="23">
        <v>2</v>
      </c>
      <c r="S17" s="23"/>
      <c r="T17" s="23">
        <f t="shared" si="9"/>
        <v>63</v>
      </c>
      <c r="U17" s="23">
        <v>47</v>
      </c>
      <c r="V17" s="23">
        <v>16</v>
      </c>
      <c r="W17" s="23">
        <f t="shared" si="10"/>
        <v>0</v>
      </c>
      <c r="X17" s="23">
        <v>0</v>
      </c>
      <c r="Y17" s="23">
        <v>0</v>
      </c>
      <c r="Z17" s="23">
        <f t="shared" si="11"/>
        <v>3</v>
      </c>
      <c r="AA17" s="23">
        <v>1</v>
      </c>
      <c r="AB17" s="23">
        <v>2</v>
      </c>
      <c r="AC17" s="23">
        <f t="shared" si="12"/>
        <v>4</v>
      </c>
      <c r="AD17" s="23">
        <v>2</v>
      </c>
      <c r="AE17" s="23">
        <v>2</v>
      </c>
      <c r="AF17" s="23">
        <f t="shared" si="13"/>
        <v>11</v>
      </c>
      <c r="AG17" s="23">
        <v>4</v>
      </c>
      <c r="AH17" s="23">
        <v>7</v>
      </c>
      <c r="AI17" s="22"/>
      <c r="AJ17" s="82" t="s">
        <v>10</v>
      </c>
      <c r="AK17" s="6"/>
      <c r="AL17" s="35"/>
      <c r="AM17" s="16" t="s">
        <v>31</v>
      </c>
      <c r="AN17" s="28"/>
      <c r="AO17" s="23">
        <f t="shared" si="14"/>
        <v>1</v>
      </c>
      <c r="AP17" s="23">
        <v>0</v>
      </c>
      <c r="AQ17" s="23">
        <v>1</v>
      </c>
      <c r="AR17" s="23">
        <f t="shared" si="15"/>
        <v>1</v>
      </c>
      <c r="AS17" s="23">
        <v>0</v>
      </c>
      <c r="AT17" s="23">
        <v>1</v>
      </c>
      <c r="AU17" s="23">
        <f t="shared" si="16"/>
        <v>3</v>
      </c>
      <c r="AV17" s="23">
        <v>3</v>
      </c>
      <c r="AW17" s="23">
        <v>0</v>
      </c>
      <c r="AX17" s="23">
        <f t="shared" si="17"/>
        <v>9</v>
      </c>
      <c r="AY17" s="23">
        <v>3</v>
      </c>
      <c r="AZ17" s="23">
        <v>6</v>
      </c>
      <c r="BA17" s="23">
        <f t="shared" si="18"/>
        <v>2</v>
      </c>
      <c r="BB17" s="23">
        <v>0</v>
      </c>
      <c r="BC17" s="23">
        <v>2</v>
      </c>
      <c r="BD17" s="23">
        <f t="shared" si="19"/>
        <v>0</v>
      </c>
      <c r="BE17" s="23">
        <v>0</v>
      </c>
      <c r="BF17" s="23">
        <v>0</v>
      </c>
      <c r="BG17" s="23"/>
      <c r="BH17" s="23">
        <f t="shared" si="20"/>
        <v>14</v>
      </c>
      <c r="BI17" s="23">
        <v>4</v>
      </c>
      <c r="BJ17" s="23">
        <v>10</v>
      </c>
      <c r="BK17" s="23">
        <f t="shared" si="21"/>
        <v>4</v>
      </c>
      <c r="BL17" s="23">
        <v>1</v>
      </c>
      <c r="BM17" s="23">
        <v>3</v>
      </c>
      <c r="BN17" s="23">
        <f t="shared" si="22"/>
        <v>3</v>
      </c>
      <c r="BO17" s="23">
        <v>3</v>
      </c>
      <c r="BP17" s="23">
        <v>0</v>
      </c>
      <c r="BQ17" s="23">
        <f t="shared" si="23"/>
        <v>10</v>
      </c>
      <c r="BR17" s="23">
        <v>7</v>
      </c>
      <c r="BS17" s="23">
        <v>3</v>
      </c>
      <c r="BT17" s="23">
        <f t="shared" si="24"/>
        <v>3</v>
      </c>
      <c r="BU17" s="23">
        <v>3</v>
      </c>
      <c r="BV17" s="23">
        <v>0</v>
      </c>
      <c r="BW17" s="22"/>
      <c r="BX17" s="82" t="s">
        <v>10</v>
      </c>
    </row>
    <row r="18" spans="1:76" ht="45" customHeight="1">
      <c r="A18" s="35"/>
      <c r="B18" s="16" t="s">
        <v>32</v>
      </c>
      <c r="C18" s="24"/>
      <c r="D18" s="22">
        <f t="shared" si="2"/>
        <v>36</v>
      </c>
      <c r="E18" s="23">
        <f t="shared" si="3"/>
        <v>26</v>
      </c>
      <c r="F18" s="23">
        <f t="shared" si="4"/>
        <v>10</v>
      </c>
      <c r="G18" s="23">
        <f t="shared" si="5"/>
        <v>0</v>
      </c>
      <c r="H18" s="23">
        <v>0</v>
      </c>
      <c r="I18" s="23">
        <v>0</v>
      </c>
      <c r="J18" s="23">
        <f t="shared" si="6"/>
        <v>4</v>
      </c>
      <c r="K18" s="23">
        <v>4</v>
      </c>
      <c r="L18" s="23">
        <v>0</v>
      </c>
      <c r="M18" s="23">
        <f t="shared" si="7"/>
        <v>1</v>
      </c>
      <c r="N18" s="23">
        <v>1</v>
      </c>
      <c r="O18" s="23">
        <v>0</v>
      </c>
      <c r="P18" s="23">
        <f t="shared" si="8"/>
        <v>4</v>
      </c>
      <c r="Q18" s="23">
        <v>4</v>
      </c>
      <c r="R18" s="23">
        <v>0</v>
      </c>
      <c r="S18" s="23"/>
      <c r="T18" s="23">
        <f t="shared" si="9"/>
        <v>5</v>
      </c>
      <c r="U18" s="23">
        <v>3</v>
      </c>
      <c r="V18" s="23">
        <v>2</v>
      </c>
      <c r="W18" s="23">
        <f t="shared" si="10"/>
        <v>0</v>
      </c>
      <c r="X18" s="23">
        <v>0</v>
      </c>
      <c r="Y18" s="23">
        <v>0</v>
      </c>
      <c r="Z18" s="23">
        <f t="shared" si="11"/>
        <v>0</v>
      </c>
      <c r="AA18" s="23">
        <v>0</v>
      </c>
      <c r="AB18" s="23">
        <v>0</v>
      </c>
      <c r="AC18" s="23">
        <f t="shared" si="12"/>
        <v>7</v>
      </c>
      <c r="AD18" s="23">
        <v>7</v>
      </c>
      <c r="AE18" s="23">
        <v>0</v>
      </c>
      <c r="AF18" s="23">
        <f t="shared" si="13"/>
        <v>1</v>
      </c>
      <c r="AG18" s="23">
        <v>1</v>
      </c>
      <c r="AH18" s="23">
        <v>0</v>
      </c>
      <c r="AI18" s="22"/>
      <c r="AJ18" s="82" t="s">
        <v>11</v>
      </c>
      <c r="AK18" s="6"/>
      <c r="AL18" s="35"/>
      <c r="AM18" s="16" t="s">
        <v>32</v>
      </c>
      <c r="AN18" s="24"/>
      <c r="AO18" s="23">
        <f t="shared" si="14"/>
        <v>3</v>
      </c>
      <c r="AP18" s="23">
        <v>0</v>
      </c>
      <c r="AQ18" s="23">
        <v>3</v>
      </c>
      <c r="AR18" s="23">
        <f t="shared" si="15"/>
        <v>0</v>
      </c>
      <c r="AS18" s="23">
        <v>0</v>
      </c>
      <c r="AT18" s="23">
        <v>0</v>
      </c>
      <c r="AU18" s="23">
        <f t="shared" si="16"/>
        <v>0</v>
      </c>
      <c r="AV18" s="23">
        <v>0</v>
      </c>
      <c r="AW18" s="23">
        <v>0</v>
      </c>
      <c r="AX18" s="23">
        <f t="shared" si="17"/>
        <v>1</v>
      </c>
      <c r="AY18" s="23">
        <v>0</v>
      </c>
      <c r="AZ18" s="23">
        <v>1</v>
      </c>
      <c r="BA18" s="23">
        <f t="shared" si="18"/>
        <v>3</v>
      </c>
      <c r="BB18" s="23">
        <v>0</v>
      </c>
      <c r="BC18" s="23">
        <v>3</v>
      </c>
      <c r="BD18" s="23">
        <f t="shared" si="19"/>
        <v>0</v>
      </c>
      <c r="BE18" s="23">
        <v>0</v>
      </c>
      <c r="BF18" s="23">
        <v>0</v>
      </c>
      <c r="BG18" s="23"/>
      <c r="BH18" s="23">
        <f t="shared" si="20"/>
        <v>0</v>
      </c>
      <c r="BI18" s="23">
        <v>0</v>
      </c>
      <c r="BJ18" s="23">
        <v>0</v>
      </c>
      <c r="BK18" s="23">
        <f t="shared" si="21"/>
        <v>0</v>
      </c>
      <c r="BL18" s="23">
        <v>0</v>
      </c>
      <c r="BM18" s="23">
        <v>0</v>
      </c>
      <c r="BN18" s="23">
        <f t="shared" si="22"/>
        <v>3</v>
      </c>
      <c r="BO18" s="23">
        <v>2</v>
      </c>
      <c r="BP18" s="23">
        <v>1</v>
      </c>
      <c r="BQ18" s="23">
        <f t="shared" si="23"/>
        <v>4</v>
      </c>
      <c r="BR18" s="23">
        <v>4</v>
      </c>
      <c r="BS18" s="23">
        <v>0</v>
      </c>
      <c r="BT18" s="23">
        <f t="shared" si="24"/>
        <v>0</v>
      </c>
      <c r="BU18" s="23">
        <v>0</v>
      </c>
      <c r="BV18" s="23">
        <v>0</v>
      </c>
      <c r="BW18" s="22"/>
      <c r="BX18" s="82" t="s">
        <v>11</v>
      </c>
    </row>
    <row r="19" spans="1:76" ht="45" customHeight="1">
      <c r="A19" s="16"/>
      <c r="B19" s="16" t="s">
        <v>33</v>
      </c>
      <c r="C19" s="29"/>
      <c r="D19" s="22">
        <f t="shared" si="2"/>
        <v>101</v>
      </c>
      <c r="E19" s="23">
        <f t="shared" si="3"/>
        <v>69</v>
      </c>
      <c r="F19" s="23">
        <f t="shared" si="4"/>
        <v>32</v>
      </c>
      <c r="G19" s="23">
        <f t="shared" si="5"/>
        <v>0</v>
      </c>
      <c r="H19" s="23">
        <v>0</v>
      </c>
      <c r="I19" s="23">
        <v>0</v>
      </c>
      <c r="J19" s="23">
        <f t="shared" si="6"/>
        <v>0</v>
      </c>
      <c r="K19" s="23">
        <v>0</v>
      </c>
      <c r="L19" s="23">
        <v>0</v>
      </c>
      <c r="M19" s="23">
        <f t="shared" si="7"/>
        <v>9</v>
      </c>
      <c r="N19" s="23">
        <v>9</v>
      </c>
      <c r="O19" s="23">
        <v>0</v>
      </c>
      <c r="P19" s="23">
        <f t="shared" si="8"/>
        <v>22</v>
      </c>
      <c r="Q19" s="23">
        <v>19</v>
      </c>
      <c r="R19" s="23">
        <v>3</v>
      </c>
      <c r="S19" s="23"/>
      <c r="T19" s="23">
        <f t="shared" si="9"/>
        <v>29</v>
      </c>
      <c r="U19" s="23">
        <v>23</v>
      </c>
      <c r="V19" s="23">
        <v>6</v>
      </c>
      <c r="W19" s="23">
        <f t="shared" si="10"/>
        <v>2</v>
      </c>
      <c r="X19" s="23">
        <v>2</v>
      </c>
      <c r="Y19" s="23">
        <v>0</v>
      </c>
      <c r="Z19" s="23">
        <f t="shared" si="11"/>
        <v>1</v>
      </c>
      <c r="AA19" s="23">
        <v>0</v>
      </c>
      <c r="AB19" s="23">
        <v>1</v>
      </c>
      <c r="AC19" s="23">
        <f t="shared" si="12"/>
        <v>11</v>
      </c>
      <c r="AD19" s="23">
        <v>6</v>
      </c>
      <c r="AE19" s="23">
        <v>5</v>
      </c>
      <c r="AF19" s="23">
        <f t="shared" si="13"/>
        <v>4</v>
      </c>
      <c r="AG19" s="23">
        <v>3</v>
      </c>
      <c r="AH19" s="23">
        <v>1</v>
      </c>
      <c r="AI19" s="22"/>
      <c r="AJ19" s="82" t="s">
        <v>12</v>
      </c>
      <c r="AK19" s="6"/>
      <c r="AL19" s="16"/>
      <c r="AM19" s="16" t="s">
        <v>33</v>
      </c>
      <c r="AN19" s="29"/>
      <c r="AO19" s="23">
        <f t="shared" si="14"/>
        <v>0</v>
      </c>
      <c r="AP19" s="23">
        <v>0</v>
      </c>
      <c r="AQ19" s="23">
        <v>0</v>
      </c>
      <c r="AR19" s="23">
        <f t="shared" si="15"/>
        <v>0</v>
      </c>
      <c r="AS19" s="23">
        <v>0</v>
      </c>
      <c r="AT19" s="23">
        <v>0</v>
      </c>
      <c r="AU19" s="23">
        <f t="shared" si="16"/>
        <v>1</v>
      </c>
      <c r="AV19" s="23">
        <v>0</v>
      </c>
      <c r="AW19" s="23">
        <v>1</v>
      </c>
      <c r="AX19" s="23">
        <f t="shared" si="17"/>
        <v>4</v>
      </c>
      <c r="AY19" s="23">
        <v>1</v>
      </c>
      <c r="AZ19" s="23">
        <v>3</v>
      </c>
      <c r="BA19" s="23">
        <f t="shared" si="18"/>
        <v>1</v>
      </c>
      <c r="BB19" s="23">
        <v>0</v>
      </c>
      <c r="BC19" s="23">
        <v>1</v>
      </c>
      <c r="BD19" s="23">
        <f t="shared" si="19"/>
        <v>0</v>
      </c>
      <c r="BE19" s="23">
        <v>0</v>
      </c>
      <c r="BF19" s="23">
        <v>0</v>
      </c>
      <c r="BG19" s="23"/>
      <c r="BH19" s="23">
        <f t="shared" si="20"/>
        <v>8</v>
      </c>
      <c r="BI19" s="23">
        <v>0</v>
      </c>
      <c r="BJ19" s="23">
        <v>8</v>
      </c>
      <c r="BK19" s="23">
        <f t="shared" si="21"/>
        <v>2</v>
      </c>
      <c r="BL19" s="23">
        <v>1</v>
      </c>
      <c r="BM19" s="23">
        <v>1</v>
      </c>
      <c r="BN19" s="23">
        <f t="shared" si="22"/>
        <v>6</v>
      </c>
      <c r="BO19" s="23">
        <v>5</v>
      </c>
      <c r="BP19" s="23">
        <v>1</v>
      </c>
      <c r="BQ19" s="23">
        <f t="shared" si="23"/>
        <v>1</v>
      </c>
      <c r="BR19" s="23">
        <v>0</v>
      </c>
      <c r="BS19" s="23">
        <v>1</v>
      </c>
      <c r="BT19" s="23">
        <f t="shared" si="24"/>
        <v>0</v>
      </c>
      <c r="BU19" s="23">
        <v>0</v>
      </c>
      <c r="BV19" s="23">
        <v>0</v>
      </c>
      <c r="BW19" s="22"/>
      <c r="BX19" s="82" t="s">
        <v>12</v>
      </c>
    </row>
    <row r="20" spans="1:76" ht="45" customHeight="1">
      <c r="A20" s="16"/>
      <c r="B20" s="16" t="s">
        <v>63</v>
      </c>
      <c r="C20" s="29"/>
      <c r="D20" s="22">
        <f t="shared" si="2"/>
        <v>44</v>
      </c>
      <c r="E20" s="23">
        <f t="shared" si="3"/>
        <v>28</v>
      </c>
      <c r="F20" s="23">
        <f t="shared" si="4"/>
        <v>16</v>
      </c>
      <c r="G20" s="23">
        <f t="shared" si="5"/>
        <v>1</v>
      </c>
      <c r="H20" s="23">
        <v>1</v>
      </c>
      <c r="I20" s="23">
        <v>0</v>
      </c>
      <c r="J20" s="23">
        <f t="shared" si="6"/>
        <v>0</v>
      </c>
      <c r="K20" s="23">
        <v>0</v>
      </c>
      <c r="L20" s="23">
        <v>0</v>
      </c>
      <c r="M20" s="23">
        <f t="shared" si="7"/>
        <v>0</v>
      </c>
      <c r="N20" s="23">
        <v>0</v>
      </c>
      <c r="O20" s="23">
        <v>0</v>
      </c>
      <c r="P20" s="23">
        <f t="shared" si="8"/>
        <v>6</v>
      </c>
      <c r="Q20" s="23">
        <v>5</v>
      </c>
      <c r="R20" s="23">
        <v>1</v>
      </c>
      <c r="S20" s="23"/>
      <c r="T20" s="23">
        <f t="shared" si="9"/>
        <v>2</v>
      </c>
      <c r="U20" s="23">
        <v>1</v>
      </c>
      <c r="V20" s="23">
        <v>1</v>
      </c>
      <c r="W20" s="23">
        <f t="shared" si="10"/>
        <v>0</v>
      </c>
      <c r="X20" s="23">
        <v>0</v>
      </c>
      <c r="Y20" s="23">
        <v>0</v>
      </c>
      <c r="Z20" s="23">
        <f t="shared" si="11"/>
        <v>0</v>
      </c>
      <c r="AA20" s="23">
        <v>0</v>
      </c>
      <c r="AB20" s="23">
        <v>0</v>
      </c>
      <c r="AC20" s="23">
        <f t="shared" si="12"/>
        <v>4</v>
      </c>
      <c r="AD20" s="23">
        <v>4</v>
      </c>
      <c r="AE20" s="23">
        <v>0</v>
      </c>
      <c r="AF20" s="23">
        <f t="shared" si="13"/>
        <v>5</v>
      </c>
      <c r="AG20" s="23">
        <v>2</v>
      </c>
      <c r="AH20" s="103">
        <v>3</v>
      </c>
      <c r="AI20" s="104"/>
      <c r="AJ20" s="82" t="s">
        <v>13</v>
      </c>
      <c r="AK20" s="100"/>
      <c r="AL20" s="16"/>
      <c r="AM20" s="16" t="s">
        <v>69</v>
      </c>
      <c r="AN20" s="29"/>
      <c r="AO20" s="23">
        <f t="shared" si="14"/>
        <v>0</v>
      </c>
      <c r="AP20" s="23">
        <v>0</v>
      </c>
      <c r="AQ20" s="23">
        <v>0</v>
      </c>
      <c r="AR20" s="23">
        <f t="shared" si="15"/>
        <v>0</v>
      </c>
      <c r="AS20" s="23">
        <v>0</v>
      </c>
      <c r="AT20" s="23">
        <v>0</v>
      </c>
      <c r="AU20" s="23">
        <f t="shared" si="16"/>
        <v>0</v>
      </c>
      <c r="AV20" s="23">
        <v>0</v>
      </c>
      <c r="AW20" s="23">
        <v>0</v>
      </c>
      <c r="AX20" s="23">
        <f t="shared" si="17"/>
        <v>5</v>
      </c>
      <c r="AY20" s="23">
        <v>2</v>
      </c>
      <c r="AZ20" s="23">
        <v>3</v>
      </c>
      <c r="BA20" s="23">
        <f t="shared" si="18"/>
        <v>0</v>
      </c>
      <c r="BB20" s="23">
        <v>0</v>
      </c>
      <c r="BC20" s="23">
        <v>0</v>
      </c>
      <c r="BD20" s="23">
        <f t="shared" si="19"/>
        <v>0</v>
      </c>
      <c r="BE20" s="23">
        <v>0</v>
      </c>
      <c r="BF20" s="23">
        <v>0</v>
      </c>
      <c r="BG20" s="23"/>
      <c r="BH20" s="23">
        <f t="shared" si="20"/>
        <v>6</v>
      </c>
      <c r="BI20" s="23">
        <v>2</v>
      </c>
      <c r="BJ20" s="23">
        <v>4</v>
      </c>
      <c r="BK20" s="23">
        <f t="shared" si="21"/>
        <v>1</v>
      </c>
      <c r="BL20" s="23">
        <v>0</v>
      </c>
      <c r="BM20" s="23">
        <v>1</v>
      </c>
      <c r="BN20" s="23">
        <f t="shared" si="22"/>
        <v>4</v>
      </c>
      <c r="BO20" s="23">
        <v>4</v>
      </c>
      <c r="BP20" s="23">
        <v>0</v>
      </c>
      <c r="BQ20" s="23">
        <f t="shared" si="23"/>
        <v>7</v>
      </c>
      <c r="BR20" s="23">
        <v>6</v>
      </c>
      <c r="BS20" s="23">
        <v>1</v>
      </c>
      <c r="BT20" s="23">
        <f t="shared" si="24"/>
        <v>3</v>
      </c>
      <c r="BU20" s="23">
        <v>1</v>
      </c>
      <c r="BV20" s="23">
        <v>2</v>
      </c>
      <c r="BW20" s="22"/>
      <c r="BX20" s="82" t="s">
        <v>13</v>
      </c>
    </row>
    <row r="21" spans="1:76" ht="45" customHeight="1">
      <c r="A21" s="16"/>
      <c r="B21" s="16" t="s">
        <v>64</v>
      </c>
      <c r="C21" s="28"/>
      <c r="D21" s="22">
        <f t="shared" si="2"/>
        <v>25</v>
      </c>
      <c r="E21" s="23">
        <f t="shared" si="3"/>
        <v>14</v>
      </c>
      <c r="F21" s="23">
        <f t="shared" si="4"/>
        <v>11</v>
      </c>
      <c r="G21" s="23">
        <f t="shared" si="5"/>
        <v>0</v>
      </c>
      <c r="H21" s="23">
        <v>0</v>
      </c>
      <c r="I21" s="23">
        <v>0</v>
      </c>
      <c r="J21" s="23">
        <f t="shared" si="6"/>
        <v>0</v>
      </c>
      <c r="K21" s="23">
        <v>0</v>
      </c>
      <c r="L21" s="23">
        <v>0</v>
      </c>
      <c r="M21" s="23">
        <f t="shared" si="7"/>
        <v>0</v>
      </c>
      <c r="N21" s="23">
        <v>0</v>
      </c>
      <c r="O21" s="23">
        <v>0</v>
      </c>
      <c r="P21" s="23">
        <f t="shared" si="8"/>
        <v>1</v>
      </c>
      <c r="Q21" s="23">
        <v>1</v>
      </c>
      <c r="R21" s="23">
        <v>0</v>
      </c>
      <c r="S21" s="23"/>
      <c r="T21" s="23">
        <f t="shared" si="9"/>
        <v>12</v>
      </c>
      <c r="U21" s="23">
        <v>8</v>
      </c>
      <c r="V21" s="23">
        <v>4</v>
      </c>
      <c r="W21" s="23">
        <f t="shared" si="10"/>
        <v>0</v>
      </c>
      <c r="X21" s="23">
        <v>0</v>
      </c>
      <c r="Y21" s="23">
        <v>0</v>
      </c>
      <c r="Z21" s="23">
        <f t="shared" si="11"/>
        <v>0</v>
      </c>
      <c r="AA21" s="23">
        <v>0</v>
      </c>
      <c r="AB21" s="23">
        <v>0</v>
      </c>
      <c r="AC21" s="23">
        <f t="shared" si="12"/>
        <v>0</v>
      </c>
      <c r="AD21" s="23">
        <v>0</v>
      </c>
      <c r="AE21" s="23">
        <v>0</v>
      </c>
      <c r="AF21" s="23">
        <f t="shared" si="13"/>
        <v>5</v>
      </c>
      <c r="AG21" s="23">
        <v>2</v>
      </c>
      <c r="AH21" s="23">
        <v>3</v>
      </c>
      <c r="AI21" s="22"/>
      <c r="AJ21" s="82" t="s">
        <v>14</v>
      </c>
      <c r="AK21" s="6"/>
      <c r="AL21" s="16"/>
      <c r="AM21" s="16" t="s">
        <v>70</v>
      </c>
      <c r="AN21" s="28"/>
      <c r="AO21" s="23">
        <f t="shared" si="14"/>
        <v>0</v>
      </c>
      <c r="AP21" s="23">
        <v>0</v>
      </c>
      <c r="AQ21" s="23">
        <v>0</v>
      </c>
      <c r="AR21" s="23">
        <f t="shared" si="15"/>
        <v>0</v>
      </c>
      <c r="AS21" s="23">
        <v>0</v>
      </c>
      <c r="AT21" s="23">
        <v>0</v>
      </c>
      <c r="AU21" s="23">
        <f t="shared" si="16"/>
        <v>0</v>
      </c>
      <c r="AV21" s="23">
        <v>0</v>
      </c>
      <c r="AW21" s="23">
        <v>0</v>
      </c>
      <c r="AX21" s="23">
        <f t="shared" si="17"/>
        <v>2</v>
      </c>
      <c r="AY21" s="23">
        <v>1</v>
      </c>
      <c r="AZ21" s="23">
        <v>1</v>
      </c>
      <c r="BA21" s="23">
        <f t="shared" si="18"/>
        <v>0</v>
      </c>
      <c r="BB21" s="23">
        <v>0</v>
      </c>
      <c r="BC21" s="23">
        <v>0</v>
      </c>
      <c r="BD21" s="23">
        <f t="shared" si="19"/>
        <v>0</v>
      </c>
      <c r="BE21" s="23">
        <v>0</v>
      </c>
      <c r="BF21" s="23">
        <v>0</v>
      </c>
      <c r="BG21" s="23"/>
      <c r="BH21" s="23">
        <f t="shared" si="20"/>
        <v>2</v>
      </c>
      <c r="BI21" s="23">
        <v>0</v>
      </c>
      <c r="BJ21" s="23">
        <v>2</v>
      </c>
      <c r="BK21" s="23">
        <f t="shared" si="21"/>
        <v>0</v>
      </c>
      <c r="BL21" s="23">
        <v>0</v>
      </c>
      <c r="BM21" s="23">
        <v>0</v>
      </c>
      <c r="BN21" s="23">
        <f t="shared" si="22"/>
        <v>2</v>
      </c>
      <c r="BO21" s="23">
        <v>1</v>
      </c>
      <c r="BP21" s="23">
        <v>1</v>
      </c>
      <c r="BQ21" s="23">
        <f t="shared" si="23"/>
        <v>1</v>
      </c>
      <c r="BR21" s="23">
        <v>1</v>
      </c>
      <c r="BS21" s="23">
        <v>0</v>
      </c>
      <c r="BT21" s="23">
        <f t="shared" si="24"/>
        <v>0</v>
      </c>
      <c r="BU21" s="23">
        <v>0</v>
      </c>
      <c r="BV21" s="23">
        <v>0</v>
      </c>
      <c r="BW21" s="22"/>
      <c r="BX21" s="82" t="s">
        <v>14</v>
      </c>
    </row>
    <row r="22" spans="1:76" ht="45" customHeight="1">
      <c r="A22" s="35"/>
      <c r="B22" s="16" t="s">
        <v>65</v>
      </c>
      <c r="C22" s="28"/>
      <c r="D22" s="22">
        <f t="shared" si="2"/>
        <v>43</v>
      </c>
      <c r="E22" s="23">
        <f t="shared" si="3"/>
        <v>22</v>
      </c>
      <c r="F22" s="23">
        <f t="shared" si="4"/>
        <v>21</v>
      </c>
      <c r="G22" s="23">
        <f t="shared" si="5"/>
        <v>5</v>
      </c>
      <c r="H22" s="23">
        <v>3</v>
      </c>
      <c r="I22" s="23">
        <v>2</v>
      </c>
      <c r="J22" s="23">
        <f t="shared" si="6"/>
        <v>0</v>
      </c>
      <c r="K22" s="23">
        <v>0</v>
      </c>
      <c r="L22" s="23">
        <v>0</v>
      </c>
      <c r="M22" s="23">
        <f t="shared" si="7"/>
        <v>0</v>
      </c>
      <c r="N22" s="23">
        <v>0</v>
      </c>
      <c r="O22" s="23">
        <v>0</v>
      </c>
      <c r="P22" s="23">
        <f t="shared" si="8"/>
        <v>2</v>
      </c>
      <c r="Q22" s="23">
        <v>2</v>
      </c>
      <c r="R22" s="23">
        <v>0</v>
      </c>
      <c r="S22" s="23"/>
      <c r="T22" s="23">
        <f t="shared" si="9"/>
        <v>8</v>
      </c>
      <c r="U22" s="23">
        <v>3</v>
      </c>
      <c r="V22" s="23">
        <v>5</v>
      </c>
      <c r="W22" s="23">
        <f t="shared" si="10"/>
        <v>0</v>
      </c>
      <c r="X22" s="23">
        <v>0</v>
      </c>
      <c r="Y22" s="23">
        <v>0</v>
      </c>
      <c r="Z22" s="23">
        <f t="shared" si="11"/>
        <v>0</v>
      </c>
      <c r="AA22" s="23">
        <v>0</v>
      </c>
      <c r="AB22" s="23">
        <v>0</v>
      </c>
      <c r="AC22" s="23">
        <f t="shared" si="12"/>
        <v>0</v>
      </c>
      <c r="AD22" s="23">
        <v>0</v>
      </c>
      <c r="AE22" s="23">
        <v>0</v>
      </c>
      <c r="AF22" s="23">
        <f t="shared" si="13"/>
        <v>4</v>
      </c>
      <c r="AG22" s="23">
        <v>2</v>
      </c>
      <c r="AH22" s="23">
        <v>2</v>
      </c>
      <c r="AI22" s="22"/>
      <c r="AJ22" s="82" t="s">
        <v>15</v>
      </c>
      <c r="AK22" s="6"/>
      <c r="AL22" s="35"/>
      <c r="AM22" s="16" t="s">
        <v>71</v>
      </c>
      <c r="AN22" s="28"/>
      <c r="AO22" s="23">
        <f t="shared" si="14"/>
        <v>0</v>
      </c>
      <c r="AP22" s="23">
        <v>0</v>
      </c>
      <c r="AQ22" s="23">
        <v>0</v>
      </c>
      <c r="AR22" s="23">
        <f t="shared" si="15"/>
        <v>0</v>
      </c>
      <c r="AS22" s="23">
        <v>0</v>
      </c>
      <c r="AT22" s="23">
        <v>0</v>
      </c>
      <c r="AU22" s="23">
        <f t="shared" si="16"/>
        <v>1</v>
      </c>
      <c r="AV22" s="23">
        <v>0</v>
      </c>
      <c r="AW22" s="23">
        <v>1</v>
      </c>
      <c r="AX22" s="23">
        <f t="shared" si="17"/>
        <v>4</v>
      </c>
      <c r="AY22" s="23">
        <v>4</v>
      </c>
      <c r="AZ22" s="23">
        <v>0</v>
      </c>
      <c r="BA22" s="23">
        <f t="shared" si="18"/>
        <v>5</v>
      </c>
      <c r="BB22" s="23">
        <v>3</v>
      </c>
      <c r="BC22" s="23">
        <v>2</v>
      </c>
      <c r="BD22" s="23">
        <f t="shared" si="19"/>
        <v>0</v>
      </c>
      <c r="BE22" s="23">
        <v>0</v>
      </c>
      <c r="BF22" s="23">
        <v>0</v>
      </c>
      <c r="BG22" s="23"/>
      <c r="BH22" s="23">
        <f t="shared" si="20"/>
        <v>7</v>
      </c>
      <c r="BI22" s="23">
        <v>2</v>
      </c>
      <c r="BJ22" s="23">
        <v>5</v>
      </c>
      <c r="BK22" s="23">
        <f t="shared" si="21"/>
        <v>1</v>
      </c>
      <c r="BL22" s="23">
        <v>0</v>
      </c>
      <c r="BM22" s="23">
        <v>1</v>
      </c>
      <c r="BN22" s="23">
        <f t="shared" si="22"/>
        <v>2</v>
      </c>
      <c r="BO22" s="23">
        <v>0</v>
      </c>
      <c r="BP22" s="23">
        <v>2</v>
      </c>
      <c r="BQ22" s="23">
        <f t="shared" si="23"/>
        <v>4</v>
      </c>
      <c r="BR22" s="23">
        <v>3</v>
      </c>
      <c r="BS22" s="23">
        <v>1</v>
      </c>
      <c r="BT22" s="23">
        <f t="shared" si="24"/>
        <v>0</v>
      </c>
      <c r="BU22" s="23">
        <v>0</v>
      </c>
      <c r="BV22" s="23">
        <v>0</v>
      </c>
      <c r="BW22" s="22"/>
      <c r="BX22" s="82" t="s">
        <v>15</v>
      </c>
    </row>
    <row r="23" spans="1:76" ht="45" customHeight="1">
      <c r="A23" s="35"/>
      <c r="B23" s="16" t="s">
        <v>66</v>
      </c>
      <c r="C23" s="28"/>
      <c r="D23" s="22">
        <f t="shared" si="2"/>
        <v>150</v>
      </c>
      <c r="E23" s="23">
        <f t="shared" si="3"/>
        <v>102</v>
      </c>
      <c r="F23" s="23">
        <f t="shared" si="4"/>
        <v>48</v>
      </c>
      <c r="G23" s="23">
        <f t="shared" si="5"/>
        <v>1</v>
      </c>
      <c r="H23" s="23">
        <v>1</v>
      </c>
      <c r="I23" s="23">
        <v>0</v>
      </c>
      <c r="J23" s="23">
        <f t="shared" si="6"/>
        <v>1</v>
      </c>
      <c r="K23" s="23">
        <v>1</v>
      </c>
      <c r="L23" s="23">
        <v>0</v>
      </c>
      <c r="M23" s="23">
        <f t="shared" si="7"/>
        <v>0</v>
      </c>
      <c r="N23" s="23">
        <v>0</v>
      </c>
      <c r="O23" s="23">
        <v>0</v>
      </c>
      <c r="P23" s="23">
        <f t="shared" si="8"/>
        <v>8</v>
      </c>
      <c r="Q23" s="23">
        <v>8</v>
      </c>
      <c r="R23" s="23">
        <v>0</v>
      </c>
      <c r="S23" s="23"/>
      <c r="T23" s="23">
        <f t="shared" si="9"/>
        <v>75</v>
      </c>
      <c r="U23" s="23">
        <v>57</v>
      </c>
      <c r="V23" s="23">
        <v>18</v>
      </c>
      <c r="W23" s="23">
        <f t="shared" si="10"/>
        <v>0</v>
      </c>
      <c r="X23" s="23">
        <v>0</v>
      </c>
      <c r="Y23" s="23">
        <v>0</v>
      </c>
      <c r="Z23" s="23">
        <f t="shared" si="11"/>
        <v>0</v>
      </c>
      <c r="AA23" s="23">
        <v>0</v>
      </c>
      <c r="AB23" s="23">
        <v>0</v>
      </c>
      <c r="AC23" s="23">
        <f t="shared" si="12"/>
        <v>9</v>
      </c>
      <c r="AD23" s="23">
        <v>6</v>
      </c>
      <c r="AE23" s="23">
        <v>3</v>
      </c>
      <c r="AF23" s="23">
        <f t="shared" si="13"/>
        <v>14</v>
      </c>
      <c r="AG23" s="23">
        <v>7</v>
      </c>
      <c r="AH23" s="23">
        <v>7</v>
      </c>
      <c r="AI23" s="22"/>
      <c r="AJ23" s="82" t="s">
        <v>16</v>
      </c>
      <c r="AK23" s="8"/>
      <c r="AL23" s="35"/>
      <c r="AM23" s="16" t="s">
        <v>72</v>
      </c>
      <c r="AN23" s="28"/>
      <c r="AO23" s="23">
        <f t="shared" si="14"/>
        <v>1</v>
      </c>
      <c r="AP23" s="23">
        <v>1</v>
      </c>
      <c r="AQ23" s="23">
        <v>0</v>
      </c>
      <c r="AR23" s="23">
        <f t="shared" si="15"/>
        <v>0</v>
      </c>
      <c r="AS23" s="23">
        <v>0</v>
      </c>
      <c r="AT23" s="23">
        <v>0</v>
      </c>
      <c r="AU23" s="23">
        <f t="shared" si="16"/>
        <v>0</v>
      </c>
      <c r="AV23" s="23">
        <v>0</v>
      </c>
      <c r="AW23" s="23">
        <v>0</v>
      </c>
      <c r="AX23" s="23">
        <f t="shared" si="17"/>
        <v>7</v>
      </c>
      <c r="AY23" s="23">
        <v>1</v>
      </c>
      <c r="AZ23" s="23">
        <v>6</v>
      </c>
      <c r="BA23" s="23">
        <f t="shared" si="18"/>
        <v>6</v>
      </c>
      <c r="BB23" s="23">
        <v>1</v>
      </c>
      <c r="BC23" s="23">
        <v>5</v>
      </c>
      <c r="BD23" s="23">
        <f t="shared" si="19"/>
        <v>0</v>
      </c>
      <c r="BE23" s="23">
        <v>0</v>
      </c>
      <c r="BF23" s="23">
        <v>0</v>
      </c>
      <c r="BG23" s="23"/>
      <c r="BH23" s="23">
        <f t="shared" si="20"/>
        <v>4</v>
      </c>
      <c r="BI23" s="23">
        <v>2</v>
      </c>
      <c r="BJ23" s="23">
        <v>2</v>
      </c>
      <c r="BK23" s="23">
        <f t="shared" si="21"/>
        <v>1</v>
      </c>
      <c r="BL23" s="23">
        <v>0</v>
      </c>
      <c r="BM23" s="23">
        <v>1</v>
      </c>
      <c r="BN23" s="23">
        <f t="shared" si="22"/>
        <v>12</v>
      </c>
      <c r="BO23" s="23">
        <v>8</v>
      </c>
      <c r="BP23" s="23">
        <v>4</v>
      </c>
      <c r="BQ23" s="23">
        <f t="shared" si="23"/>
        <v>8</v>
      </c>
      <c r="BR23" s="23">
        <v>7</v>
      </c>
      <c r="BS23" s="23">
        <v>1</v>
      </c>
      <c r="BT23" s="23">
        <f t="shared" si="24"/>
        <v>3</v>
      </c>
      <c r="BU23" s="23">
        <v>2</v>
      </c>
      <c r="BV23" s="23">
        <v>1</v>
      </c>
      <c r="BW23" s="22"/>
      <c r="BX23" s="82" t="s">
        <v>16</v>
      </c>
    </row>
    <row r="24" spans="1:76" ht="45" customHeight="1">
      <c r="A24" s="35"/>
      <c r="B24" s="16" t="s">
        <v>34</v>
      </c>
      <c r="C24" s="28"/>
      <c r="D24" s="22">
        <f t="shared" si="2"/>
        <v>68</v>
      </c>
      <c r="E24" s="23">
        <f t="shared" si="3"/>
        <v>27</v>
      </c>
      <c r="F24" s="23">
        <f t="shared" si="4"/>
        <v>41</v>
      </c>
      <c r="G24" s="23">
        <f t="shared" si="5"/>
        <v>0</v>
      </c>
      <c r="H24" s="23">
        <v>0</v>
      </c>
      <c r="I24" s="23">
        <v>0</v>
      </c>
      <c r="J24" s="23">
        <f t="shared" si="6"/>
        <v>0</v>
      </c>
      <c r="K24" s="23">
        <v>0</v>
      </c>
      <c r="L24" s="23">
        <v>0</v>
      </c>
      <c r="M24" s="23">
        <f t="shared" si="7"/>
        <v>0</v>
      </c>
      <c r="N24" s="23">
        <v>0</v>
      </c>
      <c r="O24" s="23">
        <v>0</v>
      </c>
      <c r="P24" s="23">
        <f t="shared" si="8"/>
        <v>3</v>
      </c>
      <c r="Q24" s="23">
        <v>2</v>
      </c>
      <c r="R24" s="23">
        <v>1</v>
      </c>
      <c r="S24" s="23"/>
      <c r="T24" s="23">
        <f t="shared" si="9"/>
        <v>18</v>
      </c>
      <c r="U24" s="23">
        <v>11</v>
      </c>
      <c r="V24" s="23">
        <v>7</v>
      </c>
      <c r="W24" s="23">
        <f t="shared" si="10"/>
        <v>0</v>
      </c>
      <c r="X24" s="23">
        <v>0</v>
      </c>
      <c r="Y24" s="23">
        <v>0</v>
      </c>
      <c r="Z24" s="23">
        <f t="shared" si="11"/>
        <v>0</v>
      </c>
      <c r="AA24" s="23">
        <v>0</v>
      </c>
      <c r="AB24" s="23">
        <v>0</v>
      </c>
      <c r="AC24" s="23">
        <f t="shared" si="12"/>
        <v>2</v>
      </c>
      <c r="AD24" s="23">
        <v>2</v>
      </c>
      <c r="AE24" s="23">
        <v>0</v>
      </c>
      <c r="AF24" s="23">
        <f t="shared" si="13"/>
        <v>12</v>
      </c>
      <c r="AG24" s="23">
        <v>1</v>
      </c>
      <c r="AH24" s="23">
        <v>11</v>
      </c>
      <c r="AI24" s="22"/>
      <c r="AJ24" s="82" t="s">
        <v>19</v>
      </c>
      <c r="AK24" s="8"/>
      <c r="AL24" s="35"/>
      <c r="AM24" s="16" t="s">
        <v>34</v>
      </c>
      <c r="AN24" s="28"/>
      <c r="AO24" s="23">
        <f t="shared" si="14"/>
        <v>0</v>
      </c>
      <c r="AP24" s="23">
        <v>0</v>
      </c>
      <c r="AQ24" s="23">
        <v>0</v>
      </c>
      <c r="AR24" s="23">
        <f t="shared" si="15"/>
        <v>1</v>
      </c>
      <c r="AS24" s="23">
        <v>0</v>
      </c>
      <c r="AT24" s="23">
        <v>1</v>
      </c>
      <c r="AU24" s="23">
        <f t="shared" si="16"/>
        <v>0</v>
      </c>
      <c r="AV24" s="23">
        <v>0</v>
      </c>
      <c r="AW24" s="23">
        <v>0</v>
      </c>
      <c r="AX24" s="23">
        <f t="shared" si="17"/>
        <v>5</v>
      </c>
      <c r="AY24" s="23">
        <v>0</v>
      </c>
      <c r="AZ24" s="23">
        <v>5</v>
      </c>
      <c r="BA24" s="23">
        <f t="shared" si="18"/>
        <v>3</v>
      </c>
      <c r="BB24" s="23">
        <v>0</v>
      </c>
      <c r="BC24" s="23">
        <v>3</v>
      </c>
      <c r="BD24" s="23">
        <f t="shared" si="19"/>
        <v>4</v>
      </c>
      <c r="BE24" s="23">
        <v>1</v>
      </c>
      <c r="BF24" s="23">
        <v>3</v>
      </c>
      <c r="BG24" s="23"/>
      <c r="BH24" s="23">
        <f t="shared" si="20"/>
        <v>8</v>
      </c>
      <c r="BI24" s="23">
        <v>2</v>
      </c>
      <c r="BJ24" s="23">
        <v>6</v>
      </c>
      <c r="BK24" s="23">
        <f t="shared" si="21"/>
        <v>4</v>
      </c>
      <c r="BL24" s="23">
        <v>3</v>
      </c>
      <c r="BM24" s="23">
        <v>1</v>
      </c>
      <c r="BN24" s="23">
        <f t="shared" si="22"/>
        <v>6</v>
      </c>
      <c r="BO24" s="23">
        <v>3</v>
      </c>
      <c r="BP24" s="23">
        <v>3</v>
      </c>
      <c r="BQ24" s="23">
        <f t="shared" si="23"/>
        <v>2</v>
      </c>
      <c r="BR24" s="23">
        <v>2</v>
      </c>
      <c r="BS24" s="23">
        <v>0</v>
      </c>
      <c r="BT24" s="23">
        <f t="shared" si="24"/>
        <v>0</v>
      </c>
      <c r="BU24" s="23">
        <v>0</v>
      </c>
      <c r="BV24" s="23">
        <v>0</v>
      </c>
      <c r="BW24" s="22"/>
      <c r="BX24" s="82" t="s">
        <v>19</v>
      </c>
    </row>
    <row r="25" spans="1:76" ht="45" customHeight="1">
      <c r="A25" s="35"/>
      <c r="B25" s="16" t="s">
        <v>35</v>
      </c>
      <c r="C25" s="28"/>
      <c r="D25" s="22">
        <f t="shared" si="2"/>
        <v>60</v>
      </c>
      <c r="E25" s="23">
        <f t="shared" si="3"/>
        <v>26</v>
      </c>
      <c r="F25" s="23">
        <f t="shared" si="4"/>
        <v>34</v>
      </c>
      <c r="G25" s="23">
        <f t="shared" si="5"/>
        <v>0</v>
      </c>
      <c r="H25" s="23">
        <v>0</v>
      </c>
      <c r="I25" s="23">
        <v>0</v>
      </c>
      <c r="J25" s="23">
        <f t="shared" si="6"/>
        <v>0</v>
      </c>
      <c r="K25" s="23">
        <v>0</v>
      </c>
      <c r="L25" s="23">
        <v>0</v>
      </c>
      <c r="M25" s="23">
        <f t="shared" si="7"/>
        <v>0</v>
      </c>
      <c r="N25" s="23">
        <v>0</v>
      </c>
      <c r="O25" s="23">
        <v>0</v>
      </c>
      <c r="P25" s="23">
        <f t="shared" si="8"/>
        <v>4</v>
      </c>
      <c r="Q25" s="23">
        <v>4</v>
      </c>
      <c r="R25" s="23">
        <v>0</v>
      </c>
      <c r="S25" s="23"/>
      <c r="T25" s="23">
        <f t="shared" si="9"/>
        <v>5</v>
      </c>
      <c r="U25" s="23">
        <v>1</v>
      </c>
      <c r="V25" s="23">
        <v>4</v>
      </c>
      <c r="W25" s="23">
        <f t="shared" si="10"/>
        <v>0</v>
      </c>
      <c r="X25" s="23">
        <v>0</v>
      </c>
      <c r="Y25" s="23">
        <v>0</v>
      </c>
      <c r="Z25" s="23">
        <f t="shared" si="11"/>
        <v>0</v>
      </c>
      <c r="AA25" s="23">
        <v>0</v>
      </c>
      <c r="AB25" s="23">
        <v>0</v>
      </c>
      <c r="AC25" s="23">
        <f t="shared" si="12"/>
        <v>1</v>
      </c>
      <c r="AD25" s="23">
        <v>0</v>
      </c>
      <c r="AE25" s="23">
        <v>1</v>
      </c>
      <c r="AF25" s="23">
        <f t="shared" si="13"/>
        <v>9</v>
      </c>
      <c r="AG25" s="23">
        <v>3</v>
      </c>
      <c r="AH25" s="23">
        <v>6</v>
      </c>
      <c r="AI25" s="22"/>
      <c r="AJ25" s="82" t="s">
        <v>20</v>
      </c>
      <c r="AK25" s="8"/>
      <c r="AL25" s="35"/>
      <c r="AM25" s="16" t="s">
        <v>35</v>
      </c>
      <c r="AN25" s="28"/>
      <c r="AO25" s="23">
        <f t="shared" si="14"/>
        <v>0</v>
      </c>
      <c r="AP25" s="23">
        <v>0</v>
      </c>
      <c r="AQ25" s="23">
        <v>0</v>
      </c>
      <c r="AR25" s="23">
        <f t="shared" si="15"/>
        <v>2</v>
      </c>
      <c r="AS25" s="23">
        <v>2</v>
      </c>
      <c r="AT25" s="23">
        <v>0</v>
      </c>
      <c r="AU25" s="23">
        <f t="shared" si="16"/>
        <v>1</v>
      </c>
      <c r="AV25" s="23">
        <v>0</v>
      </c>
      <c r="AW25" s="23">
        <v>1</v>
      </c>
      <c r="AX25" s="23">
        <f t="shared" si="17"/>
        <v>18</v>
      </c>
      <c r="AY25" s="23">
        <v>7</v>
      </c>
      <c r="AZ25" s="23">
        <v>11</v>
      </c>
      <c r="BA25" s="23">
        <f t="shared" si="18"/>
        <v>4</v>
      </c>
      <c r="BB25" s="23">
        <v>2</v>
      </c>
      <c r="BC25" s="23">
        <v>2</v>
      </c>
      <c r="BD25" s="23">
        <f t="shared" si="19"/>
        <v>0</v>
      </c>
      <c r="BE25" s="23">
        <v>0</v>
      </c>
      <c r="BF25" s="23">
        <v>0</v>
      </c>
      <c r="BG25" s="23"/>
      <c r="BH25" s="23">
        <f t="shared" si="20"/>
        <v>10</v>
      </c>
      <c r="BI25" s="23">
        <v>3</v>
      </c>
      <c r="BJ25" s="23">
        <v>7</v>
      </c>
      <c r="BK25" s="23">
        <f t="shared" si="21"/>
        <v>1</v>
      </c>
      <c r="BL25" s="23">
        <v>0</v>
      </c>
      <c r="BM25" s="23">
        <v>1</v>
      </c>
      <c r="BN25" s="23">
        <f t="shared" si="22"/>
        <v>2</v>
      </c>
      <c r="BO25" s="23">
        <v>1</v>
      </c>
      <c r="BP25" s="23">
        <v>1</v>
      </c>
      <c r="BQ25" s="23">
        <f t="shared" si="23"/>
        <v>3</v>
      </c>
      <c r="BR25" s="23">
        <v>3</v>
      </c>
      <c r="BS25" s="23">
        <v>0</v>
      </c>
      <c r="BT25" s="23">
        <f t="shared" si="24"/>
        <v>0</v>
      </c>
      <c r="BU25" s="23">
        <v>0</v>
      </c>
      <c r="BV25" s="23">
        <v>0</v>
      </c>
      <c r="BW25" s="22"/>
      <c r="BX25" s="82" t="s">
        <v>20</v>
      </c>
    </row>
    <row r="26" spans="1:76" ht="45" customHeight="1">
      <c r="A26" s="35"/>
      <c r="B26" s="16" t="s">
        <v>36</v>
      </c>
      <c r="C26" s="28"/>
      <c r="D26" s="22">
        <f t="shared" si="2"/>
        <v>79</v>
      </c>
      <c r="E26" s="23">
        <f t="shared" si="3"/>
        <v>55</v>
      </c>
      <c r="F26" s="23">
        <f t="shared" si="4"/>
        <v>24</v>
      </c>
      <c r="G26" s="23">
        <f t="shared" si="5"/>
        <v>0</v>
      </c>
      <c r="H26" s="23">
        <v>0</v>
      </c>
      <c r="I26" s="23">
        <v>0</v>
      </c>
      <c r="J26" s="23">
        <f t="shared" si="6"/>
        <v>0</v>
      </c>
      <c r="K26" s="23">
        <v>0</v>
      </c>
      <c r="L26" s="23">
        <v>0</v>
      </c>
      <c r="M26" s="23">
        <f t="shared" si="7"/>
        <v>0</v>
      </c>
      <c r="N26" s="23">
        <v>0</v>
      </c>
      <c r="O26" s="23">
        <v>0</v>
      </c>
      <c r="P26" s="23">
        <f t="shared" si="8"/>
        <v>7</v>
      </c>
      <c r="Q26" s="23">
        <v>7</v>
      </c>
      <c r="R26" s="23">
        <v>0</v>
      </c>
      <c r="S26" s="23"/>
      <c r="T26" s="23">
        <f t="shared" si="9"/>
        <v>41</v>
      </c>
      <c r="U26" s="23">
        <v>32</v>
      </c>
      <c r="V26" s="23">
        <v>9</v>
      </c>
      <c r="W26" s="23">
        <f t="shared" si="10"/>
        <v>1</v>
      </c>
      <c r="X26" s="23">
        <v>1</v>
      </c>
      <c r="Y26" s="23">
        <v>0</v>
      </c>
      <c r="Z26" s="23">
        <f t="shared" si="11"/>
        <v>0</v>
      </c>
      <c r="AA26" s="23">
        <v>0</v>
      </c>
      <c r="AB26" s="23">
        <v>0</v>
      </c>
      <c r="AC26" s="23">
        <f t="shared" si="12"/>
        <v>6</v>
      </c>
      <c r="AD26" s="23">
        <v>5</v>
      </c>
      <c r="AE26" s="23">
        <v>1</v>
      </c>
      <c r="AF26" s="23">
        <f t="shared" si="13"/>
        <v>3</v>
      </c>
      <c r="AG26" s="23">
        <v>2</v>
      </c>
      <c r="AH26" s="23">
        <v>1</v>
      </c>
      <c r="AI26" s="22"/>
      <c r="AJ26" s="82" t="s">
        <v>17</v>
      </c>
      <c r="AK26" s="8"/>
      <c r="AL26" s="35"/>
      <c r="AM26" s="16" t="s">
        <v>36</v>
      </c>
      <c r="AN26" s="28"/>
      <c r="AO26" s="23">
        <f t="shared" si="14"/>
        <v>0</v>
      </c>
      <c r="AP26" s="23">
        <v>0</v>
      </c>
      <c r="AQ26" s="23">
        <v>0</v>
      </c>
      <c r="AR26" s="23">
        <f t="shared" si="15"/>
        <v>0</v>
      </c>
      <c r="AS26" s="23">
        <v>0</v>
      </c>
      <c r="AT26" s="23">
        <v>0</v>
      </c>
      <c r="AU26" s="23">
        <f t="shared" si="16"/>
        <v>0</v>
      </c>
      <c r="AV26" s="23">
        <v>0</v>
      </c>
      <c r="AW26" s="23">
        <v>0</v>
      </c>
      <c r="AX26" s="23">
        <f t="shared" si="17"/>
        <v>4</v>
      </c>
      <c r="AY26" s="23">
        <v>1</v>
      </c>
      <c r="AZ26" s="23">
        <v>3</v>
      </c>
      <c r="BA26" s="23">
        <f t="shared" si="18"/>
        <v>2</v>
      </c>
      <c r="BB26" s="23">
        <v>0</v>
      </c>
      <c r="BC26" s="23">
        <v>2</v>
      </c>
      <c r="BD26" s="23">
        <f t="shared" si="19"/>
        <v>0</v>
      </c>
      <c r="BE26" s="23">
        <v>0</v>
      </c>
      <c r="BF26" s="23">
        <v>0</v>
      </c>
      <c r="BG26" s="23"/>
      <c r="BH26" s="23">
        <f t="shared" si="20"/>
        <v>4</v>
      </c>
      <c r="BI26" s="23">
        <v>0</v>
      </c>
      <c r="BJ26" s="23">
        <v>4</v>
      </c>
      <c r="BK26" s="23">
        <f t="shared" si="21"/>
        <v>2</v>
      </c>
      <c r="BL26" s="23">
        <v>0</v>
      </c>
      <c r="BM26" s="23">
        <v>2</v>
      </c>
      <c r="BN26" s="23">
        <f t="shared" si="22"/>
        <v>0</v>
      </c>
      <c r="BO26" s="23">
        <v>0</v>
      </c>
      <c r="BP26" s="23">
        <v>0</v>
      </c>
      <c r="BQ26" s="23">
        <f t="shared" si="23"/>
        <v>6</v>
      </c>
      <c r="BR26" s="23">
        <v>6</v>
      </c>
      <c r="BS26" s="23">
        <v>0</v>
      </c>
      <c r="BT26" s="23">
        <f t="shared" si="24"/>
        <v>3</v>
      </c>
      <c r="BU26" s="23">
        <v>1</v>
      </c>
      <c r="BV26" s="23">
        <v>2</v>
      </c>
      <c r="BW26" s="22"/>
      <c r="BX26" s="82" t="s">
        <v>17</v>
      </c>
    </row>
    <row r="27" spans="1:76" ht="31.5" customHeight="1">
      <c r="A27" s="16"/>
      <c r="B27" s="16"/>
      <c r="C27" s="28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2"/>
      <c r="AJ27" s="82"/>
      <c r="AK27" s="8"/>
      <c r="AL27" s="16"/>
      <c r="AM27" s="16"/>
      <c r="AN27" s="28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2"/>
      <c r="BX27" s="82"/>
    </row>
    <row r="28" spans="1:76" ht="45" customHeight="1">
      <c r="A28" s="15"/>
      <c r="B28" s="14" t="s">
        <v>67</v>
      </c>
      <c r="C28" s="37"/>
      <c r="D28" s="22">
        <f>SUM(E28:F28)</f>
        <v>71</v>
      </c>
      <c r="E28" s="23">
        <f>H28+K28+N28+Q28+U28+X28+AA28+AD28+AG28+AP28+AS28+AV28+AY28+BB28+BE28+BI28+BL28+BO28+BR28+BU28</f>
        <v>50</v>
      </c>
      <c r="F28" s="23">
        <f>I28+L28+O28+R28+V28+Y28+AB28+AE28+AH28+AQ28+AT28+AW28+AZ28+BC28+BF28+BJ28+BM28+BP28+BS28+BV28</f>
        <v>21</v>
      </c>
      <c r="G28" s="23">
        <f>SUM(H28:I28)</f>
        <v>1</v>
      </c>
      <c r="H28" s="23">
        <v>1</v>
      </c>
      <c r="I28" s="23">
        <v>0</v>
      </c>
      <c r="J28" s="23">
        <f>SUM(K28:L28)</f>
        <v>0</v>
      </c>
      <c r="K28" s="23">
        <v>0</v>
      </c>
      <c r="L28" s="23">
        <v>0</v>
      </c>
      <c r="M28" s="23">
        <f>SUM(N28:O28)</f>
        <v>0</v>
      </c>
      <c r="N28" s="23">
        <v>0</v>
      </c>
      <c r="O28" s="23">
        <v>0</v>
      </c>
      <c r="P28" s="23">
        <f>SUM(Q28:R28)</f>
        <v>3</v>
      </c>
      <c r="Q28" s="23">
        <v>3</v>
      </c>
      <c r="R28" s="23">
        <v>0</v>
      </c>
      <c r="S28" s="23"/>
      <c r="T28" s="23">
        <f>SUM(U28:V28)</f>
        <v>28</v>
      </c>
      <c r="U28" s="23">
        <v>25</v>
      </c>
      <c r="V28" s="23">
        <v>3</v>
      </c>
      <c r="W28" s="23">
        <f>SUM(X28:Y28)</f>
        <v>0</v>
      </c>
      <c r="X28" s="23">
        <v>0</v>
      </c>
      <c r="Y28" s="23">
        <v>0</v>
      </c>
      <c r="Z28" s="23">
        <f>SUM(AA28:AB28)</f>
        <v>0</v>
      </c>
      <c r="AA28" s="23">
        <v>0</v>
      </c>
      <c r="AB28" s="23">
        <v>0</v>
      </c>
      <c r="AC28" s="23">
        <f>SUM(AD28:AE28)</f>
        <v>5</v>
      </c>
      <c r="AD28" s="23">
        <v>0</v>
      </c>
      <c r="AE28" s="23">
        <v>5</v>
      </c>
      <c r="AF28" s="23">
        <f>SUM(AG28:AH28)</f>
        <v>2</v>
      </c>
      <c r="AG28" s="23">
        <v>0</v>
      </c>
      <c r="AH28" s="23">
        <v>2</v>
      </c>
      <c r="AI28" s="96"/>
      <c r="AJ28" s="97" t="s">
        <v>21</v>
      </c>
      <c r="AK28" s="7"/>
      <c r="AL28" s="15"/>
      <c r="AM28" s="14" t="s">
        <v>73</v>
      </c>
      <c r="AN28" s="37"/>
      <c r="AO28" s="23">
        <f>SUM(AP28:AQ28)</f>
        <v>0</v>
      </c>
      <c r="AP28" s="23">
        <v>0</v>
      </c>
      <c r="AQ28" s="23">
        <v>0</v>
      </c>
      <c r="AR28" s="23">
        <f>SUM(AS28:AT28)</f>
        <v>3</v>
      </c>
      <c r="AS28" s="23">
        <v>2</v>
      </c>
      <c r="AT28" s="23">
        <v>1</v>
      </c>
      <c r="AU28" s="23">
        <f>SUM(AV28:AW28)</f>
        <v>0</v>
      </c>
      <c r="AV28" s="23">
        <v>0</v>
      </c>
      <c r="AW28" s="23">
        <v>0</v>
      </c>
      <c r="AX28" s="23">
        <f>SUM(AY28:AZ28)</f>
        <v>10</v>
      </c>
      <c r="AY28" s="23">
        <v>5</v>
      </c>
      <c r="AZ28" s="23">
        <v>5</v>
      </c>
      <c r="BA28" s="23">
        <f>SUM(BB28:BC28)</f>
        <v>7</v>
      </c>
      <c r="BB28" s="23">
        <v>5</v>
      </c>
      <c r="BC28" s="23">
        <v>2</v>
      </c>
      <c r="BD28" s="23">
        <f>SUM(BE28:BF28)</f>
        <v>0</v>
      </c>
      <c r="BE28" s="23">
        <v>0</v>
      </c>
      <c r="BF28" s="23">
        <v>0</v>
      </c>
      <c r="BG28" s="23"/>
      <c r="BH28" s="23">
        <f>SUM(BI28:BJ28)</f>
        <v>2</v>
      </c>
      <c r="BI28" s="23">
        <v>1</v>
      </c>
      <c r="BJ28" s="23">
        <v>1</v>
      </c>
      <c r="BK28" s="23">
        <f>SUM(BL28:BM28)</f>
        <v>2</v>
      </c>
      <c r="BL28" s="23">
        <v>1</v>
      </c>
      <c r="BM28" s="23">
        <v>1</v>
      </c>
      <c r="BN28" s="23">
        <f>SUM(BO28:BP28)</f>
        <v>3</v>
      </c>
      <c r="BO28" s="23">
        <v>2</v>
      </c>
      <c r="BP28" s="23">
        <v>1</v>
      </c>
      <c r="BQ28" s="23">
        <f>SUM(BR28:BS28)</f>
        <v>5</v>
      </c>
      <c r="BR28" s="23">
        <v>5</v>
      </c>
      <c r="BS28" s="23">
        <v>0</v>
      </c>
      <c r="BT28" s="23">
        <f>SUM(BU28:BV28)</f>
        <v>0</v>
      </c>
      <c r="BU28" s="23">
        <v>0</v>
      </c>
      <c r="BV28" s="23">
        <v>0</v>
      </c>
      <c r="BW28" s="96"/>
      <c r="BX28" s="97" t="s">
        <v>21</v>
      </c>
    </row>
    <row r="29" spans="1:76" ht="45" customHeight="1">
      <c r="A29" s="38"/>
      <c r="B29" s="25" t="s">
        <v>68</v>
      </c>
      <c r="C29" s="39"/>
      <c r="D29" s="31">
        <f>SUM(E29:F29)</f>
        <v>45</v>
      </c>
      <c r="E29" s="32">
        <f>H29+K29+N29+Q29+U29+X29+AA29+AD29+AG29+AP29+AS29+AV29+AY29+BB29+BE29+BI29+BL29+BO29+BR29+BU29</f>
        <v>30</v>
      </c>
      <c r="F29" s="32">
        <f>I29+L29+O29+R29+V29+Y29+AB29+AE29+AH29+AQ29+AT29+AW29+AZ29+BC29+BF29+BJ29+BM29+BP29+BS29+BV29</f>
        <v>15</v>
      </c>
      <c r="G29" s="32">
        <f>SUM(H29:I29)</f>
        <v>3</v>
      </c>
      <c r="H29" s="32">
        <v>1</v>
      </c>
      <c r="I29" s="32">
        <v>2</v>
      </c>
      <c r="J29" s="32">
        <f>SUM(K29:L29)</f>
        <v>0</v>
      </c>
      <c r="K29" s="32">
        <v>0</v>
      </c>
      <c r="L29" s="32">
        <v>0</v>
      </c>
      <c r="M29" s="32">
        <f>SUM(N29:O29)</f>
        <v>0</v>
      </c>
      <c r="N29" s="32">
        <v>0</v>
      </c>
      <c r="O29" s="32">
        <v>0</v>
      </c>
      <c r="P29" s="32">
        <f>SUM(Q29:R29)</f>
        <v>2</v>
      </c>
      <c r="Q29" s="32">
        <v>2</v>
      </c>
      <c r="R29" s="32">
        <v>0</v>
      </c>
      <c r="S29" s="23"/>
      <c r="T29" s="32">
        <f>SUM(U29:V29)</f>
        <v>13</v>
      </c>
      <c r="U29" s="32">
        <v>9</v>
      </c>
      <c r="V29" s="32">
        <v>4</v>
      </c>
      <c r="W29" s="32">
        <f>SUM(X29:Y29)</f>
        <v>0</v>
      </c>
      <c r="X29" s="32">
        <v>0</v>
      </c>
      <c r="Y29" s="32">
        <v>0</v>
      </c>
      <c r="Z29" s="32">
        <f>SUM(AA29:AB29)</f>
        <v>0</v>
      </c>
      <c r="AA29" s="32">
        <v>0</v>
      </c>
      <c r="AB29" s="32">
        <v>0</v>
      </c>
      <c r="AC29" s="32">
        <f>SUM(AD29:AE29)</f>
        <v>2</v>
      </c>
      <c r="AD29" s="32">
        <v>2</v>
      </c>
      <c r="AE29" s="32">
        <v>0</v>
      </c>
      <c r="AF29" s="32">
        <f>SUM(AG29:AH29)</f>
        <v>4</v>
      </c>
      <c r="AG29" s="32">
        <v>2</v>
      </c>
      <c r="AH29" s="32">
        <v>2</v>
      </c>
      <c r="AI29" s="31"/>
      <c r="AJ29" s="86" t="s">
        <v>22</v>
      </c>
      <c r="AK29" s="7"/>
      <c r="AL29" s="38"/>
      <c r="AM29" s="25" t="s">
        <v>74</v>
      </c>
      <c r="AN29" s="39"/>
      <c r="AO29" s="32">
        <f>SUM(AP29:AQ29)</f>
        <v>0</v>
      </c>
      <c r="AP29" s="32">
        <v>0</v>
      </c>
      <c r="AQ29" s="32">
        <v>0</v>
      </c>
      <c r="AR29" s="32">
        <f>SUM(AS29:AT29)</f>
        <v>0</v>
      </c>
      <c r="AS29" s="32">
        <v>0</v>
      </c>
      <c r="AT29" s="32">
        <v>0</v>
      </c>
      <c r="AU29" s="32">
        <f>SUM(AV29:AW29)</f>
        <v>0</v>
      </c>
      <c r="AV29" s="32">
        <v>0</v>
      </c>
      <c r="AW29" s="32">
        <v>0</v>
      </c>
      <c r="AX29" s="32">
        <f>SUM(AY29:AZ29)</f>
        <v>1</v>
      </c>
      <c r="AY29" s="32">
        <v>0</v>
      </c>
      <c r="AZ29" s="32">
        <v>1</v>
      </c>
      <c r="BA29" s="32">
        <f>SUM(BB29:BC29)</f>
        <v>1</v>
      </c>
      <c r="BB29" s="32">
        <v>1</v>
      </c>
      <c r="BC29" s="32">
        <v>0</v>
      </c>
      <c r="BD29" s="32">
        <f>SUM(BE29:BF29)</f>
        <v>0</v>
      </c>
      <c r="BE29" s="32">
        <v>0</v>
      </c>
      <c r="BF29" s="32">
        <v>0</v>
      </c>
      <c r="BG29" s="23"/>
      <c r="BH29" s="32">
        <f>SUM(BI29:BJ29)</f>
        <v>7</v>
      </c>
      <c r="BI29" s="32">
        <v>4</v>
      </c>
      <c r="BJ29" s="32">
        <v>3</v>
      </c>
      <c r="BK29" s="32">
        <f>SUM(BL29:BM29)</f>
        <v>4</v>
      </c>
      <c r="BL29" s="32">
        <v>2</v>
      </c>
      <c r="BM29" s="32">
        <v>2</v>
      </c>
      <c r="BN29" s="32">
        <f>SUM(BO29:BP29)</f>
        <v>0</v>
      </c>
      <c r="BO29" s="32">
        <v>0</v>
      </c>
      <c r="BP29" s="32">
        <v>0</v>
      </c>
      <c r="BQ29" s="32">
        <f>SUM(BR29:BS29)</f>
        <v>8</v>
      </c>
      <c r="BR29" s="32">
        <v>7</v>
      </c>
      <c r="BS29" s="32">
        <v>1</v>
      </c>
      <c r="BT29" s="32">
        <f>SUM(BU29:BV29)</f>
        <v>0</v>
      </c>
      <c r="BU29" s="32">
        <v>0</v>
      </c>
      <c r="BV29" s="32">
        <v>0</v>
      </c>
      <c r="BW29" s="31"/>
      <c r="BX29" s="86" t="s">
        <v>22</v>
      </c>
    </row>
  </sheetData>
  <mergeCells count="88">
    <mergeCell ref="M5:M7"/>
    <mergeCell ref="AB5:AB7"/>
    <mergeCell ref="N5:N7"/>
    <mergeCell ref="P5:P7"/>
    <mergeCell ref="T5:T7"/>
    <mergeCell ref="V5:V7"/>
    <mergeCell ref="X5:X7"/>
    <mergeCell ref="Y5:Y7"/>
    <mergeCell ref="O5:O7"/>
    <mergeCell ref="BV5:BV7"/>
    <mergeCell ref="AP5:AP7"/>
    <mergeCell ref="AQ5:AQ7"/>
    <mergeCell ref="AS5:AS7"/>
    <mergeCell ref="AT5:AT7"/>
    <mergeCell ref="AV5:AV7"/>
    <mergeCell ref="BR5:BR7"/>
    <mergeCell ref="BT5:BT7"/>
    <mergeCell ref="BU5:BU7"/>
    <mergeCell ref="BH5:BH7"/>
    <mergeCell ref="BD5:BD7"/>
    <mergeCell ref="BQ5:BQ7"/>
    <mergeCell ref="BO5:BO7"/>
    <mergeCell ref="BS5:BS7"/>
    <mergeCell ref="BK5:BK7"/>
    <mergeCell ref="BN5:BN7"/>
    <mergeCell ref="D5:D7"/>
    <mergeCell ref="E5:E7"/>
    <mergeCell ref="AC5:AC7"/>
    <mergeCell ref="AC3:AE4"/>
    <mergeCell ref="AF3:AH4"/>
    <mergeCell ref="AD5:AD7"/>
    <mergeCell ref="M3:O4"/>
    <mergeCell ref="W3:Y4"/>
    <mergeCell ref="T3:V4"/>
    <mergeCell ref="F5:F7"/>
    <mergeCell ref="P3:R4"/>
    <mergeCell ref="W5:W7"/>
    <mergeCell ref="Z5:Z7"/>
    <mergeCell ref="U5:U7"/>
    <mergeCell ref="AE5:AE7"/>
    <mergeCell ref="AA5:AA7"/>
    <mergeCell ref="H5:H7"/>
    <mergeCell ref="I5:I7"/>
    <mergeCell ref="K5:K7"/>
    <mergeCell ref="G3:I4"/>
    <mergeCell ref="J3:L4"/>
    <mergeCell ref="G5:G7"/>
    <mergeCell ref="J5:J7"/>
    <mergeCell ref="L5:L7"/>
    <mergeCell ref="AO3:AQ4"/>
    <mergeCell ref="Z3:AB4"/>
    <mergeCell ref="AF5:AF7"/>
    <mergeCell ref="Q5:Q7"/>
    <mergeCell ref="R5:R7"/>
    <mergeCell ref="AG5:AG7"/>
    <mergeCell ref="AO5:AO7"/>
    <mergeCell ref="BW3:BX7"/>
    <mergeCell ref="BE5:BE7"/>
    <mergeCell ref="BT3:BV4"/>
    <mergeCell ref="AR5:AR7"/>
    <mergeCell ref="AU5:AU7"/>
    <mergeCell ref="BQ3:BS4"/>
    <mergeCell ref="BI5:BI7"/>
    <mergeCell ref="BJ5:BJ7"/>
    <mergeCell ref="BL5:BL7"/>
    <mergeCell ref="BM5:BM7"/>
    <mergeCell ref="AX5:AX7"/>
    <mergeCell ref="BA5:BA7"/>
    <mergeCell ref="BK3:BM4"/>
    <mergeCell ref="BN3:BP4"/>
    <mergeCell ref="BH3:BJ4"/>
    <mergeCell ref="AR3:AT4"/>
    <mergeCell ref="A3:C7"/>
    <mergeCell ref="AI3:AJ7"/>
    <mergeCell ref="AL3:AN7"/>
    <mergeCell ref="BP5:BP7"/>
    <mergeCell ref="BB5:BB7"/>
    <mergeCell ref="BC5:BC7"/>
    <mergeCell ref="AU3:AW4"/>
    <mergeCell ref="AX3:AZ4"/>
    <mergeCell ref="BF5:BF7"/>
    <mergeCell ref="AW5:AW7"/>
    <mergeCell ref="BD3:BF4"/>
    <mergeCell ref="BA3:BC4"/>
    <mergeCell ref="AH5:AH7"/>
    <mergeCell ref="AY5:AY7"/>
    <mergeCell ref="AZ5:AZ7"/>
    <mergeCell ref="D3:F4"/>
  </mergeCells>
  <phoneticPr fontId="1"/>
  <printOptions gridLinesSet="0"/>
  <pageMargins left="0.59055118110236227" right="0.78740157480314965" top="0.98425196850393704" bottom="0.94488188976377963" header="0.51181102362204722" footer="0.51181102362204722"/>
  <pageSetup paperSize="9" scale="52" fitToWidth="4" orientation="portrait" horizontalDpi="300" verticalDpi="300" r:id="rId1"/>
  <headerFooter alignWithMargins="0"/>
  <ignoredErrors>
    <ignoredError sqref="J10 J12:J26 M10 M12:M29 T10:T29 W10 W12:W26 Z10 Z12:Z29 AC10 AC12:AC26 AO10:AO29 AR10 AR12:AR29 AU10 AU12:AU29 AX10 AX12:AX29 BA10 BA12:BA29 BH10:BH29 BK10 BK12:BK29 BN10 BN12:BN29 BQ10 BQ12:BQ29 AC28:AC29 J28:J29 W28:W29" formulaRange="1"/>
    <ignoredError sqref="J11 M11 W11 Z11 AC11 AR11 AU11 AX11 BA11 BK11 BN11 BQ11" formula="1" formulaRange="1"/>
    <ignoredError sqref="P11 AF11 BD11 BT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view="pageBreakPreview" zoomScale="60" zoomScaleNormal="56" workbookViewId="0">
      <selection activeCell="B1" sqref="B1"/>
    </sheetView>
  </sheetViews>
  <sheetFormatPr defaultRowHeight="33.950000000000003" customHeight="1"/>
  <cols>
    <col min="1" max="1" width="1.69921875" style="4" customWidth="1"/>
    <col min="2" max="2" width="13.796875" style="11" customWidth="1"/>
    <col min="3" max="3" width="1.69921875" style="11" customWidth="1"/>
    <col min="4" max="4" width="13.69921875" style="4" customWidth="1"/>
    <col min="5" max="5" width="11.69921875" style="4" customWidth="1"/>
    <col min="6" max="14" width="8.796875" style="4" customWidth="1"/>
    <col min="15" max="15" width="8.796875" style="4"/>
    <col min="16" max="28" width="8.796875" style="4" customWidth="1"/>
    <col min="29" max="29" width="1" style="4" customWidth="1"/>
    <col min="30" max="30" width="7.69921875" style="4" customWidth="1"/>
    <col min="31" max="31" width="8.59765625" style="4" customWidth="1"/>
    <col min="32" max="32" width="1.69921875" style="11" customWidth="1"/>
    <col min="33" max="33" width="13.796875" style="11" customWidth="1"/>
    <col min="34" max="34" width="1.69921875" style="4" customWidth="1"/>
    <col min="35" max="40" width="8.796875" style="4" customWidth="1"/>
    <col min="41" max="41" width="11.69921875" style="4" customWidth="1"/>
    <col min="42" max="46" width="8.796875" style="4" customWidth="1"/>
    <col min="47" max="47" width="12.5" style="4" customWidth="1"/>
    <col min="48" max="48" width="14.796875" style="4" bestFit="1" customWidth="1"/>
    <col min="49" max="50" width="14.19921875" style="4" customWidth="1"/>
    <col min="51" max="16384" width="8.796875" style="4"/>
  </cols>
  <sheetData>
    <row r="1" spans="1:50" s="1" customFormat="1" ht="31.5" customHeight="1">
      <c r="B1" s="1" t="s">
        <v>175</v>
      </c>
      <c r="Y1" s="3"/>
      <c r="Z1" s="3"/>
      <c r="AA1" s="3"/>
      <c r="AB1" s="3"/>
      <c r="AC1" s="3"/>
      <c r="AE1" s="3"/>
      <c r="AF1" s="3"/>
      <c r="AG1" s="3" t="s">
        <v>195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50" ht="31.5" customHeight="1">
      <c r="B2" s="12"/>
      <c r="C2" s="1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0"/>
      <c r="Z2" s="10"/>
      <c r="AA2" s="10"/>
      <c r="AB2" s="10"/>
      <c r="AC2" s="5"/>
      <c r="AE2" s="5"/>
      <c r="AF2" s="13"/>
      <c r="AG2" s="13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5"/>
    </row>
    <row r="3" spans="1:50" ht="31.5" customHeight="1">
      <c r="A3" s="123" t="s">
        <v>112</v>
      </c>
      <c r="B3" s="123"/>
      <c r="C3" s="185"/>
      <c r="D3" s="290" t="s">
        <v>159</v>
      </c>
      <c r="E3" s="14"/>
      <c r="F3" s="281" t="s">
        <v>156</v>
      </c>
      <c r="G3" s="284" t="s">
        <v>157</v>
      </c>
      <c r="H3" s="190" t="s">
        <v>132</v>
      </c>
      <c r="I3" s="190" t="s">
        <v>170</v>
      </c>
      <c r="J3" s="287" t="s">
        <v>133</v>
      </c>
      <c r="K3" s="281" t="s">
        <v>134</v>
      </c>
      <c r="L3" s="281" t="s">
        <v>135</v>
      </c>
      <c r="M3" s="281" t="s">
        <v>136</v>
      </c>
      <c r="N3" s="281" t="s">
        <v>24</v>
      </c>
      <c r="O3" s="48"/>
      <c r="P3" s="281" t="s">
        <v>171</v>
      </c>
      <c r="Q3" s="44"/>
      <c r="R3" s="124" t="s">
        <v>137</v>
      </c>
      <c r="S3" s="281" t="s">
        <v>138</v>
      </c>
      <c r="T3" s="281" t="s">
        <v>139</v>
      </c>
      <c r="U3" s="284" t="s">
        <v>140</v>
      </c>
      <c r="V3" s="190" t="s">
        <v>141</v>
      </c>
      <c r="W3" s="287" t="s">
        <v>142</v>
      </c>
      <c r="X3" s="260" t="s">
        <v>143</v>
      </c>
      <c r="Y3" s="284" t="s">
        <v>144</v>
      </c>
      <c r="Z3" s="190" t="s">
        <v>145</v>
      </c>
      <c r="AA3" s="190" t="s">
        <v>146</v>
      </c>
      <c r="AB3" s="190" t="s">
        <v>147</v>
      </c>
      <c r="AC3" s="122" t="s">
        <v>113</v>
      </c>
      <c r="AD3" s="123"/>
      <c r="AE3" s="16"/>
      <c r="AF3" s="123" t="s">
        <v>112</v>
      </c>
      <c r="AG3" s="123"/>
      <c r="AH3" s="124"/>
      <c r="AI3" s="281" t="s">
        <v>148</v>
      </c>
      <c r="AJ3" s="110"/>
      <c r="AK3" s="281" t="s">
        <v>149</v>
      </c>
      <c r="AL3" s="284" t="s">
        <v>150</v>
      </c>
      <c r="AM3" s="190" t="s">
        <v>151</v>
      </c>
      <c r="AN3" s="190" t="s">
        <v>152</v>
      </c>
      <c r="AO3" s="190" t="s">
        <v>153</v>
      </c>
      <c r="AP3" s="190" t="s">
        <v>154</v>
      </c>
      <c r="AQ3" s="190" t="s">
        <v>4</v>
      </c>
      <c r="AR3" s="107"/>
      <c r="AS3" s="184" t="s">
        <v>5</v>
      </c>
      <c r="AT3" s="189"/>
      <c r="AU3" s="47"/>
      <c r="AV3" s="47"/>
      <c r="AW3" s="47"/>
      <c r="AX3" s="47"/>
    </row>
    <row r="4" spans="1:50" ht="31.5" customHeight="1">
      <c r="A4" s="189"/>
      <c r="B4" s="189"/>
      <c r="C4" s="208"/>
      <c r="D4" s="291"/>
      <c r="E4" s="49"/>
      <c r="F4" s="282"/>
      <c r="G4" s="156"/>
      <c r="H4" s="148"/>
      <c r="I4" s="148"/>
      <c r="J4" s="207"/>
      <c r="K4" s="282"/>
      <c r="L4" s="282"/>
      <c r="M4" s="282"/>
      <c r="N4" s="282"/>
      <c r="O4" s="48"/>
      <c r="P4" s="282"/>
      <c r="Q4" s="105"/>
      <c r="R4" s="286"/>
      <c r="S4" s="282"/>
      <c r="T4" s="282"/>
      <c r="U4" s="156"/>
      <c r="V4" s="148"/>
      <c r="W4" s="207"/>
      <c r="X4" s="289"/>
      <c r="Y4" s="156"/>
      <c r="Z4" s="148"/>
      <c r="AA4" s="148"/>
      <c r="AB4" s="148"/>
      <c r="AC4" s="289"/>
      <c r="AD4" s="189"/>
      <c r="AE4" s="16"/>
      <c r="AF4" s="189"/>
      <c r="AG4" s="189"/>
      <c r="AH4" s="286"/>
      <c r="AI4" s="282"/>
      <c r="AJ4" s="111"/>
      <c r="AK4" s="282"/>
      <c r="AL4" s="156"/>
      <c r="AM4" s="148"/>
      <c r="AN4" s="148"/>
      <c r="AO4" s="148"/>
      <c r="AP4" s="148"/>
      <c r="AQ4" s="148"/>
      <c r="AR4" s="109"/>
      <c r="AS4" s="213"/>
      <c r="AT4" s="189"/>
      <c r="AU4" s="47"/>
      <c r="AV4" s="47"/>
      <c r="AW4" s="47"/>
      <c r="AX4" s="47"/>
    </row>
    <row r="5" spans="1:50" ht="31.5" customHeight="1">
      <c r="A5" s="189"/>
      <c r="B5" s="189"/>
      <c r="C5" s="208"/>
      <c r="D5" s="291"/>
      <c r="E5" s="293" t="s">
        <v>155</v>
      </c>
      <c r="F5" s="282"/>
      <c r="G5" s="156"/>
      <c r="H5" s="148"/>
      <c r="I5" s="148"/>
      <c r="J5" s="207"/>
      <c r="K5" s="282"/>
      <c r="L5" s="282"/>
      <c r="M5" s="282"/>
      <c r="N5" s="282"/>
      <c r="O5" s="50"/>
      <c r="P5" s="282"/>
      <c r="Q5" s="105" t="s">
        <v>164</v>
      </c>
      <c r="R5" s="286"/>
      <c r="S5" s="282"/>
      <c r="T5" s="282"/>
      <c r="U5" s="156"/>
      <c r="V5" s="148"/>
      <c r="W5" s="207"/>
      <c r="X5" s="289"/>
      <c r="Y5" s="156"/>
      <c r="Z5" s="148"/>
      <c r="AA5" s="148"/>
      <c r="AB5" s="148"/>
      <c r="AC5" s="289"/>
      <c r="AD5" s="189"/>
      <c r="AE5" s="18"/>
      <c r="AF5" s="189"/>
      <c r="AG5" s="189"/>
      <c r="AH5" s="286"/>
      <c r="AI5" s="282"/>
      <c r="AJ5" s="111" t="s">
        <v>193</v>
      </c>
      <c r="AK5" s="282"/>
      <c r="AL5" s="156"/>
      <c r="AM5" s="148"/>
      <c r="AN5" s="148"/>
      <c r="AO5" s="148"/>
      <c r="AP5" s="148"/>
      <c r="AQ5" s="148"/>
      <c r="AR5" s="109" t="s">
        <v>192</v>
      </c>
      <c r="AS5" s="213"/>
      <c r="AT5" s="189"/>
      <c r="AU5" s="47"/>
      <c r="AV5" s="47"/>
      <c r="AW5" s="47"/>
      <c r="AX5" s="47"/>
    </row>
    <row r="6" spans="1:50" ht="31.5" customHeight="1">
      <c r="A6" s="189"/>
      <c r="B6" s="189"/>
      <c r="C6" s="208"/>
      <c r="D6" s="291"/>
      <c r="E6" s="294"/>
      <c r="F6" s="282"/>
      <c r="G6" s="156"/>
      <c r="H6" s="148"/>
      <c r="I6" s="148"/>
      <c r="J6" s="207"/>
      <c r="K6" s="282"/>
      <c r="L6" s="282"/>
      <c r="M6" s="282"/>
      <c r="N6" s="282"/>
      <c r="O6" s="48"/>
      <c r="P6" s="282"/>
      <c r="Q6" s="105"/>
      <c r="R6" s="286"/>
      <c r="S6" s="282"/>
      <c r="T6" s="282"/>
      <c r="U6" s="156"/>
      <c r="V6" s="148"/>
      <c r="W6" s="207"/>
      <c r="X6" s="289"/>
      <c r="Y6" s="156"/>
      <c r="Z6" s="148"/>
      <c r="AA6" s="148"/>
      <c r="AB6" s="148"/>
      <c r="AC6" s="289"/>
      <c r="AD6" s="189"/>
      <c r="AE6" s="16"/>
      <c r="AF6" s="189"/>
      <c r="AG6" s="189"/>
      <c r="AH6" s="286"/>
      <c r="AI6" s="282"/>
      <c r="AJ6" s="111"/>
      <c r="AK6" s="282"/>
      <c r="AL6" s="156"/>
      <c r="AM6" s="148"/>
      <c r="AN6" s="148"/>
      <c r="AO6" s="148"/>
      <c r="AP6" s="148"/>
      <c r="AQ6" s="148"/>
      <c r="AR6" s="109"/>
      <c r="AS6" s="213"/>
      <c r="AT6" s="189"/>
      <c r="AU6" s="47"/>
      <c r="AV6" s="47"/>
      <c r="AW6" s="47"/>
      <c r="AX6" s="47"/>
    </row>
    <row r="7" spans="1:50" ht="31.5" customHeight="1">
      <c r="A7" s="126"/>
      <c r="B7" s="126"/>
      <c r="C7" s="209"/>
      <c r="D7" s="292"/>
      <c r="E7" s="295"/>
      <c r="F7" s="283"/>
      <c r="G7" s="223"/>
      <c r="H7" s="233"/>
      <c r="I7" s="233"/>
      <c r="J7" s="288"/>
      <c r="K7" s="285"/>
      <c r="L7" s="285"/>
      <c r="M7" s="283"/>
      <c r="N7" s="283"/>
      <c r="O7" s="48"/>
      <c r="P7" s="283"/>
      <c r="Q7" s="39"/>
      <c r="R7" s="127"/>
      <c r="S7" s="285"/>
      <c r="T7" s="283"/>
      <c r="U7" s="223"/>
      <c r="V7" s="233"/>
      <c r="W7" s="288"/>
      <c r="X7" s="125"/>
      <c r="Y7" s="223"/>
      <c r="Z7" s="233"/>
      <c r="AA7" s="233"/>
      <c r="AB7" s="233"/>
      <c r="AC7" s="261"/>
      <c r="AD7" s="187"/>
      <c r="AE7" s="16"/>
      <c r="AF7" s="126"/>
      <c r="AG7" s="126"/>
      <c r="AH7" s="127"/>
      <c r="AI7" s="285"/>
      <c r="AJ7" s="112"/>
      <c r="AK7" s="283"/>
      <c r="AL7" s="223"/>
      <c r="AM7" s="233"/>
      <c r="AN7" s="233"/>
      <c r="AO7" s="233"/>
      <c r="AP7" s="233"/>
      <c r="AQ7" s="233"/>
      <c r="AR7" s="108"/>
      <c r="AS7" s="186"/>
      <c r="AT7" s="189"/>
      <c r="AU7" s="47"/>
      <c r="AV7" s="47"/>
      <c r="AW7" s="47"/>
      <c r="AX7" s="47"/>
    </row>
    <row r="8" spans="1:50" ht="31.5" customHeight="1">
      <c r="A8" s="14"/>
      <c r="B8" s="14"/>
      <c r="C8" s="19"/>
      <c r="D8" s="40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4"/>
      <c r="Y8" s="42"/>
      <c r="Z8" s="16"/>
      <c r="AA8" s="16"/>
      <c r="AB8" s="16"/>
      <c r="AC8" s="95"/>
      <c r="AD8" s="16"/>
      <c r="AE8" s="16"/>
      <c r="AF8" s="14"/>
      <c r="AG8" s="14"/>
      <c r="AH8" s="19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47"/>
      <c r="AV8" s="47"/>
      <c r="AW8" s="47"/>
      <c r="AX8" s="47"/>
    </row>
    <row r="9" spans="1:50" ht="39" customHeight="1">
      <c r="A9" s="88"/>
      <c r="B9" s="88" t="s">
        <v>167</v>
      </c>
      <c r="C9" s="89"/>
      <c r="D9" s="22">
        <v>2765</v>
      </c>
      <c r="E9" s="23">
        <v>599</v>
      </c>
      <c r="F9" s="23">
        <v>0</v>
      </c>
      <c r="G9" s="23">
        <v>2</v>
      </c>
      <c r="H9" s="23">
        <v>1</v>
      </c>
      <c r="I9" s="23">
        <v>1</v>
      </c>
      <c r="J9" s="23">
        <v>0</v>
      </c>
      <c r="K9" s="23">
        <v>5</v>
      </c>
      <c r="L9" s="23">
        <v>10</v>
      </c>
      <c r="M9" s="23">
        <v>89</v>
      </c>
      <c r="N9" s="23">
        <v>20</v>
      </c>
      <c r="O9" s="23"/>
      <c r="P9" s="23">
        <v>1</v>
      </c>
      <c r="Q9" s="23">
        <v>0</v>
      </c>
      <c r="R9" s="23">
        <v>4</v>
      </c>
      <c r="S9" s="23">
        <v>79</v>
      </c>
      <c r="T9" s="23">
        <v>2</v>
      </c>
      <c r="U9" s="23">
        <v>1</v>
      </c>
      <c r="V9" s="23">
        <v>8</v>
      </c>
      <c r="W9" s="23">
        <v>61</v>
      </c>
      <c r="X9" s="23">
        <v>21</v>
      </c>
      <c r="Y9" s="23">
        <v>3</v>
      </c>
      <c r="Z9" s="23">
        <v>2</v>
      </c>
      <c r="AA9" s="23">
        <v>8</v>
      </c>
      <c r="AB9" s="23">
        <v>13</v>
      </c>
      <c r="AC9" s="22"/>
      <c r="AD9" s="16" t="s">
        <v>188</v>
      </c>
      <c r="AE9" s="23"/>
      <c r="AF9" s="88"/>
      <c r="AG9" s="88" t="s">
        <v>186</v>
      </c>
      <c r="AH9" s="98"/>
      <c r="AI9" s="23">
        <v>12</v>
      </c>
      <c r="AJ9" s="23">
        <v>0</v>
      </c>
      <c r="AK9" s="23">
        <v>221</v>
      </c>
      <c r="AL9" s="23">
        <v>3</v>
      </c>
      <c r="AM9" s="23">
        <v>7</v>
      </c>
      <c r="AN9" s="23">
        <v>6</v>
      </c>
      <c r="AO9" s="23">
        <v>2166</v>
      </c>
      <c r="AP9" s="23">
        <v>4</v>
      </c>
      <c r="AQ9" s="23">
        <v>5</v>
      </c>
      <c r="AR9" s="23">
        <v>0</v>
      </c>
      <c r="AS9" s="23">
        <v>10</v>
      </c>
      <c r="AT9" s="23"/>
      <c r="AU9" s="47"/>
      <c r="AV9" s="47" t="s">
        <v>75</v>
      </c>
      <c r="AW9" s="47" t="s">
        <v>59</v>
      </c>
      <c r="AX9" s="47"/>
    </row>
    <row r="10" spans="1:50" ht="22.5" customHeight="1">
      <c r="A10" s="16"/>
      <c r="B10" s="16"/>
      <c r="C10" s="24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  <c r="AD10" s="16"/>
      <c r="AE10" s="23"/>
      <c r="AF10" s="16"/>
      <c r="AG10" s="16"/>
      <c r="AH10" s="24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47"/>
      <c r="AV10" s="47" t="s">
        <v>76</v>
      </c>
      <c r="AW10" s="47"/>
      <c r="AX10" s="47"/>
    </row>
    <row r="11" spans="1:50" ht="39" customHeight="1">
      <c r="A11" s="88"/>
      <c r="B11" s="88" t="s">
        <v>187</v>
      </c>
      <c r="C11" s="89"/>
      <c r="D11" s="22">
        <f>SUM(F11:AS11)</f>
        <v>2771</v>
      </c>
      <c r="E11" s="23">
        <f>D11-AO11</f>
        <v>701</v>
      </c>
      <c r="F11" s="23">
        <f t="shared" ref="F11:M11" si="0">SUM(F16:F32)</f>
        <v>1</v>
      </c>
      <c r="G11" s="23">
        <f t="shared" si="0"/>
        <v>1</v>
      </c>
      <c r="H11" s="23">
        <f t="shared" si="0"/>
        <v>1</v>
      </c>
      <c r="I11" s="23">
        <f t="shared" si="0"/>
        <v>1</v>
      </c>
      <c r="J11" s="23">
        <f t="shared" si="0"/>
        <v>1</v>
      </c>
      <c r="K11" s="23">
        <f>SUM(K16:K32)</f>
        <v>5</v>
      </c>
      <c r="L11" s="23">
        <f t="shared" si="0"/>
        <v>16</v>
      </c>
      <c r="M11" s="23">
        <f t="shared" si="0"/>
        <v>84</v>
      </c>
      <c r="N11" s="23">
        <f>SUM(N16:N32)</f>
        <v>35</v>
      </c>
      <c r="O11" s="23"/>
      <c r="P11" s="23">
        <f t="shared" ref="P11:Z11" si="1">SUM(P16:P32)</f>
        <v>2</v>
      </c>
      <c r="Q11" s="23">
        <f t="shared" si="1"/>
        <v>2</v>
      </c>
      <c r="R11" s="23">
        <f t="shared" si="1"/>
        <v>2</v>
      </c>
      <c r="S11" s="23">
        <f>SUM(S16:S32)</f>
        <v>80</v>
      </c>
      <c r="T11" s="23">
        <f t="shared" si="1"/>
        <v>4</v>
      </c>
      <c r="U11" s="23">
        <f t="shared" si="1"/>
        <v>1</v>
      </c>
      <c r="V11" s="23">
        <f t="shared" si="1"/>
        <v>8</v>
      </c>
      <c r="W11" s="23">
        <f t="shared" si="1"/>
        <v>60</v>
      </c>
      <c r="X11" s="23">
        <f t="shared" si="1"/>
        <v>35</v>
      </c>
      <c r="Y11" s="23">
        <f t="shared" si="1"/>
        <v>3</v>
      </c>
      <c r="Z11" s="23">
        <f t="shared" si="1"/>
        <v>0</v>
      </c>
      <c r="AA11" s="23">
        <f t="shared" ref="AA11:AS11" si="2">SUM(AA16:AA32)</f>
        <v>12</v>
      </c>
      <c r="AB11" s="23">
        <f t="shared" si="2"/>
        <v>25</v>
      </c>
      <c r="AC11" s="22"/>
      <c r="AD11" s="16" t="s">
        <v>189</v>
      </c>
      <c r="AE11" s="23"/>
      <c r="AF11" s="88"/>
      <c r="AG11" s="88" t="s">
        <v>187</v>
      </c>
      <c r="AH11" s="98"/>
      <c r="AI11" s="23">
        <f>SUM(AI16:AI32)</f>
        <v>12</v>
      </c>
      <c r="AJ11" s="23">
        <f>SUM(AJ16:AJ32)</f>
        <v>2</v>
      </c>
      <c r="AK11" s="23">
        <f>SUM(AK16:AK32)</f>
        <v>242</v>
      </c>
      <c r="AL11" s="23">
        <f t="shared" si="2"/>
        <v>9</v>
      </c>
      <c r="AM11" s="23">
        <f t="shared" si="2"/>
        <v>23</v>
      </c>
      <c r="AN11" s="23">
        <f t="shared" si="2"/>
        <v>13</v>
      </c>
      <c r="AO11" s="23">
        <f t="shared" si="2"/>
        <v>2070</v>
      </c>
      <c r="AP11" s="23">
        <f t="shared" si="2"/>
        <v>3</v>
      </c>
      <c r="AQ11" s="23">
        <f t="shared" si="2"/>
        <v>0</v>
      </c>
      <c r="AR11" s="23">
        <f>SUM(AR16:AR32)</f>
        <v>1</v>
      </c>
      <c r="AS11" s="23">
        <f t="shared" si="2"/>
        <v>17</v>
      </c>
      <c r="AT11" s="23"/>
      <c r="AU11" s="47"/>
      <c r="AV11" s="51" t="s">
        <v>25</v>
      </c>
      <c r="AW11" s="51" t="s">
        <v>26</v>
      </c>
      <c r="AX11" s="51" t="s">
        <v>18</v>
      </c>
    </row>
    <row r="12" spans="1:50" ht="22.5" customHeight="1">
      <c r="A12" s="21"/>
      <c r="B12" s="21"/>
      <c r="C12" s="4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2"/>
      <c r="AD12" s="16"/>
      <c r="AE12" s="23"/>
      <c r="AF12" s="21"/>
      <c r="AG12" s="21"/>
      <c r="AH12" s="45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47"/>
      <c r="AV12" s="16"/>
      <c r="AW12" s="16"/>
      <c r="AX12" s="16"/>
    </row>
    <row r="13" spans="1:50" ht="39" customHeight="1">
      <c r="A13" s="21"/>
      <c r="B13" s="88" t="s">
        <v>95</v>
      </c>
      <c r="C13" s="45"/>
      <c r="D13" s="23">
        <v>1748</v>
      </c>
      <c r="E13" s="23">
        <v>532</v>
      </c>
      <c r="F13" s="23">
        <v>0</v>
      </c>
      <c r="G13" s="23">
        <v>1</v>
      </c>
      <c r="H13" s="23">
        <v>1</v>
      </c>
      <c r="I13" s="23">
        <v>1</v>
      </c>
      <c r="J13" s="23">
        <v>1</v>
      </c>
      <c r="K13" s="23">
        <v>3</v>
      </c>
      <c r="L13" s="23">
        <v>14</v>
      </c>
      <c r="M13" s="23">
        <v>56</v>
      </c>
      <c r="N13" s="23">
        <v>32</v>
      </c>
      <c r="O13" s="23"/>
      <c r="P13" s="23">
        <v>1</v>
      </c>
      <c r="Q13" s="23">
        <v>2</v>
      </c>
      <c r="R13" s="23">
        <v>1</v>
      </c>
      <c r="S13" s="23">
        <v>73</v>
      </c>
      <c r="T13" s="23">
        <v>4</v>
      </c>
      <c r="U13" s="23">
        <v>0</v>
      </c>
      <c r="V13" s="23">
        <v>5</v>
      </c>
      <c r="W13" s="23">
        <v>46</v>
      </c>
      <c r="X13" s="23">
        <v>29</v>
      </c>
      <c r="Y13" s="23">
        <v>1</v>
      </c>
      <c r="Z13" s="23">
        <v>0</v>
      </c>
      <c r="AA13" s="23">
        <v>10</v>
      </c>
      <c r="AB13" s="23">
        <v>19</v>
      </c>
      <c r="AC13" s="22"/>
      <c r="AD13" s="88" t="s">
        <v>95</v>
      </c>
      <c r="AE13" s="23"/>
      <c r="AF13" s="21"/>
      <c r="AG13" s="88" t="s">
        <v>95</v>
      </c>
      <c r="AH13" s="45"/>
      <c r="AI13" s="23">
        <v>9</v>
      </c>
      <c r="AJ13" s="23">
        <v>2</v>
      </c>
      <c r="AK13" s="23">
        <v>176</v>
      </c>
      <c r="AL13" s="23">
        <v>5</v>
      </c>
      <c r="AM13" s="23">
        <v>20</v>
      </c>
      <c r="AN13" s="23">
        <v>6</v>
      </c>
      <c r="AO13" s="23">
        <v>1216</v>
      </c>
      <c r="AP13" s="23">
        <v>2</v>
      </c>
      <c r="AQ13" s="23">
        <v>0</v>
      </c>
      <c r="AR13" s="23">
        <v>1</v>
      </c>
      <c r="AS13" s="23">
        <v>11</v>
      </c>
      <c r="AT13" s="23"/>
      <c r="AU13" s="47"/>
      <c r="AV13" s="16"/>
      <c r="AW13" s="16"/>
      <c r="AX13" s="16"/>
    </row>
    <row r="14" spans="1:50" ht="39" customHeight="1">
      <c r="A14" s="21"/>
      <c r="B14" s="88" t="s">
        <v>96</v>
      </c>
      <c r="C14" s="45"/>
      <c r="D14" s="23">
        <f>SUM(F14:AS14)</f>
        <v>1023</v>
      </c>
      <c r="E14" s="23">
        <f>D14-AO14</f>
        <v>169</v>
      </c>
      <c r="F14" s="23">
        <f t="shared" ref="F14:N14" si="3">+F11-F13</f>
        <v>1</v>
      </c>
      <c r="G14" s="23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2</v>
      </c>
      <c r="L14" s="23">
        <f t="shared" si="3"/>
        <v>2</v>
      </c>
      <c r="M14" s="23">
        <f t="shared" si="3"/>
        <v>28</v>
      </c>
      <c r="N14" s="23">
        <f t="shared" si="3"/>
        <v>3</v>
      </c>
      <c r="O14" s="23"/>
      <c r="P14" s="23">
        <f t="shared" ref="P14:Z14" si="4">+P11-P13</f>
        <v>1</v>
      </c>
      <c r="Q14" s="23">
        <f t="shared" si="4"/>
        <v>0</v>
      </c>
      <c r="R14" s="23">
        <f t="shared" si="4"/>
        <v>1</v>
      </c>
      <c r="S14" s="23">
        <f>+S11-S13</f>
        <v>7</v>
      </c>
      <c r="T14" s="23">
        <f t="shared" si="4"/>
        <v>0</v>
      </c>
      <c r="U14" s="23">
        <f t="shared" si="4"/>
        <v>1</v>
      </c>
      <c r="V14" s="23">
        <f t="shared" si="4"/>
        <v>3</v>
      </c>
      <c r="W14" s="23">
        <f t="shared" si="4"/>
        <v>14</v>
      </c>
      <c r="X14" s="23">
        <f t="shared" si="4"/>
        <v>6</v>
      </c>
      <c r="Y14" s="23">
        <f t="shared" si="4"/>
        <v>2</v>
      </c>
      <c r="Z14" s="23">
        <f t="shared" si="4"/>
        <v>0</v>
      </c>
      <c r="AA14" s="23">
        <f>+AA11-AA13</f>
        <v>2</v>
      </c>
      <c r="AB14" s="23">
        <f>+AB11-AB13</f>
        <v>6</v>
      </c>
      <c r="AC14" s="22"/>
      <c r="AD14" s="88" t="s">
        <v>96</v>
      </c>
      <c r="AE14" s="23"/>
      <c r="AF14" s="21"/>
      <c r="AG14" s="88" t="s">
        <v>96</v>
      </c>
      <c r="AH14" s="45"/>
      <c r="AI14" s="23">
        <f>+AI11-AI13</f>
        <v>3</v>
      </c>
      <c r="AJ14" s="23">
        <f>+AJ11-AJ13</f>
        <v>0</v>
      </c>
      <c r="AK14" s="23">
        <f>+AK11-AK13</f>
        <v>66</v>
      </c>
      <c r="AL14" s="23">
        <f>+AL11-AL13</f>
        <v>4</v>
      </c>
      <c r="AM14" s="23">
        <f t="shared" ref="AM14:AS14" si="5">+AM11-AM13</f>
        <v>3</v>
      </c>
      <c r="AN14" s="23">
        <f t="shared" si="5"/>
        <v>7</v>
      </c>
      <c r="AO14" s="23">
        <f t="shared" si="5"/>
        <v>854</v>
      </c>
      <c r="AP14" s="23">
        <f t="shared" si="5"/>
        <v>1</v>
      </c>
      <c r="AQ14" s="23">
        <f t="shared" si="5"/>
        <v>0</v>
      </c>
      <c r="AR14" s="23">
        <f>+AR11-AR13</f>
        <v>0</v>
      </c>
      <c r="AS14" s="23">
        <f t="shared" si="5"/>
        <v>6</v>
      </c>
      <c r="AT14" s="23"/>
      <c r="AU14" s="47"/>
      <c r="AV14" s="16"/>
      <c r="AW14" s="16"/>
      <c r="AX14" s="16"/>
    </row>
    <row r="15" spans="1:50" ht="22.5" customHeight="1">
      <c r="A15" s="25"/>
      <c r="B15" s="25"/>
      <c r="C15" s="2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2"/>
      <c r="AD15" s="25"/>
      <c r="AE15" s="23"/>
      <c r="AF15" s="25"/>
      <c r="AG15" s="25"/>
      <c r="AH15" s="26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47"/>
      <c r="AV15" s="23">
        <f>SUM(AV16:AV32)</f>
        <v>2771</v>
      </c>
      <c r="AW15" s="23">
        <f>SUM(AW16:AW32)</f>
        <v>701</v>
      </c>
      <c r="AX15" s="23">
        <f>SUM(AX16:AX32)</f>
        <v>2070</v>
      </c>
    </row>
    <row r="16" spans="1:50" ht="45" customHeight="1">
      <c r="A16" s="34"/>
      <c r="B16" s="14" t="s">
        <v>77</v>
      </c>
      <c r="C16" s="27"/>
      <c r="D16" s="22">
        <f t="shared" ref="D16:D29" si="6">SUM(F16:AS16)</f>
        <v>1189</v>
      </c>
      <c r="E16" s="23">
        <f t="shared" ref="E16:E29" si="7">D16-AO16</f>
        <v>265</v>
      </c>
      <c r="F16" s="23">
        <v>0</v>
      </c>
      <c r="G16" s="23">
        <v>1</v>
      </c>
      <c r="H16" s="23">
        <v>0</v>
      </c>
      <c r="I16" s="23">
        <v>0</v>
      </c>
      <c r="J16" s="23">
        <v>1</v>
      </c>
      <c r="K16" s="23">
        <v>1</v>
      </c>
      <c r="L16" s="23">
        <v>7</v>
      </c>
      <c r="M16" s="23">
        <v>37</v>
      </c>
      <c r="N16" s="23">
        <v>16</v>
      </c>
      <c r="O16" s="23"/>
      <c r="P16" s="23">
        <v>1</v>
      </c>
      <c r="Q16" s="23">
        <v>0</v>
      </c>
      <c r="R16" s="23">
        <v>0</v>
      </c>
      <c r="S16" s="23">
        <v>33</v>
      </c>
      <c r="T16" s="23">
        <v>4</v>
      </c>
      <c r="U16" s="23">
        <v>0</v>
      </c>
      <c r="V16" s="23">
        <v>4</v>
      </c>
      <c r="W16" s="23">
        <v>29</v>
      </c>
      <c r="X16" s="23">
        <v>20</v>
      </c>
      <c r="Y16" s="23">
        <v>0</v>
      </c>
      <c r="Z16" s="23">
        <v>0</v>
      </c>
      <c r="AA16" s="23">
        <v>7</v>
      </c>
      <c r="AB16" s="23">
        <v>8</v>
      </c>
      <c r="AC16" s="96"/>
      <c r="AD16" s="82" t="s">
        <v>6</v>
      </c>
      <c r="AE16" s="23"/>
      <c r="AF16" s="34"/>
      <c r="AG16" s="14" t="s">
        <v>77</v>
      </c>
      <c r="AH16" s="27"/>
      <c r="AI16" s="23">
        <v>3</v>
      </c>
      <c r="AJ16" s="23">
        <v>0</v>
      </c>
      <c r="AK16" s="23">
        <v>65</v>
      </c>
      <c r="AL16" s="23">
        <v>2</v>
      </c>
      <c r="AM16" s="23">
        <v>6</v>
      </c>
      <c r="AN16" s="23">
        <v>4</v>
      </c>
      <c r="AO16" s="23">
        <v>924</v>
      </c>
      <c r="AP16" s="23">
        <v>0</v>
      </c>
      <c r="AQ16" s="23">
        <v>0</v>
      </c>
      <c r="AR16" s="23">
        <v>0</v>
      </c>
      <c r="AS16" s="23">
        <v>16</v>
      </c>
      <c r="AT16" s="23"/>
      <c r="AU16" s="47"/>
      <c r="AV16" s="23">
        <v>1189</v>
      </c>
      <c r="AW16" s="23">
        <v>265</v>
      </c>
      <c r="AX16" s="23">
        <f>AV16-AW16</f>
        <v>924</v>
      </c>
    </row>
    <row r="17" spans="1:50" ht="45" customHeight="1">
      <c r="A17" s="35"/>
      <c r="B17" s="16" t="s">
        <v>78</v>
      </c>
      <c r="C17" s="28"/>
      <c r="D17" s="22">
        <f t="shared" si="6"/>
        <v>152</v>
      </c>
      <c r="E17" s="23">
        <f t="shared" si="7"/>
        <v>14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1</v>
      </c>
      <c r="O17" s="23"/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1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2"/>
      <c r="AD17" s="82" t="s">
        <v>7</v>
      </c>
      <c r="AE17" s="23"/>
      <c r="AF17" s="35"/>
      <c r="AG17" s="16" t="s">
        <v>78</v>
      </c>
      <c r="AH17" s="28"/>
      <c r="AI17" s="23">
        <v>2</v>
      </c>
      <c r="AJ17" s="23">
        <v>0</v>
      </c>
      <c r="AK17" s="23">
        <v>3</v>
      </c>
      <c r="AL17" s="23">
        <v>0</v>
      </c>
      <c r="AM17" s="23">
        <v>6</v>
      </c>
      <c r="AN17" s="23">
        <v>1</v>
      </c>
      <c r="AO17" s="23">
        <v>138</v>
      </c>
      <c r="AP17" s="23">
        <v>0</v>
      </c>
      <c r="AQ17" s="23">
        <v>0</v>
      </c>
      <c r="AR17" s="23">
        <v>0</v>
      </c>
      <c r="AS17" s="23">
        <v>0</v>
      </c>
      <c r="AT17" s="23"/>
      <c r="AU17" s="47"/>
      <c r="AV17" s="23">
        <v>152</v>
      </c>
      <c r="AW17" s="23">
        <v>14</v>
      </c>
      <c r="AX17" s="23">
        <f t="shared" ref="AX17:AX32" si="8">AV17-AW17</f>
        <v>138</v>
      </c>
    </row>
    <row r="18" spans="1:50" ht="45" customHeight="1">
      <c r="A18" s="35"/>
      <c r="B18" s="16" t="s">
        <v>79</v>
      </c>
      <c r="C18" s="28"/>
      <c r="D18" s="22">
        <f t="shared" si="6"/>
        <v>267</v>
      </c>
      <c r="E18" s="23">
        <f t="shared" si="7"/>
        <v>107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1</v>
      </c>
      <c r="M18" s="23">
        <v>11</v>
      </c>
      <c r="N18" s="23">
        <v>3</v>
      </c>
      <c r="O18" s="23"/>
      <c r="P18" s="23">
        <v>0</v>
      </c>
      <c r="Q18" s="23">
        <v>0</v>
      </c>
      <c r="R18" s="23">
        <v>1</v>
      </c>
      <c r="S18" s="23">
        <v>8</v>
      </c>
      <c r="T18" s="23">
        <v>0</v>
      </c>
      <c r="U18" s="23">
        <v>0</v>
      </c>
      <c r="V18" s="23">
        <v>0</v>
      </c>
      <c r="W18" s="23">
        <v>6</v>
      </c>
      <c r="X18" s="23">
        <v>2</v>
      </c>
      <c r="Y18" s="23">
        <v>1</v>
      </c>
      <c r="Z18" s="23">
        <v>0</v>
      </c>
      <c r="AA18" s="23">
        <v>3</v>
      </c>
      <c r="AB18" s="23">
        <v>5</v>
      </c>
      <c r="AC18" s="22"/>
      <c r="AD18" s="82" t="s">
        <v>8</v>
      </c>
      <c r="AE18" s="23"/>
      <c r="AF18" s="35"/>
      <c r="AG18" s="16" t="s">
        <v>79</v>
      </c>
      <c r="AH18" s="28"/>
      <c r="AI18" s="23">
        <v>1</v>
      </c>
      <c r="AJ18" s="23">
        <v>0</v>
      </c>
      <c r="AK18" s="23">
        <v>63</v>
      </c>
      <c r="AL18" s="23">
        <v>0</v>
      </c>
      <c r="AM18" s="23">
        <v>1</v>
      </c>
      <c r="AN18" s="23">
        <v>0</v>
      </c>
      <c r="AO18" s="23">
        <v>160</v>
      </c>
      <c r="AP18" s="23">
        <v>0</v>
      </c>
      <c r="AQ18" s="23">
        <v>0</v>
      </c>
      <c r="AR18" s="23">
        <v>0</v>
      </c>
      <c r="AS18" s="23">
        <v>0</v>
      </c>
      <c r="AT18" s="23"/>
      <c r="AU18" s="47"/>
      <c r="AV18" s="23">
        <v>267</v>
      </c>
      <c r="AW18" s="23">
        <v>107</v>
      </c>
      <c r="AX18" s="23">
        <f t="shared" si="8"/>
        <v>160</v>
      </c>
    </row>
    <row r="19" spans="1:50" ht="45" customHeight="1">
      <c r="A19" s="35"/>
      <c r="B19" s="16" t="s">
        <v>80</v>
      </c>
      <c r="C19" s="28"/>
      <c r="D19" s="22">
        <f t="shared" si="6"/>
        <v>294</v>
      </c>
      <c r="E19" s="23">
        <f t="shared" si="7"/>
        <v>161</v>
      </c>
      <c r="F19" s="23">
        <v>0</v>
      </c>
      <c r="G19" s="23">
        <v>0</v>
      </c>
      <c r="H19" s="23">
        <v>1</v>
      </c>
      <c r="I19" s="23">
        <v>0</v>
      </c>
      <c r="J19" s="23">
        <v>0</v>
      </c>
      <c r="K19" s="23">
        <v>4</v>
      </c>
      <c r="L19" s="23">
        <v>3</v>
      </c>
      <c r="M19" s="23">
        <v>19</v>
      </c>
      <c r="N19" s="23">
        <v>3</v>
      </c>
      <c r="O19" s="23"/>
      <c r="P19" s="23">
        <v>1</v>
      </c>
      <c r="Q19" s="23">
        <v>2</v>
      </c>
      <c r="R19" s="23">
        <v>1</v>
      </c>
      <c r="S19" s="23">
        <v>14</v>
      </c>
      <c r="T19" s="23">
        <v>0</v>
      </c>
      <c r="U19" s="23">
        <v>1</v>
      </c>
      <c r="V19" s="23">
        <v>1</v>
      </c>
      <c r="W19" s="23">
        <v>13</v>
      </c>
      <c r="X19" s="23">
        <v>2</v>
      </c>
      <c r="Y19" s="23">
        <v>0</v>
      </c>
      <c r="Z19" s="23">
        <v>0</v>
      </c>
      <c r="AA19" s="23">
        <v>1</v>
      </c>
      <c r="AB19" s="23">
        <v>8</v>
      </c>
      <c r="AC19" s="22"/>
      <c r="AD19" s="82" t="s">
        <v>9</v>
      </c>
      <c r="AE19" s="23"/>
      <c r="AF19" s="35"/>
      <c r="AG19" s="16" t="s">
        <v>80</v>
      </c>
      <c r="AH19" s="28"/>
      <c r="AI19" s="23">
        <v>0</v>
      </c>
      <c r="AJ19" s="23">
        <v>0</v>
      </c>
      <c r="AK19" s="23">
        <v>78</v>
      </c>
      <c r="AL19" s="23">
        <v>2</v>
      </c>
      <c r="AM19" s="23">
        <v>4</v>
      </c>
      <c r="AN19" s="23">
        <v>2</v>
      </c>
      <c r="AO19" s="23">
        <v>133</v>
      </c>
      <c r="AP19" s="23">
        <v>0</v>
      </c>
      <c r="AQ19" s="23">
        <v>0</v>
      </c>
      <c r="AR19" s="23">
        <v>0</v>
      </c>
      <c r="AS19" s="23">
        <v>1</v>
      </c>
      <c r="AT19" s="23"/>
      <c r="AU19" s="47"/>
      <c r="AV19" s="23">
        <v>294</v>
      </c>
      <c r="AW19" s="23">
        <v>161</v>
      </c>
      <c r="AX19" s="23">
        <f t="shared" si="8"/>
        <v>133</v>
      </c>
    </row>
    <row r="20" spans="1:50" ht="45" customHeight="1">
      <c r="A20" s="35"/>
      <c r="B20" s="16" t="s">
        <v>81</v>
      </c>
      <c r="C20" s="28"/>
      <c r="D20" s="22">
        <f t="shared" si="6"/>
        <v>147</v>
      </c>
      <c r="E20" s="23">
        <f t="shared" si="7"/>
        <v>29</v>
      </c>
      <c r="F20" s="23">
        <v>1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1</v>
      </c>
      <c r="M20" s="23">
        <v>6</v>
      </c>
      <c r="N20" s="23">
        <v>2</v>
      </c>
      <c r="O20" s="23"/>
      <c r="P20" s="23">
        <v>0</v>
      </c>
      <c r="Q20" s="23">
        <v>0</v>
      </c>
      <c r="R20" s="23">
        <v>0</v>
      </c>
      <c r="S20" s="23">
        <v>5</v>
      </c>
      <c r="T20" s="23">
        <v>0</v>
      </c>
      <c r="U20" s="23">
        <v>0</v>
      </c>
      <c r="V20" s="23">
        <v>0</v>
      </c>
      <c r="W20" s="23">
        <v>2</v>
      </c>
      <c r="X20" s="23">
        <v>3</v>
      </c>
      <c r="Y20" s="23">
        <v>0</v>
      </c>
      <c r="Z20" s="23">
        <v>0</v>
      </c>
      <c r="AA20" s="23">
        <v>1</v>
      </c>
      <c r="AB20" s="23">
        <v>1</v>
      </c>
      <c r="AC20" s="22"/>
      <c r="AD20" s="82" t="s">
        <v>10</v>
      </c>
      <c r="AE20" s="23"/>
      <c r="AF20" s="35"/>
      <c r="AG20" s="16" t="s">
        <v>31</v>
      </c>
      <c r="AH20" s="102"/>
      <c r="AI20" s="23">
        <v>0</v>
      </c>
      <c r="AJ20" s="23">
        <v>0</v>
      </c>
      <c r="AK20" s="106">
        <v>4</v>
      </c>
      <c r="AL20" s="23">
        <v>0</v>
      </c>
      <c r="AM20" s="23">
        <v>1</v>
      </c>
      <c r="AN20" s="23">
        <v>1</v>
      </c>
      <c r="AO20" s="23">
        <v>118</v>
      </c>
      <c r="AP20" s="23">
        <v>1</v>
      </c>
      <c r="AQ20" s="23">
        <v>0</v>
      </c>
      <c r="AR20" s="23">
        <v>0</v>
      </c>
      <c r="AS20" s="23">
        <v>0</v>
      </c>
      <c r="AT20" s="23"/>
      <c r="AU20" s="47"/>
      <c r="AV20" s="23">
        <v>147</v>
      </c>
      <c r="AW20" s="23">
        <v>29</v>
      </c>
      <c r="AX20" s="23">
        <f t="shared" si="8"/>
        <v>118</v>
      </c>
    </row>
    <row r="21" spans="1:50" ht="45" customHeight="1">
      <c r="A21" s="35"/>
      <c r="B21" s="16" t="s">
        <v>82</v>
      </c>
      <c r="C21" s="24"/>
      <c r="D21" s="22">
        <f t="shared" si="6"/>
        <v>36</v>
      </c>
      <c r="E21" s="23">
        <f t="shared" si="7"/>
        <v>11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1</v>
      </c>
      <c r="M21" s="23">
        <v>2</v>
      </c>
      <c r="N21" s="23">
        <v>1</v>
      </c>
      <c r="O21" s="23"/>
      <c r="P21" s="23">
        <v>0</v>
      </c>
      <c r="Q21" s="23">
        <v>0</v>
      </c>
      <c r="R21" s="23">
        <v>0</v>
      </c>
      <c r="S21" s="23">
        <v>1</v>
      </c>
      <c r="T21" s="23">
        <v>0</v>
      </c>
      <c r="U21" s="23">
        <v>0</v>
      </c>
      <c r="V21" s="23">
        <v>0</v>
      </c>
      <c r="W21" s="23">
        <v>0</v>
      </c>
      <c r="X21" s="23">
        <v>1</v>
      </c>
      <c r="Y21" s="23">
        <v>0</v>
      </c>
      <c r="Z21" s="23">
        <v>0</v>
      </c>
      <c r="AA21" s="23">
        <v>0</v>
      </c>
      <c r="AB21" s="23">
        <v>1</v>
      </c>
      <c r="AC21" s="22"/>
      <c r="AD21" s="82" t="s">
        <v>11</v>
      </c>
      <c r="AE21" s="23"/>
      <c r="AF21" s="35"/>
      <c r="AG21" s="16" t="s">
        <v>82</v>
      </c>
      <c r="AH21" s="24"/>
      <c r="AI21" s="23">
        <v>0</v>
      </c>
      <c r="AJ21" s="23">
        <v>1</v>
      </c>
      <c r="AK21" s="23">
        <v>1</v>
      </c>
      <c r="AL21" s="23">
        <v>0</v>
      </c>
      <c r="AM21" s="23">
        <v>2</v>
      </c>
      <c r="AN21" s="23">
        <v>0</v>
      </c>
      <c r="AO21" s="23">
        <v>25</v>
      </c>
      <c r="AP21" s="23">
        <v>0</v>
      </c>
      <c r="AQ21" s="23">
        <v>0</v>
      </c>
      <c r="AR21" s="23">
        <v>0</v>
      </c>
      <c r="AS21" s="23">
        <v>0</v>
      </c>
      <c r="AT21" s="23"/>
      <c r="AU21" s="47"/>
      <c r="AV21" s="23">
        <v>36</v>
      </c>
      <c r="AW21" s="23">
        <v>11</v>
      </c>
      <c r="AX21" s="23">
        <f t="shared" si="8"/>
        <v>25</v>
      </c>
    </row>
    <row r="22" spans="1:50" ht="45" customHeight="1">
      <c r="A22" s="16"/>
      <c r="B22" s="16" t="s">
        <v>83</v>
      </c>
      <c r="C22" s="29"/>
      <c r="D22" s="22">
        <f t="shared" si="6"/>
        <v>101</v>
      </c>
      <c r="E22" s="23">
        <f t="shared" si="7"/>
        <v>21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</v>
      </c>
      <c r="M22" s="23">
        <v>3</v>
      </c>
      <c r="N22" s="23">
        <v>1</v>
      </c>
      <c r="O22" s="23"/>
      <c r="P22" s="23">
        <v>0</v>
      </c>
      <c r="Q22" s="23">
        <v>0</v>
      </c>
      <c r="R22" s="23">
        <v>0</v>
      </c>
      <c r="S22" s="23">
        <v>5</v>
      </c>
      <c r="T22" s="23">
        <v>0</v>
      </c>
      <c r="U22" s="23">
        <v>0</v>
      </c>
      <c r="V22" s="23">
        <v>0</v>
      </c>
      <c r="W22" s="23">
        <v>3</v>
      </c>
      <c r="X22" s="23">
        <v>4</v>
      </c>
      <c r="Y22" s="23">
        <v>0</v>
      </c>
      <c r="Z22" s="23">
        <v>0</v>
      </c>
      <c r="AA22" s="23">
        <v>0</v>
      </c>
      <c r="AB22" s="23">
        <v>0</v>
      </c>
      <c r="AC22" s="22"/>
      <c r="AD22" s="82" t="s">
        <v>12</v>
      </c>
      <c r="AE22" s="23"/>
      <c r="AF22" s="16"/>
      <c r="AG22" s="16" t="s">
        <v>84</v>
      </c>
      <c r="AH22" s="29"/>
      <c r="AI22" s="23">
        <v>0</v>
      </c>
      <c r="AJ22" s="23">
        <v>0</v>
      </c>
      <c r="AK22" s="23">
        <v>4</v>
      </c>
      <c r="AL22" s="23">
        <v>0</v>
      </c>
      <c r="AM22" s="23">
        <v>0</v>
      </c>
      <c r="AN22" s="23">
        <v>0</v>
      </c>
      <c r="AO22" s="23">
        <v>80</v>
      </c>
      <c r="AP22" s="23">
        <v>0</v>
      </c>
      <c r="AQ22" s="23">
        <v>0</v>
      </c>
      <c r="AR22" s="23">
        <v>0</v>
      </c>
      <c r="AS22" s="23">
        <v>0</v>
      </c>
      <c r="AT22" s="23"/>
      <c r="AU22" s="47"/>
      <c r="AV22" s="23">
        <v>101</v>
      </c>
      <c r="AW22" s="23">
        <v>21</v>
      </c>
      <c r="AX22" s="23">
        <f t="shared" si="8"/>
        <v>80</v>
      </c>
    </row>
    <row r="23" spans="1:50" ht="45" customHeight="1">
      <c r="A23" s="16"/>
      <c r="B23" s="16" t="s">
        <v>85</v>
      </c>
      <c r="C23" s="29"/>
      <c r="D23" s="22">
        <f t="shared" si="6"/>
        <v>44</v>
      </c>
      <c r="E23" s="23">
        <f t="shared" si="7"/>
        <v>12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1</v>
      </c>
      <c r="O23" s="23"/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1</v>
      </c>
      <c r="W23" s="23">
        <v>1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2"/>
      <c r="AD23" s="82" t="s">
        <v>13</v>
      </c>
      <c r="AE23" s="23"/>
      <c r="AF23" s="16"/>
      <c r="AG23" s="16" t="s">
        <v>86</v>
      </c>
      <c r="AH23" s="29"/>
      <c r="AI23" s="23">
        <v>0</v>
      </c>
      <c r="AJ23" s="23">
        <v>0</v>
      </c>
      <c r="AK23" s="23">
        <v>2</v>
      </c>
      <c r="AL23" s="23">
        <v>1</v>
      </c>
      <c r="AM23" s="23">
        <v>2</v>
      </c>
      <c r="AN23" s="23">
        <v>3</v>
      </c>
      <c r="AO23" s="23">
        <v>32</v>
      </c>
      <c r="AP23" s="23">
        <v>1</v>
      </c>
      <c r="AQ23" s="23">
        <v>0</v>
      </c>
      <c r="AR23" s="23">
        <v>0</v>
      </c>
      <c r="AS23" s="23">
        <v>0</v>
      </c>
      <c r="AT23" s="23"/>
      <c r="AU23" s="47"/>
      <c r="AV23" s="23">
        <v>44</v>
      </c>
      <c r="AW23" s="23">
        <v>12</v>
      </c>
      <c r="AX23" s="23">
        <f t="shared" si="8"/>
        <v>32</v>
      </c>
    </row>
    <row r="24" spans="1:50" ht="45" customHeight="1">
      <c r="A24" s="16"/>
      <c r="B24" s="16" t="s">
        <v>87</v>
      </c>
      <c r="C24" s="28"/>
      <c r="D24" s="22">
        <f t="shared" si="6"/>
        <v>25</v>
      </c>
      <c r="E24" s="23">
        <f t="shared" si="7"/>
        <v>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/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2"/>
      <c r="AD24" s="82" t="s">
        <v>14</v>
      </c>
      <c r="AE24" s="23"/>
      <c r="AF24" s="16"/>
      <c r="AG24" s="16" t="s">
        <v>88</v>
      </c>
      <c r="AH24" s="28"/>
      <c r="AI24" s="23">
        <v>0</v>
      </c>
      <c r="AJ24" s="23">
        <v>0</v>
      </c>
      <c r="AK24" s="23">
        <v>1</v>
      </c>
      <c r="AL24" s="23">
        <v>0</v>
      </c>
      <c r="AM24" s="23">
        <v>0</v>
      </c>
      <c r="AN24" s="23">
        <v>0</v>
      </c>
      <c r="AO24" s="23">
        <v>24</v>
      </c>
      <c r="AP24" s="23">
        <v>0</v>
      </c>
      <c r="AQ24" s="23">
        <v>0</v>
      </c>
      <c r="AR24" s="23">
        <v>0</v>
      </c>
      <c r="AS24" s="23">
        <v>0</v>
      </c>
      <c r="AT24" s="23"/>
      <c r="AU24" s="47"/>
      <c r="AV24" s="23">
        <v>25</v>
      </c>
      <c r="AW24" s="23">
        <v>1</v>
      </c>
      <c r="AX24" s="23">
        <f t="shared" si="8"/>
        <v>24</v>
      </c>
    </row>
    <row r="25" spans="1:50" ht="45" customHeight="1">
      <c r="A25" s="35"/>
      <c r="B25" s="16" t="s">
        <v>89</v>
      </c>
      <c r="C25" s="28"/>
      <c r="D25" s="22">
        <f t="shared" si="6"/>
        <v>43</v>
      </c>
      <c r="E25" s="23">
        <f t="shared" si="7"/>
        <v>2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1</v>
      </c>
      <c r="N25" s="23">
        <v>0</v>
      </c>
      <c r="O25" s="23"/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1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2"/>
      <c r="AD25" s="82" t="s">
        <v>15</v>
      </c>
      <c r="AE25" s="23"/>
      <c r="AF25" s="35"/>
      <c r="AG25" s="16" t="s">
        <v>89</v>
      </c>
      <c r="AH25" s="28"/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41</v>
      </c>
      <c r="AP25" s="23">
        <v>0</v>
      </c>
      <c r="AQ25" s="23">
        <v>0</v>
      </c>
      <c r="AR25" s="23">
        <v>0</v>
      </c>
      <c r="AS25" s="23">
        <v>0</v>
      </c>
      <c r="AT25" s="23"/>
      <c r="AU25" s="47"/>
      <c r="AV25" s="23">
        <v>43</v>
      </c>
      <c r="AW25" s="23">
        <v>2</v>
      </c>
      <c r="AX25" s="23">
        <f t="shared" si="8"/>
        <v>41</v>
      </c>
    </row>
    <row r="26" spans="1:50" ht="45" customHeight="1">
      <c r="A26" s="35"/>
      <c r="B26" s="16" t="s">
        <v>90</v>
      </c>
      <c r="C26" s="28"/>
      <c r="D26" s="22">
        <f t="shared" si="6"/>
        <v>150</v>
      </c>
      <c r="E26" s="23">
        <f t="shared" si="7"/>
        <v>33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1</v>
      </c>
      <c r="N26" s="23">
        <v>2</v>
      </c>
      <c r="O26" s="23"/>
      <c r="P26" s="23">
        <v>0</v>
      </c>
      <c r="Q26" s="23">
        <v>0</v>
      </c>
      <c r="R26" s="23">
        <v>0</v>
      </c>
      <c r="S26" s="23">
        <v>4</v>
      </c>
      <c r="T26" s="23">
        <v>0</v>
      </c>
      <c r="U26" s="23">
        <v>0</v>
      </c>
      <c r="V26" s="23">
        <v>1</v>
      </c>
      <c r="W26" s="23">
        <v>2</v>
      </c>
      <c r="X26" s="23">
        <v>0</v>
      </c>
      <c r="Y26" s="23">
        <v>1</v>
      </c>
      <c r="Z26" s="23">
        <v>0</v>
      </c>
      <c r="AA26" s="23">
        <v>0</v>
      </c>
      <c r="AB26" s="23">
        <v>0</v>
      </c>
      <c r="AC26" s="22"/>
      <c r="AD26" s="82" t="s">
        <v>16</v>
      </c>
      <c r="AE26" s="23"/>
      <c r="AF26" s="35"/>
      <c r="AG26" s="16" t="s">
        <v>91</v>
      </c>
      <c r="AH26" s="28"/>
      <c r="AI26" s="23">
        <v>2</v>
      </c>
      <c r="AJ26" s="23">
        <v>1</v>
      </c>
      <c r="AK26" s="23">
        <v>12</v>
      </c>
      <c r="AL26" s="23">
        <v>2</v>
      </c>
      <c r="AM26" s="23">
        <v>1</v>
      </c>
      <c r="AN26" s="23">
        <v>2</v>
      </c>
      <c r="AO26" s="23">
        <v>117</v>
      </c>
      <c r="AP26" s="23">
        <v>1</v>
      </c>
      <c r="AQ26" s="23">
        <v>0</v>
      </c>
      <c r="AR26" s="23">
        <v>1</v>
      </c>
      <c r="AS26" s="23">
        <v>0</v>
      </c>
      <c r="AT26" s="23"/>
      <c r="AU26" s="47"/>
      <c r="AV26" s="23">
        <v>150</v>
      </c>
      <c r="AW26" s="23">
        <v>33</v>
      </c>
      <c r="AX26" s="23">
        <f t="shared" si="8"/>
        <v>117</v>
      </c>
    </row>
    <row r="27" spans="1:50" ht="45" customHeight="1">
      <c r="A27" s="35"/>
      <c r="B27" s="16" t="s">
        <v>34</v>
      </c>
      <c r="C27" s="28"/>
      <c r="D27" s="22">
        <f t="shared" si="6"/>
        <v>68</v>
      </c>
      <c r="E27" s="23">
        <f t="shared" si="7"/>
        <v>6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1</v>
      </c>
      <c r="M27" s="23">
        <v>1</v>
      </c>
      <c r="N27" s="23">
        <v>0</v>
      </c>
      <c r="O27" s="23"/>
      <c r="P27" s="23">
        <v>0</v>
      </c>
      <c r="Q27" s="23">
        <v>0</v>
      </c>
      <c r="R27" s="23">
        <v>0</v>
      </c>
      <c r="S27" s="23">
        <v>3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2"/>
      <c r="AD27" s="82" t="s">
        <v>19</v>
      </c>
      <c r="AE27" s="23"/>
      <c r="AF27" s="35"/>
      <c r="AG27" s="16" t="s">
        <v>34</v>
      </c>
      <c r="AH27" s="28"/>
      <c r="AI27" s="23">
        <v>0</v>
      </c>
      <c r="AJ27" s="23">
        <v>0</v>
      </c>
      <c r="AK27" s="23">
        <v>1</v>
      </c>
      <c r="AL27" s="23">
        <v>0</v>
      </c>
      <c r="AM27" s="23">
        <v>0</v>
      </c>
      <c r="AN27" s="23">
        <v>0</v>
      </c>
      <c r="AO27" s="23">
        <v>62</v>
      </c>
      <c r="AP27" s="23">
        <v>0</v>
      </c>
      <c r="AQ27" s="23">
        <v>0</v>
      </c>
      <c r="AR27" s="23">
        <v>0</v>
      </c>
      <c r="AS27" s="23">
        <v>0</v>
      </c>
      <c r="AT27" s="23"/>
      <c r="AU27" s="47"/>
      <c r="AV27" s="23">
        <v>68</v>
      </c>
      <c r="AW27" s="23">
        <v>6</v>
      </c>
      <c r="AX27" s="23">
        <f t="shared" si="8"/>
        <v>62</v>
      </c>
    </row>
    <row r="28" spans="1:50" ht="45" customHeight="1">
      <c r="A28" s="35"/>
      <c r="B28" s="16" t="s">
        <v>35</v>
      </c>
      <c r="C28" s="28"/>
      <c r="D28" s="22">
        <f t="shared" si="6"/>
        <v>60</v>
      </c>
      <c r="E28" s="23">
        <f t="shared" si="7"/>
        <v>8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1</v>
      </c>
      <c r="N28" s="23">
        <v>0</v>
      </c>
      <c r="O28" s="23"/>
      <c r="P28" s="23">
        <v>0</v>
      </c>
      <c r="Q28" s="23">
        <v>0</v>
      </c>
      <c r="R28" s="23">
        <v>0</v>
      </c>
      <c r="S28" s="23">
        <v>1</v>
      </c>
      <c r="T28" s="23">
        <v>0</v>
      </c>
      <c r="U28" s="23">
        <v>0</v>
      </c>
      <c r="V28" s="23">
        <v>0</v>
      </c>
      <c r="W28" s="23">
        <v>2</v>
      </c>
      <c r="X28" s="23">
        <v>0</v>
      </c>
      <c r="Y28" s="23">
        <v>1</v>
      </c>
      <c r="Z28" s="23">
        <v>0</v>
      </c>
      <c r="AA28" s="23">
        <v>0</v>
      </c>
      <c r="AB28" s="23">
        <v>0</v>
      </c>
      <c r="AC28" s="22"/>
      <c r="AD28" s="82" t="s">
        <v>20</v>
      </c>
      <c r="AE28" s="23"/>
      <c r="AF28" s="35"/>
      <c r="AG28" s="16" t="s">
        <v>35</v>
      </c>
      <c r="AH28" s="28"/>
      <c r="AI28" s="23">
        <v>0</v>
      </c>
      <c r="AJ28" s="23">
        <v>0</v>
      </c>
      <c r="AK28" s="23">
        <v>1</v>
      </c>
      <c r="AL28" s="23">
        <v>2</v>
      </c>
      <c r="AM28" s="23">
        <v>0</v>
      </c>
      <c r="AN28" s="23">
        <v>0</v>
      </c>
      <c r="AO28" s="23">
        <v>52</v>
      </c>
      <c r="AP28" s="23">
        <v>0</v>
      </c>
      <c r="AQ28" s="23">
        <v>0</v>
      </c>
      <c r="AR28" s="23">
        <v>0</v>
      </c>
      <c r="AS28" s="23">
        <v>0</v>
      </c>
      <c r="AT28" s="23"/>
      <c r="AU28" s="47"/>
      <c r="AV28" s="23">
        <v>60</v>
      </c>
      <c r="AW28" s="23">
        <v>8</v>
      </c>
      <c r="AX28" s="23">
        <f t="shared" si="8"/>
        <v>52</v>
      </c>
    </row>
    <row r="29" spans="1:50" ht="45" customHeight="1">
      <c r="A29" s="35"/>
      <c r="B29" s="16" t="s">
        <v>36</v>
      </c>
      <c r="C29" s="28"/>
      <c r="D29" s="22">
        <f t="shared" si="6"/>
        <v>79</v>
      </c>
      <c r="E29" s="23">
        <f t="shared" si="7"/>
        <v>18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1</v>
      </c>
      <c r="M29" s="23">
        <v>1</v>
      </c>
      <c r="N29" s="23">
        <v>2</v>
      </c>
      <c r="O29" s="23"/>
      <c r="P29" s="23">
        <v>0</v>
      </c>
      <c r="Q29" s="23">
        <v>0</v>
      </c>
      <c r="R29" s="23">
        <v>0</v>
      </c>
      <c r="S29" s="23">
        <v>5</v>
      </c>
      <c r="T29" s="23">
        <v>0</v>
      </c>
      <c r="U29" s="23">
        <v>0</v>
      </c>
      <c r="V29" s="23">
        <v>0</v>
      </c>
      <c r="W29" s="23">
        <v>1</v>
      </c>
      <c r="X29" s="23">
        <v>2</v>
      </c>
      <c r="Y29" s="23">
        <v>0</v>
      </c>
      <c r="Z29" s="23">
        <v>0</v>
      </c>
      <c r="AA29" s="23">
        <v>0</v>
      </c>
      <c r="AB29" s="23">
        <v>1</v>
      </c>
      <c r="AC29" s="22"/>
      <c r="AD29" s="82" t="s">
        <v>17</v>
      </c>
      <c r="AE29" s="23"/>
      <c r="AF29" s="35"/>
      <c r="AG29" s="16" t="s">
        <v>36</v>
      </c>
      <c r="AH29" s="28"/>
      <c r="AI29" s="23">
        <v>1</v>
      </c>
      <c r="AJ29" s="23">
        <v>0</v>
      </c>
      <c r="AK29" s="23">
        <v>4</v>
      </c>
      <c r="AL29" s="23">
        <v>0</v>
      </c>
      <c r="AM29" s="23">
        <v>0</v>
      </c>
      <c r="AN29" s="23">
        <v>0</v>
      </c>
      <c r="AO29" s="23">
        <v>61</v>
      </c>
      <c r="AP29" s="23">
        <v>0</v>
      </c>
      <c r="AQ29" s="23">
        <v>0</v>
      </c>
      <c r="AR29" s="23">
        <v>0</v>
      </c>
      <c r="AS29" s="23">
        <v>0</v>
      </c>
      <c r="AT29" s="23"/>
      <c r="AU29" s="47"/>
      <c r="AV29" s="23">
        <v>79</v>
      </c>
      <c r="AW29" s="23">
        <v>18</v>
      </c>
      <c r="AX29" s="23">
        <f t="shared" si="8"/>
        <v>61</v>
      </c>
    </row>
    <row r="30" spans="1:50" ht="22.5" customHeight="1">
      <c r="A30" s="16"/>
      <c r="B30" s="16"/>
      <c r="C30" s="2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2"/>
      <c r="AD30" s="82"/>
      <c r="AE30" s="23"/>
      <c r="AF30" s="16"/>
      <c r="AG30" s="16"/>
      <c r="AH30" s="28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47"/>
      <c r="AV30" s="23"/>
      <c r="AW30" s="23"/>
      <c r="AX30" s="23"/>
    </row>
    <row r="31" spans="1:50" ht="45" customHeight="1">
      <c r="A31" s="15"/>
      <c r="B31" s="14" t="s">
        <v>92</v>
      </c>
      <c r="C31" s="44"/>
      <c r="D31" s="23">
        <f>SUM(F31:AS31)</f>
        <v>71</v>
      </c>
      <c r="E31" s="23">
        <f>D31-AO31</f>
        <v>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1</v>
      </c>
      <c r="N31" s="23">
        <v>1</v>
      </c>
      <c r="O31" s="23"/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1</v>
      </c>
      <c r="Y31" s="23">
        <v>0</v>
      </c>
      <c r="Z31" s="23">
        <v>0</v>
      </c>
      <c r="AA31" s="23">
        <v>0</v>
      </c>
      <c r="AB31" s="23">
        <v>0</v>
      </c>
      <c r="AC31" s="96"/>
      <c r="AD31" s="97" t="s">
        <v>21</v>
      </c>
      <c r="AE31" s="23"/>
      <c r="AF31" s="15"/>
      <c r="AG31" s="14" t="s">
        <v>92</v>
      </c>
      <c r="AH31" s="44"/>
      <c r="AI31" s="23">
        <v>0</v>
      </c>
      <c r="AJ31" s="23">
        <v>0</v>
      </c>
      <c r="AK31" s="23">
        <v>2</v>
      </c>
      <c r="AL31" s="23">
        <v>0</v>
      </c>
      <c r="AM31" s="23">
        <v>0</v>
      </c>
      <c r="AN31" s="23">
        <v>0</v>
      </c>
      <c r="AO31" s="23">
        <v>66</v>
      </c>
      <c r="AP31" s="23">
        <v>0</v>
      </c>
      <c r="AQ31" s="23">
        <v>0</v>
      </c>
      <c r="AR31" s="23">
        <v>0</v>
      </c>
      <c r="AS31" s="23">
        <v>0</v>
      </c>
      <c r="AT31" s="23"/>
      <c r="AU31" s="47"/>
      <c r="AV31" s="23">
        <v>71</v>
      </c>
      <c r="AW31" s="23">
        <v>5</v>
      </c>
      <c r="AX31" s="23">
        <f t="shared" si="8"/>
        <v>66</v>
      </c>
    </row>
    <row r="32" spans="1:50" ht="45" customHeight="1">
      <c r="A32" s="38"/>
      <c r="B32" s="25" t="s">
        <v>93</v>
      </c>
      <c r="C32" s="39"/>
      <c r="D32" s="32">
        <f>SUM(F32:AS32)</f>
        <v>45</v>
      </c>
      <c r="E32" s="32">
        <f>D32-AO32</f>
        <v>8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2</v>
      </c>
      <c r="O32" s="23"/>
      <c r="P32" s="32">
        <v>0</v>
      </c>
      <c r="Q32" s="32">
        <v>0</v>
      </c>
      <c r="R32" s="32">
        <v>0</v>
      </c>
      <c r="S32" s="32">
        <v>1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1</v>
      </c>
      <c r="AC32" s="31"/>
      <c r="AD32" s="86" t="s">
        <v>22</v>
      </c>
      <c r="AE32" s="23"/>
      <c r="AF32" s="38"/>
      <c r="AG32" s="25" t="s">
        <v>93</v>
      </c>
      <c r="AH32" s="39"/>
      <c r="AI32" s="32">
        <v>3</v>
      </c>
      <c r="AJ32" s="32">
        <v>0</v>
      </c>
      <c r="AK32" s="32">
        <v>1</v>
      </c>
      <c r="AL32" s="32">
        <v>0</v>
      </c>
      <c r="AM32" s="32">
        <v>0</v>
      </c>
      <c r="AN32" s="32">
        <v>0</v>
      </c>
      <c r="AO32" s="32">
        <v>37</v>
      </c>
      <c r="AP32" s="32">
        <v>0</v>
      </c>
      <c r="AQ32" s="32">
        <v>0</v>
      </c>
      <c r="AR32" s="32">
        <v>0</v>
      </c>
      <c r="AS32" s="32">
        <v>0</v>
      </c>
      <c r="AT32" s="23"/>
      <c r="AU32" s="47"/>
      <c r="AV32" s="23">
        <v>45</v>
      </c>
      <c r="AW32" s="23">
        <v>8</v>
      </c>
      <c r="AX32" s="23">
        <f t="shared" si="8"/>
        <v>37</v>
      </c>
    </row>
  </sheetData>
  <mergeCells count="36">
    <mergeCell ref="A3:C7"/>
    <mergeCell ref="F3:F7"/>
    <mergeCell ref="G3:G7"/>
    <mergeCell ref="AC3:AD7"/>
    <mergeCell ref="K3:K7"/>
    <mergeCell ref="S3:S7"/>
    <mergeCell ref="H3:H7"/>
    <mergeCell ref="I3:I7"/>
    <mergeCell ref="J3:J7"/>
    <mergeCell ref="L3:L7"/>
    <mergeCell ref="AB3:AB7"/>
    <mergeCell ref="M3:M7"/>
    <mergeCell ref="N3:N7"/>
    <mergeCell ref="P3:P7"/>
    <mergeCell ref="D3:D7"/>
    <mergeCell ref="E5:E7"/>
    <mergeCell ref="AI3:AI7"/>
    <mergeCell ref="AQ3:AQ7"/>
    <mergeCell ref="AS3:AS7"/>
    <mergeCell ref="R3:R7"/>
    <mergeCell ref="AO3:AO7"/>
    <mergeCell ref="T3:T7"/>
    <mergeCell ref="U3:U7"/>
    <mergeCell ref="V3:V7"/>
    <mergeCell ref="W3:W7"/>
    <mergeCell ref="X3:X7"/>
    <mergeCell ref="AF3:AH7"/>
    <mergeCell ref="Y3:Y7"/>
    <mergeCell ref="Z3:Z7"/>
    <mergeCell ref="AA3:AA7"/>
    <mergeCell ref="AT3:AT7"/>
    <mergeCell ref="AK3:AK7"/>
    <mergeCell ref="AL3:AL7"/>
    <mergeCell ref="AM3:AM7"/>
    <mergeCell ref="AN3:AN7"/>
    <mergeCell ref="AP3:AP7"/>
  </mergeCells>
  <phoneticPr fontId="1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AP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第50表</vt:lpstr>
      <vt:lpstr>第51表</vt:lpstr>
      <vt:lpstr>第52表</vt:lpstr>
      <vt:lpstr>第53表</vt:lpstr>
      <vt:lpstr>第50表!\P</vt:lpstr>
      <vt:lpstr>\P</vt:lpstr>
      <vt:lpstr>第50表!Print_Area</vt:lpstr>
      <vt:lpstr>第51表!Print_Area</vt:lpstr>
      <vt:lpstr>第52表!Print_Area</vt:lpstr>
      <vt:lpstr>第53表!Print_Area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　洋一</dc:creator>
  <cp:lastModifiedBy>oitapref</cp:lastModifiedBy>
  <cp:lastPrinted>2015-12-24T05:34:51Z</cp:lastPrinted>
  <dcterms:created xsi:type="dcterms:W3CDTF">1998-09-21T07:28:53Z</dcterms:created>
  <dcterms:modified xsi:type="dcterms:W3CDTF">2015-12-24T05:35:19Z</dcterms:modified>
</cp:coreProperties>
</file>