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780"/>
  </bookViews>
  <sheets>
    <sheet name="第28表" sheetId="1" r:id="rId1"/>
    <sheet name="第29表" sheetId="3" r:id="rId2"/>
    <sheet name="第30表" sheetId="9" r:id="rId3"/>
    <sheet name="第31表" sheetId="4" r:id="rId4"/>
    <sheet name="第32表" sheetId="11" r:id="rId5"/>
    <sheet name="第33表" sheetId="8" r:id="rId6"/>
    <sheet name="第34表" sheetId="6" r:id="rId7"/>
    <sheet name="第35表" sheetId="12" r:id="rId8"/>
  </sheets>
  <definedNames>
    <definedName name="\P" localSheetId="2">第30表!$CT$5:$CT$5</definedName>
    <definedName name="\P">第28表!$CT$5:$CT$5</definedName>
    <definedName name="_xlnm.Print_Area" localSheetId="0">第28表!$A$1:$M$29</definedName>
    <definedName name="_xlnm.Print_Area" localSheetId="1">第29表!$A$1:$L$32,第29表!$N$1:$AA$32</definedName>
    <definedName name="_xlnm.Print_Area" localSheetId="2">第30表!$A$1:$M$29</definedName>
    <definedName name="_xlnm.Print_Area" localSheetId="3">第31表!$A$1:$N$32</definedName>
    <definedName name="_xlnm.Print_Area" localSheetId="4">第32表!$A$1:$P$32</definedName>
    <definedName name="_xlnm.Print_Area" localSheetId="5">第33表!$A$1:$Q$29</definedName>
    <definedName name="_xlnm.Print_Area" localSheetId="6">第34表!$A$1:$O$29</definedName>
    <definedName name="_xlnm.Print_Area" localSheetId="7">第35表!$A$1:$J$29</definedName>
  </definedNames>
  <calcPr calcId="145621"/>
</workbook>
</file>

<file path=xl/calcChain.xml><?xml version="1.0" encoding="utf-8"?>
<calcChain xmlns="http://schemas.openxmlformats.org/spreadsheetml/2006/main">
  <c r="T14" i="3" l="1"/>
  <c r="D13" i="1"/>
  <c r="D11" i="12"/>
  <c r="E11" i="12"/>
  <c r="F11" i="12"/>
  <c r="G11" i="12"/>
  <c r="H11" i="12"/>
  <c r="I11" i="12"/>
  <c r="J11" i="12"/>
  <c r="J11" i="11"/>
  <c r="J13" i="11"/>
  <c r="J29" i="6"/>
  <c r="J28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D29" i="6"/>
  <c r="D28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L13" i="8"/>
  <c r="F32" i="11"/>
  <c r="D32" i="11"/>
  <c r="F31" i="11"/>
  <c r="D31" i="11"/>
  <c r="F29" i="11"/>
  <c r="D29" i="11"/>
  <c r="F28" i="11"/>
  <c r="D28" i="11"/>
  <c r="F27" i="11"/>
  <c r="D27" i="11" s="1"/>
  <c r="F26" i="11"/>
  <c r="D26" i="11"/>
  <c r="F25" i="11"/>
  <c r="D25" i="11"/>
  <c r="F24" i="11"/>
  <c r="D24" i="11"/>
  <c r="F23" i="11"/>
  <c r="D23" i="11"/>
  <c r="F22" i="11"/>
  <c r="D22" i="11"/>
  <c r="F21" i="11"/>
  <c r="D21" i="11"/>
  <c r="F20" i="11"/>
  <c r="D20" i="11"/>
  <c r="F19" i="11"/>
  <c r="D19" i="11" s="1"/>
  <c r="F18" i="11"/>
  <c r="D18" i="11"/>
  <c r="F17" i="11"/>
  <c r="D17" i="11"/>
  <c r="F16" i="11"/>
  <c r="D16" i="11"/>
  <c r="F14" i="11"/>
  <c r="D14" i="11"/>
  <c r="N11" i="4"/>
  <c r="N13" i="4"/>
  <c r="T32" i="3"/>
  <c r="T31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Q32" i="3"/>
  <c r="Q31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N32" i="3"/>
  <c r="N31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J32" i="3"/>
  <c r="J31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G32" i="3"/>
  <c r="G31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Q14" i="3"/>
  <c r="N14" i="3"/>
  <c r="J14" i="3"/>
  <c r="G14" i="3"/>
  <c r="O29" i="8"/>
  <c r="O28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L29" i="8"/>
  <c r="K29" i="8" s="1"/>
  <c r="L28" i="8"/>
  <c r="L26" i="8"/>
  <c r="L25" i="8"/>
  <c r="L24" i="8"/>
  <c r="L23" i="8"/>
  <c r="L22" i="8"/>
  <c r="L21" i="8"/>
  <c r="L20" i="8"/>
  <c r="L19" i="8"/>
  <c r="K19" i="8" s="1"/>
  <c r="L18" i="8"/>
  <c r="L17" i="8"/>
  <c r="L16" i="8"/>
  <c r="K16" i="8" s="1"/>
  <c r="L15" i="8"/>
  <c r="K15" i="8" s="1"/>
  <c r="L14" i="8"/>
  <c r="H29" i="8"/>
  <c r="H28" i="8"/>
  <c r="H26" i="8"/>
  <c r="H25" i="8"/>
  <c r="H24" i="8"/>
  <c r="H23" i="8"/>
  <c r="H22" i="8"/>
  <c r="H21" i="8"/>
  <c r="D21" i="8" s="1"/>
  <c r="H20" i="8"/>
  <c r="H19" i="8"/>
  <c r="H18" i="8"/>
  <c r="H17" i="8"/>
  <c r="H16" i="8"/>
  <c r="H15" i="8"/>
  <c r="H14" i="8"/>
  <c r="H13" i="8"/>
  <c r="E29" i="8"/>
  <c r="E28" i="8"/>
  <c r="E14" i="8"/>
  <c r="D14" i="8" s="1"/>
  <c r="E15" i="8"/>
  <c r="E16" i="8"/>
  <c r="E17" i="8"/>
  <c r="E18" i="8"/>
  <c r="D18" i="8"/>
  <c r="E19" i="8"/>
  <c r="E20" i="8"/>
  <c r="E21" i="8"/>
  <c r="E22" i="8"/>
  <c r="E23" i="8"/>
  <c r="E24" i="8"/>
  <c r="E25" i="8"/>
  <c r="E26" i="8"/>
  <c r="D26" i="8" s="1"/>
  <c r="E13" i="8"/>
  <c r="E29" i="9"/>
  <c r="E28" i="9"/>
  <c r="D28" i="9" s="1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H29" i="9"/>
  <c r="H28" i="9"/>
  <c r="H26" i="9"/>
  <c r="D26" i="9"/>
  <c r="H25" i="9"/>
  <c r="H24" i="9"/>
  <c r="D24" i="9"/>
  <c r="H23" i="9"/>
  <c r="H22" i="9"/>
  <c r="H21" i="9"/>
  <c r="H20" i="9"/>
  <c r="D20" i="9"/>
  <c r="H19" i="9"/>
  <c r="H18" i="9"/>
  <c r="H17" i="9"/>
  <c r="H16" i="9"/>
  <c r="H15" i="9"/>
  <c r="H14" i="9"/>
  <c r="H13" i="9"/>
  <c r="D13" i="9"/>
  <c r="D14" i="4"/>
  <c r="F14" i="3"/>
  <c r="E14" i="3"/>
  <c r="P11" i="11"/>
  <c r="P13" i="11"/>
  <c r="O11" i="11"/>
  <c r="O13" i="11"/>
  <c r="N11" i="11"/>
  <c r="N13" i="11"/>
  <c r="M11" i="11"/>
  <c r="M13" i="11"/>
  <c r="L11" i="11"/>
  <c r="L13" i="11"/>
  <c r="K11" i="11"/>
  <c r="K13" i="11" s="1"/>
  <c r="I11" i="11"/>
  <c r="I13" i="11"/>
  <c r="H11" i="11"/>
  <c r="H13" i="11"/>
  <c r="G11" i="11"/>
  <c r="E11" i="11"/>
  <c r="E13" i="11"/>
  <c r="K29" i="9"/>
  <c r="K28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M11" i="9"/>
  <c r="L11" i="9"/>
  <c r="J11" i="9"/>
  <c r="H11" i="9"/>
  <c r="I11" i="9"/>
  <c r="G11" i="9"/>
  <c r="F11" i="9"/>
  <c r="K11" i="4"/>
  <c r="K13" i="4"/>
  <c r="D29" i="4"/>
  <c r="D28" i="4"/>
  <c r="F29" i="3"/>
  <c r="E29" i="3"/>
  <c r="F28" i="3"/>
  <c r="E28" i="3"/>
  <c r="I26" i="1"/>
  <c r="D26" i="1"/>
  <c r="I25" i="1"/>
  <c r="D25" i="1"/>
  <c r="Q11" i="8"/>
  <c r="P11" i="8"/>
  <c r="N11" i="8"/>
  <c r="M11" i="8"/>
  <c r="J11" i="8"/>
  <c r="I11" i="8"/>
  <c r="H11" i="8" s="1"/>
  <c r="G11" i="8"/>
  <c r="F11" i="8"/>
  <c r="O11" i="6"/>
  <c r="J11" i="6" s="1"/>
  <c r="N11" i="6"/>
  <c r="M11" i="6"/>
  <c r="L11" i="6"/>
  <c r="K11" i="6"/>
  <c r="I11" i="6"/>
  <c r="H11" i="6"/>
  <c r="G11" i="6"/>
  <c r="F11" i="6"/>
  <c r="E11" i="6"/>
  <c r="M11" i="4"/>
  <c r="M13" i="4" s="1"/>
  <c r="D13" i="4" s="1"/>
  <c r="L11" i="4"/>
  <c r="L13" i="4"/>
  <c r="J11" i="4"/>
  <c r="J13" i="4"/>
  <c r="I11" i="4"/>
  <c r="I13" i="4"/>
  <c r="H11" i="4"/>
  <c r="H13" i="4"/>
  <c r="G11" i="4"/>
  <c r="G13" i="4"/>
  <c r="F11" i="4"/>
  <c r="F13" i="4"/>
  <c r="E11" i="4"/>
  <c r="D16" i="4"/>
  <c r="D17" i="4"/>
  <c r="D18" i="4"/>
  <c r="D19" i="4"/>
  <c r="D20" i="4"/>
  <c r="D21" i="4"/>
  <c r="D22" i="4"/>
  <c r="D23" i="4"/>
  <c r="D24" i="4"/>
  <c r="D25" i="4"/>
  <c r="D26" i="4"/>
  <c r="D27" i="4"/>
  <c r="D31" i="4"/>
  <c r="D32" i="4"/>
  <c r="X11" i="3"/>
  <c r="X13" i="3"/>
  <c r="W11" i="3"/>
  <c r="W13" i="3"/>
  <c r="V11" i="3"/>
  <c r="V13" i="3"/>
  <c r="U11" i="3"/>
  <c r="S11" i="3"/>
  <c r="S13" i="3"/>
  <c r="R11" i="3"/>
  <c r="R13" i="3"/>
  <c r="P11" i="3"/>
  <c r="P13" i="3" s="1"/>
  <c r="O11" i="3"/>
  <c r="O13" i="3"/>
  <c r="L11" i="3"/>
  <c r="L13" i="3"/>
  <c r="K11" i="3"/>
  <c r="K13" i="3"/>
  <c r="I11" i="3"/>
  <c r="I13" i="3"/>
  <c r="H11" i="3"/>
  <c r="H13" i="3"/>
  <c r="F32" i="3"/>
  <c r="F16" i="3"/>
  <c r="F17" i="3"/>
  <c r="F18" i="3"/>
  <c r="F19" i="3"/>
  <c r="F20" i="3"/>
  <c r="F21" i="3"/>
  <c r="F22" i="3"/>
  <c r="F23" i="3"/>
  <c r="F24" i="3"/>
  <c r="F25" i="3"/>
  <c r="F26" i="3"/>
  <c r="F27" i="3"/>
  <c r="F31" i="3"/>
  <c r="E16" i="3"/>
  <c r="E17" i="3"/>
  <c r="E18" i="3"/>
  <c r="E19" i="3"/>
  <c r="E20" i="3"/>
  <c r="E21" i="3"/>
  <c r="E22" i="3"/>
  <c r="E23" i="3"/>
  <c r="E24" i="3"/>
  <c r="E25" i="3"/>
  <c r="E26" i="3"/>
  <c r="E27" i="3"/>
  <c r="E31" i="3"/>
  <c r="E32" i="3"/>
  <c r="I24" i="1"/>
  <c r="D24" i="1"/>
  <c r="M11" i="1"/>
  <c r="L11" i="1"/>
  <c r="K11" i="1"/>
  <c r="J11" i="1"/>
  <c r="I13" i="1"/>
  <c r="I14" i="1"/>
  <c r="I15" i="1"/>
  <c r="I16" i="1"/>
  <c r="I17" i="1"/>
  <c r="I18" i="1"/>
  <c r="I19" i="1"/>
  <c r="I20" i="1"/>
  <c r="I21" i="1"/>
  <c r="I22" i="1"/>
  <c r="I23" i="1"/>
  <c r="I28" i="1"/>
  <c r="I29" i="1"/>
  <c r="H11" i="1"/>
  <c r="G11" i="1"/>
  <c r="F11" i="1"/>
  <c r="E11" i="1"/>
  <c r="D14" i="1"/>
  <c r="D15" i="1"/>
  <c r="D16" i="1"/>
  <c r="D17" i="1"/>
  <c r="D18" i="1"/>
  <c r="D19" i="1"/>
  <c r="D20" i="1"/>
  <c r="D21" i="1"/>
  <c r="D22" i="1"/>
  <c r="D23" i="1"/>
  <c r="D28" i="1"/>
  <c r="D29" i="1"/>
  <c r="K23" i="8"/>
  <c r="K28" i="8"/>
  <c r="K14" i="8"/>
  <c r="K22" i="8"/>
  <c r="D17" i="9"/>
  <c r="D14" i="3"/>
  <c r="T11" i="3"/>
  <c r="U13" i="3"/>
  <c r="T13" i="3"/>
  <c r="Q13" i="3"/>
  <c r="J11" i="3"/>
  <c r="D28" i="3"/>
  <c r="J13" i="3"/>
  <c r="D25" i="3"/>
  <c r="D22" i="3"/>
  <c r="Q11" i="3"/>
  <c r="D32" i="3"/>
  <c r="D17" i="3"/>
  <c r="D27" i="3"/>
  <c r="D19" i="3"/>
  <c r="D31" i="3"/>
  <c r="D24" i="3"/>
  <c r="D20" i="3"/>
  <c r="D26" i="3"/>
  <c r="D18" i="3"/>
  <c r="D29" i="3"/>
  <c r="D23" i="3"/>
  <c r="D16" i="3"/>
  <c r="D21" i="3"/>
  <c r="G13" i="3"/>
  <c r="G11" i="3"/>
  <c r="E11" i="3"/>
  <c r="D11" i="1"/>
  <c r="I11" i="1"/>
  <c r="E13" i="3"/>
  <c r="D11" i="6"/>
  <c r="F11" i="11"/>
  <c r="G13" i="11"/>
  <c r="D11" i="4"/>
  <c r="E13" i="4"/>
  <c r="K11" i="9"/>
  <c r="D29" i="9"/>
  <c r="D23" i="9"/>
  <c r="D16" i="9"/>
  <c r="D19" i="9"/>
  <c r="D14" i="9"/>
  <c r="E11" i="9"/>
  <c r="D11" i="9"/>
  <c r="D18" i="9"/>
  <c r="D25" i="9"/>
  <c r="D15" i="9"/>
  <c r="D22" i="9"/>
  <c r="D21" i="9"/>
  <c r="D11" i="11" l="1"/>
  <c r="F13" i="11"/>
  <c r="D13" i="11"/>
  <c r="O11" i="8"/>
  <c r="K26" i="8"/>
  <c r="K18" i="8"/>
  <c r="L11" i="8"/>
  <c r="K11" i="8" s="1"/>
  <c r="K25" i="8"/>
  <c r="K20" i="8"/>
  <c r="K17" i="8"/>
  <c r="D29" i="8"/>
  <c r="D25" i="8"/>
  <c r="D24" i="8"/>
  <c r="D19" i="8"/>
  <c r="D17" i="8"/>
  <c r="D13" i="8"/>
  <c r="E11" i="8"/>
  <c r="D11" i="8" s="1"/>
  <c r="D22" i="8"/>
  <c r="D16" i="8"/>
  <c r="K13" i="8"/>
  <c r="K24" i="8"/>
  <c r="K21" i="8"/>
  <c r="D23" i="8"/>
  <c r="D20" i="8"/>
  <c r="D15" i="8"/>
  <c r="D28" i="8"/>
  <c r="F13" i="3"/>
  <c r="D13" i="3" s="1"/>
  <c r="N13" i="3"/>
  <c r="F11" i="3"/>
  <c r="D11" i="3" s="1"/>
  <c r="N11" i="3"/>
</calcChain>
</file>

<file path=xl/sharedStrings.xml><?xml version="1.0" encoding="utf-8"?>
<sst xmlns="http://schemas.openxmlformats.org/spreadsheetml/2006/main" count="332" uniqueCount="159">
  <si>
    <t xml:space="preserve"> </t>
  </si>
  <si>
    <t xml:space="preserve"> 学    校    数</t>
  </si>
  <si>
    <t>学 科 数 ( 本 科 )</t>
  </si>
  <si>
    <t>公　　　立</t>
  </si>
  <si>
    <t>計</t>
  </si>
  <si>
    <t>全日制</t>
  </si>
  <si>
    <t>定時制</t>
  </si>
  <si>
    <t>全  日  制</t>
  </si>
  <si>
    <t>男</t>
  </si>
  <si>
    <t>女</t>
  </si>
  <si>
    <t>２　学　年</t>
  </si>
  <si>
    <t>３　学　年</t>
  </si>
  <si>
    <t>４　学　年</t>
  </si>
  <si>
    <t>その他</t>
  </si>
  <si>
    <t>助教諭</t>
  </si>
  <si>
    <t>養護教諭・養護助教諭</t>
  </si>
  <si>
    <t xml:space="preserve"> 産 休 代 替 教 職 員</t>
    <phoneticPr fontId="1"/>
  </si>
  <si>
    <t>教  　　員　　  数</t>
    <phoneticPr fontId="1"/>
  </si>
  <si>
    <t>公                 立</t>
    <phoneticPr fontId="1"/>
  </si>
  <si>
    <t>職  　　員　　  数</t>
    <phoneticPr fontId="1"/>
  </si>
  <si>
    <t>公    立</t>
    <phoneticPr fontId="1"/>
  </si>
  <si>
    <t>私    立</t>
    <phoneticPr fontId="1"/>
  </si>
  <si>
    <t>区    分</t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</si>
  <si>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</si>
  <si>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</si>
  <si>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</si>
  <si>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</si>
  <si>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</si>
  <si>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</si>
  <si>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</si>
  <si>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</si>
  <si>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</si>
  <si>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</si>
  <si>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</si>
  <si>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</si>
  <si>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</si>
  <si>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</si>
  <si>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</si>
  <si>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</si>
  <si>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定時制(本科のみ)</t>
    <rPh sb="4" eb="6">
      <t>ホンカ</t>
    </rPh>
    <phoneticPr fontId="1"/>
  </si>
  <si>
    <t>計</t>
    <rPh sb="0" eb="1">
      <t>ケイ</t>
    </rPh>
    <phoneticPr fontId="1"/>
  </si>
  <si>
    <t>副校長</t>
    <rPh sb="0" eb="1">
      <t>フク</t>
    </rPh>
    <phoneticPr fontId="1"/>
  </si>
  <si>
    <t>指導
教諭</t>
    <rPh sb="0" eb="2">
      <t>シドウ</t>
    </rPh>
    <phoneticPr fontId="1"/>
  </si>
  <si>
    <t>専  攻  科</t>
    <phoneticPr fontId="1"/>
  </si>
  <si>
    <t>併 置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</si>
  <si>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</si>
  <si>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</si>
  <si>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</si>
  <si>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</si>
  <si>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</si>
  <si>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</si>
  <si>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</si>
  <si>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</si>
  <si>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</si>
  <si>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</si>
  <si>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</si>
  <si>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</si>
  <si>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</si>
  <si>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１　学　年</t>
  </si>
  <si>
    <t>科</t>
  </si>
  <si>
    <t>本</t>
    <rPh sb="0" eb="1">
      <t>ホン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</si>
  <si>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</si>
  <si>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</si>
  <si>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</si>
  <si>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</si>
  <si>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</si>
  <si>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</si>
  <si>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</si>
  <si>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</si>
  <si>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</si>
  <si>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</si>
  <si>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</si>
  <si>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</si>
  <si>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</si>
  <si>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</si>
  <si>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</si>
  <si>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</si>
  <si>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</si>
  <si>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</si>
  <si>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</si>
  <si>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</si>
  <si>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</si>
  <si>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</si>
  <si>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</si>
  <si>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</si>
  <si>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</si>
  <si>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</si>
  <si>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養護
教諭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</si>
  <si>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</si>
  <si>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</si>
  <si>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</si>
  <si>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</si>
  <si>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</si>
  <si>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</si>
  <si>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</si>
  <si>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</si>
  <si>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</si>
  <si>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</si>
  <si>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</si>
  <si>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</si>
  <si>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</si>
  <si>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校長･副校長･教頭･主幹教諭･教諭･助教諭･講師</t>
    <phoneticPr fontId="1"/>
  </si>
  <si>
    <t>事務職員</t>
    <phoneticPr fontId="1"/>
  </si>
  <si>
    <t>実習助手</t>
    <phoneticPr fontId="1"/>
  </si>
  <si>
    <t>計</t>
    <rPh sb="0" eb="1">
      <t>ケイ</t>
    </rPh>
    <phoneticPr fontId="5"/>
  </si>
  <si>
    <t>私 立</t>
    <phoneticPr fontId="1"/>
  </si>
  <si>
    <t>区　　分</t>
    <rPh sb="0" eb="1">
      <t>ク</t>
    </rPh>
    <rPh sb="3" eb="4">
      <t>ブン</t>
    </rPh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</si>
  <si>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</si>
  <si>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</si>
  <si>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 xml:space="preserve">      学　　　　　　年　　　　　　別</t>
    <rPh sb="6" eb="7">
      <t>ガク</t>
    </rPh>
    <rPh sb="13" eb="14">
      <t>トシ</t>
    </rPh>
    <rPh sb="20" eb="21">
      <t>ベツ</t>
    </rPh>
    <phoneticPr fontId="1"/>
  </si>
  <si>
    <t xml:space="preserve">      生　　　　　　徒　　　　　　数</t>
    <rPh sb="6" eb="7">
      <t>ショウ</t>
    </rPh>
    <rPh sb="13" eb="14">
      <t>ト</t>
    </rPh>
    <rPh sb="20" eb="21">
      <t>カズ</t>
    </rPh>
    <phoneticPr fontId="1"/>
  </si>
  <si>
    <t xml:space="preserve"> 入学状況(全日制･本科) </t>
    <rPh sb="10" eb="12">
      <t>ホンカ</t>
    </rPh>
    <phoneticPr fontId="1"/>
  </si>
  <si>
    <t>区　　分</t>
    <rPh sb="0" eb="1">
      <t>ク</t>
    </rPh>
    <rPh sb="3" eb="4">
      <t>ブン</t>
    </rPh>
    <phoneticPr fontId="5"/>
  </si>
  <si>
    <t>全 日 制</t>
    <phoneticPr fontId="5"/>
  </si>
  <si>
    <t>区    分</t>
    <phoneticPr fontId="1"/>
  </si>
  <si>
    <t>普通</t>
    <phoneticPr fontId="1"/>
  </si>
  <si>
    <t>農業</t>
    <phoneticPr fontId="1"/>
  </si>
  <si>
    <t>工業</t>
    <phoneticPr fontId="1"/>
  </si>
  <si>
    <t>商業</t>
    <phoneticPr fontId="1"/>
  </si>
  <si>
    <t>水産</t>
    <phoneticPr fontId="1"/>
  </si>
  <si>
    <t>家庭</t>
    <phoneticPr fontId="1"/>
  </si>
  <si>
    <t>看護</t>
    <phoneticPr fontId="1"/>
  </si>
  <si>
    <t>福祉</t>
    <rPh sb="0" eb="1">
      <t>フク</t>
    </rPh>
    <rPh sb="1" eb="2">
      <t>シ</t>
    </rPh>
    <phoneticPr fontId="1"/>
  </si>
  <si>
    <t>総合</t>
    <phoneticPr fontId="1"/>
  </si>
  <si>
    <t>校長</t>
    <phoneticPr fontId="1"/>
  </si>
  <si>
    <t>教頭</t>
    <phoneticPr fontId="1"/>
  </si>
  <si>
    <t>教諭</t>
    <phoneticPr fontId="1"/>
  </si>
  <si>
    <t>講師</t>
    <phoneticPr fontId="1"/>
  </si>
  <si>
    <t>休      職</t>
  </si>
  <si>
    <t>育児
休業</t>
    <phoneticPr fontId="1"/>
  </si>
  <si>
    <t>教員組合
事務専従
者(公立)</t>
    <rPh sb="5" eb="7">
      <t>ジム</t>
    </rPh>
    <rPh sb="7" eb="9">
      <t>センジュウ</t>
    </rPh>
    <rPh sb="10" eb="11">
      <t>モノ</t>
    </rPh>
    <rPh sb="12" eb="14">
      <t>コウリツ</t>
    </rPh>
    <phoneticPr fontId="5"/>
  </si>
  <si>
    <t>その他</t>
    <phoneticPr fontId="1"/>
  </si>
  <si>
    <t>結核</t>
    <phoneticPr fontId="1"/>
  </si>
  <si>
    <t xml:space="preserve"> 副校長・教頭
 ･主幹教諭・
 指導教諭･教諭
 ･助教諭・講師</t>
    <rPh sb="1" eb="4">
      <t>フクコウチョウ</t>
    </rPh>
    <rPh sb="10" eb="12">
      <t>シュカン</t>
    </rPh>
    <rPh sb="12" eb="14">
      <t>キョウユ</t>
    </rPh>
    <rPh sb="17" eb="19">
      <t>シドウ</t>
    </rPh>
    <rPh sb="19" eb="21">
      <t>キョウユ</t>
    </rPh>
    <phoneticPr fontId="1"/>
  </si>
  <si>
    <t>育児休業代替教職員</t>
    <rPh sb="6" eb="9">
      <t>キョウショクイン</t>
    </rPh>
    <rPh sb="7" eb="9">
      <t>ショクイン</t>
    </rPh>
    <phoneticPr fontId="1"/>
  </si>
  <si>
    <t>総         数</t>
    <phoneticPr fontId="1"/>
  </si>
  <si>
    <t>私        立</t>
    <phoneticPr fontId="1"/>
  </si>
  <si>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職務上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の負傷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>疾病</t>
    </r>
    <rPh sb="7" eb="9">
      <t>フショウ</t>
    </rPh>
    <rPh sb="11" eb="12">
      <t>シツ</t>
    </rPh>
    <rPh sb="12" eb="13">
      <t>ビョウ</t>
    </rPh>
    <phoneticPr fontId="5"/>
  </si>
  <si>
    <t>主幹
教諭</t>
    <rPh sb="0" eb="2">
      <t>シュカン</t>
    </rPh>
    <phoneticPr fontId="1"/>
  </si>
  <si>
    <r>
      <rPr>
        <sz val="8"/>
        <rFont val="明朝体"/>
        <family val="3"/>
        <charset val="128"/>
      </rPr>
      <t xml:space="preserve"> </t>
    </r>
    <r>
      <rPr>
        <sz val="15.5"/>
        <rFont val="明朝体"/>
        <family val="3"/>
        <charset val="128"/>
      </rPr>
      <t xml:space="preserve">養護
</t>
    </r>
    <r>
      <rPr>
        <sz val="8"/>
        <rFont val="明朝体"/>
        <family val="3"/>
        <charset val="128"/>
      </rPr>
      <t xml:space="preserve"> </t>
    </r>
    <r>
      <rPr>
        <sz val="15.5"/>
        <rFont val="明朝体"/>
        <family val="3"/>
        <charset val="128"/>
      </rPr>
      <t>助教諭</t>
    </r>
    <phoneticPr fontId="1"/>
  </si>
  <si>
    <t>平成26年5月</t>
  </si>
  <si>
    <t>平成26年5月</t>
    <phoneticPr fontId="1"/>
  </si>
  <si>
    <t>平成27年5月</t>
    <phoneticPr fontId="1"/>
  </si>
  <si>
    <t>第２８表    学校数及び学科数　（高等学校）</t>
    <phoneticPr fontId="1"/>
  </si>
  <si>
    <t>第２９表    学年別生徒数及び入学状況　（高等学校　全日制・定時制）</t>
    <rPh sb="27" eb="30">
      <t>ゼンニチセイ</t>
    </rPh>
    <rPh sb="31" eb="34">
      <t>テイジセイ</t>
    </rPh>
    <phoneticPr fontId="1"/>
  </si>
  <si>
    <t xml:space="preserve"> うち
 過年度
中学卒業者</t>
    <rPh sb="5" eb="6">
      <t>カ</t>
    </rPh>
    <rPh sb="6" eb="7">
      <t>トシ</t>
    </rPh>
    <rPh sb="7" eb="8">
      <t>ド</t>
    </rPh>
    <rPh sb="9" eb="10">
      <t>チュウ</t>
    </rPh>
    <rPh sb="10" eb="12">
      <t>ガクソツ</t>
    </rPh>
    <rPh sb="11" eb="14">
      <t>ソツギョウシャ</t>
    </rPh>
    <phoneticPr fontId="1"/>
  </si>
  <si>
    <t>入学者数</t>
    <phoneticPr fontId="1"/>
  </si>
  <si>
    <t>平成26年5月</t>
    <phoneticPr fontId="1"/>
  </si>
  <si>
    <t>平成27年5月</t>
    <phoneticPr fontId="1"/>
  </si>
  <si>
    <t>第３０表    設置者別生徒数　（高等学校）</t>
    <phoneticPr fontId="1"/>
  </si>
  <si>
    <t>第３１表    学科別生徒数（本科）　（高等学校　全日制・定時制）</t>
    <rPh sb="15" eb="17">
      <t>ホンカ</t>
    </rPh>
    <phoneticPr fontId="1"/>
  </si>
  <si>
    <t>第３２表    職名別教員数（本務者）　（高等学校　全日制・定時制）</t>
    <rPh sb="15" eb="18">
      <t>ホンムシャ</t>
    </rPh>
    <phoneticPr fontId="1"/>
  </si>
  <si>
    <t>第３３表    設置者別教員数及び職員数（本務者）  （高等学校　全日制・定時制）</t>
    <rPh sb="21" eb="24">
      <t>ホンムシャ</t>
    </rPh>
    <phoneticPr fontId="1"/>
  </si>
  <si>
    <t>第３４表    本務教員のうち理由別休職等教員数　（高等学校　全日制・定時制）</t>
    <phoneticPr fontId="1"/>
  </si>
  <si>
    <t>第３５表  本務教職員のうち産休及び育児休業代替教職員数 （高等学校 全日制・定時制）</t>
    <rPh sb="16" eb="17">
      <t>オヨ</t>
    </rPh>
    <rPh sb="18" eb="20">
      <t>イクジ</t>
    </rPh>
    <rPh sb="20" eb="22">
      <t>キュウギョウ</t>
    </rPh>
    <phoneticPr fontId="1"/>
  </si>
  <si>
    <t xml:space="preserve">養護教諭・ 
養護助教諭・ 
栄養教諭 </t>
    <rPh sb="15" eb="17">
      <t>エイヨウ</t>
    </rPh>
    <rPh sb="17" eb="19">
      <t>キョウユ</t>
    </rPh>
    <phoneticPr fontId="5"/>
  </si>
  <si>
    <t>平成26年5月</t>
    <phoneticPr fontId="1"/>
  </si>
  <si>
    <t>平成27年5月</t>
    <phoneticPr fontId="1"/>
  </si>
  <si>
    <t>平成27年5月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</si>
</sst>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0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5"/>
      <name val="明朝体"/>
      <family val="3"/>
      <charset val="128"/>
    </font>
    <font>
      <sz val="16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8"/>
      <name val="明朝体"/>
      <family val="3"/>
      <charset val="128"/>
    </font>
    <font>
      <sz val="13"/>
      <name val="明朝体"/>
      <family val="3"/>
      <charset val="128"/>
    </font>
    <font>
      <sz val="15.5"/>
      <name val="明朝体"/>
      <family val="3"/>
      <charset val="128"/>
    </font>
    <font>
      <sz val="8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3" fontId="0" fillId="2" borderId="0"/>
  </cellStyleXfs>
  <cellXfs count="204">
    <xf numFmtId="3" fontId="0" fillId="2" borderId="0" xfId="0" applyNumberFormat="1"/>
    <xf numFmtId="3" fontId="0" fillId="2" borderId="0" xfId="0" applyNumberFormat="1" applyAlignment="1">
      <alignment vertical="center"/>
    </xf>
    <xf numFmtId="3" fontId="0" fillId="2" borderId="0" xfId="0" applyNumberFormat="1" applyAlignment="1">
      <alignment horizontal="right" vertical="center"/>
    </xf>
    <xf numFmtId="3" fontId="0" fillId="2" borderId="0" xfId="0" applyNumberFormat="1" applyBorder="1" applyAlignment="1">
      <alignment vertical="center"/>
    </xf>
    <xf numFmtId="3" fontId="3" fillId="2" borderId="0" xfId="0" applyNumberFormat="1" applyFont="1" applyAlignment="1">
      <alignment vertical="center"/>
    </xf>
    <xf numFmtId="3" fontId="2" fillId="2" borderId="0" xfId="0" applyNumberFormat="1" applyFont="1" applyBorder="1" applyAlignment="1">
      <alignment vertical="center"/>
    </xf>
    <xf numFmtId="3" fontId="2" fillId="2" borderId="1" xfId="0" applyNumberFormat="1" applyFont="1" applyBorder="1" applyAlignment="1">
      <alignment vertical="center"/>
    </xf>
    <xf numFmtId="3" fontId="0" fillId="2" borderId="0" xfId="0" applyNumberFormat="1" applyBorder="1"/>
    <xf numFmtId="3" fontId="3" fillId="2" borderId="0" xfId="0" applyNumberFormat="1" applyFont="1" applyBorder="1" applyAlignment="1">
      <alignment vertical="center"/>
    </xf>
    <xf numFmtId="3" fontId="3" fillId="2" borderId="0" xfId="0" applyNumberFormat="1" applyFont="1" applyBorder="1"/>
    <xf numFmtId="3" fontId="6" fillId="2" borderId="0" xfId="0" applyNumberFormat="1" applyFont="1" applyAlignment="1">
      <alignment vertical="center"/>
    </xf>
    <xf numFmtId="3" fontId="4" fillId="2" borderId="2" xfId="0" applyNumberFormat="1" applyFont="1" applyBorder="1" applyAlignment="1">
      <alignment vertical="center"/>
    </xf>
    <xf numFmtId="3" fontId="4" fillId="2" borderId="3" xfId="0" applyNumberFormat="1" applyFont="1" applyBorder="1" applyAlignment="1">
      <alignment horizontal="centerContinuous" vertical="center"/>
    </xf>
    <xf numFmtId="3" fontId="4" fillId="2" borderId="4" xfId="0" applyNumberFormat="1" applyFont="1" applyBorder="1" applyAlignment="1">
      <alignment horizontal="centerContinuous"/>
    </xf>
    <xf numFmtId="3" fontId="4" fillId="2" borderId="5" xfId="0" applyNumberFormat="1" applyFont="1" applyBorder="1" applyAlignment="1">
      <alignment horizontal="centerContinuous" vertical="center"/>
    </xf>
    <xf numFmtId="3" fontId="4" fillId="2" borderId="0" xfId="0" applyNumberFormat="1" applyFont="1" applyBorder="1" applyAlignment="1">
      <alignment vertical="center"/>
    </xf>
    <xf numFmtId="3" fontId="4" fillId="2" borderId="6" xfId="0" applyNumberFormat="1" applyFont="1" applyBorder="1" applyAlignment="1">
      <alignment horizontal="centerContinuous" vertical="center" shrinkToFit="1"/>
    </xf>
    <xf numFmtId="3" fontId="4" fillId="2" borderId="7" xfId="0" applyNumberFormat="1" applyFont="1" applyBorder="1" applyAlignment="1">
      <alignment horizontal="centerContinuous" vertical="center" shrinkToFit="1"/>
    </xf>
    <xf numFmtId="3" fontId="4" fillId="2" borderId="1" xfId="0" applyNumberFormat="1" applyFont="1" applyBorder="1" applyAlignment="1">
      <alignment horizontal="center" vertical="center" shrinkToFit="1"/>
    </xf>
    <xf numFmtId="3" fontId="4" fillId="2" borderId="0" xfId="0" applyNumberFormat="1" applyFont="1" applyBorder="1" applyAlignment="1">
      <alignment horizontal="center" vertical="center"/>
    </xf>
    <xf numFmtId="3" fontId="4" fillId="2" borderId="1" xfId="0" applyNumberFormat="1" applyFont="1" applyBorder="1" applyAlignment="1">
      <alignment vertical="center" shrinkToFit="1"/>
    </xf>
    <xf numFmtId="3" fontId="4" fillId="2" borderId="8" xfId="0" applyNumberFormat="1" applyFont="1" applyBorder="1" applyAlignment="1">
      <alignment vertical="center"/>
    </xf>
    <xf numFmtId="3" fontId="4" fillId="2" borderId="6" xfId="0" applyNumberFormat="1" applyFont="1" applyBorder="1" applyAlignment="1">
      <alignment vertical="center" shrinkToFit="1"/>
    </xf>
    <xf numFmtId="3" fontId="4" fillId="2" borderId="9" xfId="0" applyNumberFormat="1" applyFont="1" applyBorder="1" applyAlignment="1">
      <alignment vertical="center" shrinkToFit="1"/>
    </xf>
    <xf numFmtId="3" fontId="4" fillId="2" borderId="10" xfId="0" applyNumberFormat="1" applyFont="1" applyBorder="1" applyAlignment="1">
      <alignment vertical="center"/>
    </xf>
    <xf numFmtId="3" fontId="4" fillId="2" borderId="1" xfId="0" applyNumberFormat="1" applyFont="1" applyBorder="1" applyAlignment="1">
      <alignment vertical="center"/>
    </xf>
    <xf numFmtId="3" fontId="4" fillId="2" borderId="11" xfId="0" applyNumberFormat="1" applyFont="1" applyBorder="1" applyAlignment="1">
      <alignment vertical="center"/>
    </xf>
    <xf numFmtId="3" fontId="4" fillId="2" borderId="0" xfId="0" applyFont="1" applyBorder="1" applyAlignment="1">
      <alignment horizontal="center" vertical="center"/>
    </xf>
    <xf numFmtId="3" fontId="4" fillId="2" borderId="11" xfId="0" applyFont="1" applyBorder="1" applyAlignment="1">
      <alignment horizontal="center" vertical="center"/>
    </xf>
    <xf numFmtId="41" fontId="4" fillId="2" borderId="1" xfId="0" applyNumberFormat="1" applyFont="1" applyBorder="1" applyAlignment="1">
      <alignment vertical="center"/>
    </xf>
    <xf numFmtId="41" fontId="4" fillId="2" borderId="0" xfId="0" applyNumberFormat="1" applyFont="1" applyBorder="1" applyAlignment="1">
      <alignment vertical="center"/>
    </xf>
    <xf numFmtId="3" fontId="4" fillId="2" borderId="12" xfId="0" applyNumberFormat="1" applyFont="1" applyBorder="1" applyAlignment="1">
      <alignment vertical="center"/>
    </xf>
    <xf numFmtId="3" fontId="4" fillId="2" borderId="13" xfId="0" applyNumberFormat="1" applyFont="1" applyBorder="1" applyAlignment="1">
      <alignment vertical="center"/>
    </xf>
    <xf numFmtId="3" fontId="4" fillId="2" borderId="10" xfId="0" applyNumberFormat="1" applyFont="1" applyBorder="1" applyAlignment="1">
      <alignment horizontal="centerContinuous" vertical="center"/>
    </xf>
    <xf numFmtId="3" fontId="4" fillId="2" borderId="0" xfId="0" applyNumberFormat="1" applyFont="1" applyBorder="1" applyAlignment="1">
      <alignment horizontal="distributed" vertical="center"/>
    </xf>
    <xf numFmtId="3" fontId="4" fillId="2" borderId="11" xfId="0" applyNumberFormat="1" applyFont="1" applyBorder="1" applyAlignment="1">
      <alignment horizontal="centerContinuous" vertical="center"/>
    </xf>
    <xf numFmtId="3" fontId="4" fillId="2" borderId="11" xfId="0" applyNumberFormat="1" applyFont="1" applyBorder="1" applyAlignment="1">
      <alignment horizontal="distributed" vertical="center"/>
    </xf>
    <xf numFmtId="3" fontId="4" fillId="2" borderId="13" xfId="0" applyNumberFormat="1" applyFont="1" applyBorder="1" applyAlignment="1">
      <alignment horizontal="center" vertical="center"/>
    </xf>
    <xf numFmtId="41" fontId="4" fillId="2" borderId="9" xfId="0" applyNumberFormat="1" applyFont="1" applyBorder="1" applyAlignment="1">
      <alignment vertical="center"/>
    </xf>
    <xf numFmtId="41" fontId="4" fillId="2" borderId="12" xfId="0" applyNumberFormat="1" applyFont="1" applyBorder="1" applyAlignment="1">
      <alignment vertical="center"/>
    </xf>
    <xf numFmtId="3" fontId="4" fillId="2" borderId="2" xfId="0" applyNumberFormat="1" applyFont="1" applyBorder="1" applyAlignment="1">
      <alignment horizontal="centerContinuous" vertical="center"/>
    </xf>
    <xf numFmtId="3" fontId="4" fillId="2" borderId="14" xfId="0" applyNumberFormat="1" applyFont="1" applyBorder="1" applyAlignment="1">
      <alignment horizontal="center" vertical="center" shrinkToFit="1"/>
    </xf>
    <xf numFmtId="3" fontId="4" fillId="2" borderId="15" xfId="0" applyNumberFormat="1" applyFont="1" applyBorder="1" applyAlignment="1">
      <alignment horizontal="center" vertical="center" shrinkToFit="1"/>
    </xf>
    <xf numFmtId="3" fontId="4" fillId="2" borderId="0" xfId="0" applyNumberFormat="1" applyFont="1" applyBorder="1" applyAlignment="1">
      <alignment horizontal="centerContinuous" vertical="center"/>
    </xf>
    <xf numFmtId="3" fontId="4" fillId="2" borderId="12" xfId="0" applyNumberFormat="1" applyFont="1" applyBorder="1" applyAlignment="1">
      <alignment horizontal="center" vertical="center"/>
    </xf>
    <xf numFmtId="3" fontId="4" fillId="2" borderId="2" xfId="0" applyNumberFormat="1" applyFont="1" applyBorder="1" applyAlignment="1">
      <alignment horizontal="center" vertical="center"/>
    </xf>
    <xf numFmtId="3" fontId="4" fillId="2" borderId="10" xfId="0" applyNumberFormat="1" applyFont="1" applyBorder="1" applyAlignment="1">
      <alignment horizontal="center" vertical="center"/>
    </xf>
    <xf numFmtId="3" fontId="4" fillId="2" borderId="16" xfId="0" applyNumberFormat="1" applyFont="1" applyBorder="1" applyAlignment="1">
      <alignment vertical="center"/>
    </xf>
    <xf numFmtId="3" fontId="4" fillId="2" borderId="17" xfId="0" applyNumberFormat="1" applyFont="1" applyBorder="1" applyAlignment="1">
      <alignment vertical="center"/>
    </xf>
    <xf numFmtId="3" fontId="4" fillId="2" borderId="1" xfId="0" applyNumberFormat="1" applyFont="1" applyBorder="1" applyAlignment="1">
      <alignment horizontal="center" vertical="center"/>
    </xf>
    <xf numFmtId="3" fontId="4" fillId="2" borderId="6" xfId="0" applyNumberFormat="1" applyFont="1" applyBorder="1" applyAlignment="1">
      <alignment vertical="center"/>
    </xf>
    <xf numFmtId="3" fontId="4" fillId="2" borderId="17" xfId="0" applyFont="1" applyBorder="1" applyAlignment="1">
      <alignment horizontal="center" vertical="center"/>
    </xf>
    <xf numFmtId="41" fontId="4" fillId="2" borderId="1" xfId="0" applyNumberFormat="1" applyFont="1" applyBorder="1" applyAlignment="1">
      <alignment vertical="center" shrinkToFit="1"/>
    </xf>
    <xf numFmtId="41" fontId="4" fillId="2" borderId="0" xfId="0" applyNumberFormat="1" applyFont="1" applyBorder="1" applyAlignment="1">
      <alignment vertical="center" shrinkToFit="1"/>
    </xf>
    <xf numFmtId="3" fontId="4" fillId="2" borderId="18" xfId="0" applyNumberFormat="1" applyFont="1" applyBorder="1" applyAlignment="1">
      <alignment vertical="center"/>
    </xf>
    <xf numFmtId="3" fontId="4" fillId="2" borderId="16" xfId="0" applyNumberFormat="1" applyFont="1" applyBorder="1" applyAlignment="1">
      <alignment horizontal="centerContinuous" vertical="center"/>
    </xf>
    <xf numFmtId="3" fontId="4" fillId="2" borderId="17" xfId="0" applyNumberFormat="1" applyFont="1" applyBorder="1" applyAlignment="1">
      <alignment horizontal="centerContinuous" vertical="center"/>
    </xf>
    <xf numFmtId="3" fontId="4" fillId="2" borderId="16" xfId="0" applyNumberFormat="1" applyFont="1" applyBorder="1" applyAlignment="1">
      <alignment horizontal="center" vertical="center"/>
    </xf>
    <xf numFmtId="3" fontId="4" fillId="2" borderId="15" xfId="0" applyNumberFormat="1" applyFont="1" applyBorder="1" applyAlignment="1">
      <alignment vertical="center"/>
    </xf>
    <xf numFmtId="3" fontId="4" fillId="2" borderId="4" xfId="0" applyNumberFormat="1" applyFont="1" applyBorder="1" applyAlignment="1">
      <alignment vertical="center"/>
    </xf>
    <xf numFmtId="3" fontId="4" fillId="2" borderId="19" xfId="0" applyNumberFormat="1" applyFont="1" applyBorder="1" applyAlignment="1">
      <alignment vertical="center"/>
    </xf>
    <xf numFmtId="3" fontId="4" fillId="2" borderId="15" xfId="0" applyNumberFormat="1" applyFont="1" applyBorder="1" applyAlignment="1">
      <alignment horizontal="center" vertical="center"/>
    </xf>
    <xf numFmtId="3" fontId="4" fillId="2" borderId="7" xfId="0" applyNumberFormat="1" applyFont="1" applyBorder="1" applyAlignment="1">
      <alignment horizontal="center" vertical="center"/>
    </xf>
    <xf numFmtId="41" fontId="3" fillId="2" borderId="0" xfId="0" applyNumberFormat="1" applyFont="1" applyBorder="1" applyAlignment="1">
      <alignment vertical="center"/>
    </xf>
    <xf numFmtId="3" fontId="4" fillId="2" borderId="20" xfId="0" applyNumberFormat="1" applyFont="1" applyBorder="1" applyAlignment="1">
      <alignment vertical="center"/>
    </xf>
    <xf numFmtId="3" fontId="0" fillId="2" borderId="4" xfId="0" applyNumberFormat="1" applyBorder="1" applyAlignment="1">
      <alignment vertical="center"/>
    </xf>
    <xf numFmtId="3" fontId="4" fillId="2" borderId="4" xfId="0" applyNumberFormat="1" applyFont="1" applyBorder="1" applyAlignment="1">
      <alignment horizontal="right" vertical="center"/>
    </xf>
    <xf numFmtId="3" fontId="4" fillId="2" borderId="21" xfId="0" applyNumberFormat="1" applyFont="1" applyBorder="1" applyAlignment="1">
      <alignment vertical="center"/>
    </xf>
    <xf numFmtId="3" fontId="4" fillId="2" borderId="22" xfId="0" applyNumberFormat="1" applyFont="1" applyBorder="1" applyAlignment="1">
      <alignment vertical="center"/>
    </xf>
    <xf numFmtId="3" fontId="4" fillId="2" borderId="23" xfId="0" applyNumberFormat="1" applyFont="1" applyBorder="1" applyAlignment="1">
      <alignment vertical="center"/>
    </xf>
    <xf numFmtId="3" fontId="4" fillId="2" borderId="23" xfId="0" applyNumberFormat="1" applyFont="1" applyBorder="1" applyAlignment="1">
      <alignment horizontal="center" vertical="center"/>
    </xf>
    <xf numFmtId="3" fontId="4" fillId="2" borderId="9" xfId="0" applyNumberFormat="1" applyFont="1" applyBorder="1" applyAlignment="1">
      <alignment vertical="center"/>
    </xf>
    <xf numFmtId="3" fontId="4" fillId="2" borderId="24" xfId="0" applyNumberFormat="1" applyFont="1" applyBorder="1" applyAlignment="1">
      <alignment vertical="center"/>
    </xf>
    <xf numFmtId="41" fontId="3" fillId="2" borderId="1" xfId="0" applyNumberFormat="1" applyFont="1" applyBorder="1" applyAlignment="1">
      <alignment vertical="center"/>
    </xf>
    <xf numFmtId="41" fontId="3" fillId="2" borderId="17" xfId="0" applyNumberFormat="1" applyFont="1" applyBorder="1" applyAlignment="1">
      <alignment vertical="center"/>
    </xf>
    <xf numFmtId="41" fontId="3" fillId="2" borderId="12" xfId="0" applyNumberFormat="1" applyFont="1" applyBorder="1" applyAlignment="1">
      <alignment vertical="center"/>
    </xf>
    <xf numFmtId="41" fontId="3" fillId="2" borderId="9" xfId="0" applyNumberFormat="1" applyFont="1" applyBorder="1" applyAlignment="1">
      <alignment vertical="center"/>
    </xf>
    <xf numFmtId="3" fontId="4" fillId="2" borderId="25" xfId="0" applyNumberFormat="1" applyFont="1" applyBorder="1" applyAlignment="1">
      <alignment vertical="center"/>
    </xf>
    <xf numFmtId="3" fontId="4" fillId="2" borderId="7" xfId="0" applyNumberFormat="1" applyFont="1" applyBorder="1" applyAlignment="1">
      <alignment vertical="center"/>
    </xf>
    <xf numFmtId="3" fontId="4" fillId="2" borderId="26" xfId="0" applyNumberFormat="1" applyFont="1" applyBorder="1" applyAlignment="1">
      <alignment vertical="center"/>
    </xf>
    <xf numFmtId="3" fontId="4" fillId="2" borderId="21" xfId="0" applyNumberFormat="1" applyFont="1" applyBorder="1" applyAlignment="1">
      <alignment vertical="center" shrinkToFit="1"/>
    </xf>
    <xf numFmtId="41" fontId="4" fillId="2" borderId="12" xfId="0" applyNumberFormat="1" applyFont="1" applyBorder="1" applyAlignment="1">
      <alignment vertical="center" shrinkToFit="1"/>
    </xf>
    <xf numFmtId="3" fontId="4" fillId="2" borderId="18" xfId="0" applyNumberFormat="1" applyFont="1" applyBorder="1" applyAlignment="1">
      <alignment horizontal="center" vertical="center"/>
    </xf>
    <xf numFmtId="3" fontId="0" fillId="2" borderId="12" xfId="0" applyNumberFormat="1" applyBorder="1" applyAlignment="1">
      <alignment vertical="center"/>
    </xf>
    <xf numFmtId="3" fontId="4" fillId="2" borderId="0" xfId="0" applyFont="1" applyBorder="1" applyAlignment="1">
      <alignment vertical="center"/>
    </xf>
    <xf numFmtId="3" fontId="4" fillId="2" borderId="8" xfId="0" applyFont="1" applyBorder="1" applyAlignment="1">
      <alignment vertical="center"/>
    </xf>
    <xf numFmtId="3" fontId="4" fillId="2" borderId="17" xfId="0" applyFont="1" applyBorder="1" applyAlignment="1">
      <alignment vertical="center"/>
    </xf>
    <xf numFmtId="3" fontId="3" fillId="2" borderId="1" xfId="0" applyNumberFormat="1" applyFont="1" applyBorder="1" applyAlignment="1">
      <alignment vertical="center"/>
    </xf>
    <xf numFmtId="3" fontId="3" fillId="2" borderId="1" xfId="0" applyNumberFormat="1" applyFont="1" applyBorder="1" applyAlignment="1">
      <alignment horizontal="center" vertical="center"/>
    </xf>
    <xf numFmtId="3" fontId="3" fillId="2" borderId="6" xfId="0" applyNumberFormat="1" applyFont="1" applyBorder="1" applyAlignment="1">
      <alignment vertical="center"/>
    </xf>
    <xf numFmtId="3" fontId="4" fillId="2" borderId="27" xfId="0" applyNumberFormat="1" applyFont="1" applyBorder="1" applyAlignment="1">
      <alignment vertical="center"/>
    </xf>
    <xf numFmtId="3" fontId="4" fillId="2" borderId="0" xfId="0" applyNumberFormat="1" applyFont="1" applyBorder="1" applyAlignment="1">
      <alignment vertical="center" shrinkToFit="1"/>
    </xf>
    <xf numFmtId="176" fontId="4" fillId="2" borderId="0" xfId="0" applyNumberFormat="1" applyFont="1" applyBorder="1" applyAlignment="1">
      <alignment vertical="center"/>
    </xf>
    <xf numFmtId="41" fontId="4" fillId="2" borderId="18" xfId="0" applyNumberFormat="1" applyFont="1" applyBorder="1" applyAlignment="1">
      <alignment vertical="center" shrinkToFit="1"/>
    </xf>
    <xf numFmtId="41" fontId="8" fillId="2" borderId="1" xfId="0" applyNumberFormat="1" applyFont="1" applyBorder="1" applyAlignment="1">
      <alignment vertical="center"/>
    </xf>
    <xf numFmtId="41" fontId="8" fillId="2" borderId="0" xfId="0" applyNumberFormat="1" applyFont="1" applyBorder="1" applyAlignment="1">
      <alignment vertical="center"/>
    </xf>
    <xf numFmtId="41" fontId="8" fillId="2" borderId="0" xfId="0" applyNumberFormat="1" applyFont="1" applyBorder="1" applyAlignment="1">
      <alignment horizontal="center" vertical="center"/>
    </xf>
    <xf numFmtId="41" fontId="8" fillId="2" borderId="17" xfId="0" applyNumberFormat="1" applyFont="1" applyBorder="1" applyAlignment="1">
      <alignment vertical="center"/>
    </xf>
    <xf numFmtId="41" fontId="8" fillId="2" borderId="9" xfId="0" applyNumberFormat="1" applyFont="1" applyBorder="1" applyAlignment="1">
      <alignment vertical="center"/>
    </xf>
    <xf numFmtId="41" fontId="8" fillId="2" borderId="12" xfId="0" applyNumberFormat="1" applyFont="1" applyBorder="1" applyAlignment="1">
      <alignment vertical="center"/>
    </xf>
    <xf numFmtId="41" fontId="4" fillId="2" borderId="18" xfId="0" applyNumberFormat="1" applyFont="1" applyBorder="1" applyAlignment="1">
      <alignment vertical="center"/>
    </xf>
    <xf numFmtId="3" fontId="4" fillId="2" borderId="28" xfId="0" applyNumberFormat="1" applyFont="1" applyBorder="1" applyAlignment="1">
      <alignment horizontal="center" vertical="center"/>
    </xf>
    <xf numFmtId="3" fontId="4" fillId="2" borderId="29" xfId="0" applyNumberFormat="1" applyFont="1" applyBorder="1" applyAlignment="1">
      <alignment horizontal="center" vertical="center"/>
    </xf>
    <xf numFmtId="3" fontId="4" fillId="2" borderId="30" xfId="0" applyNumberFormat="1" applyFont="1" applyBorder="1" applyAlignment="1">
      <alignment horizontal="center" vertical="center"/>
    </xf>
    <xf numFmtId="3" fontId="4" fillId="2" borderId="31" xfId="0" applyNumberFormat="1" applyFont="1" applyBorder="1" applyAlignment="1">
      <alignment horizontal="center" vertical="center" shrinkToFit="1"/>
    </xf>
    <xf numFmtId="3" fontId="4" fillId="2" borderId="23" xfId="0" applyNumberFormat="1" applyFont="1" applyBorder="1" applyAlignment="1">
      <alignment horizontal="center" vertical="center" shrinkToFit="1"/>
    </xf>
    <xf numFmtId="3" fontId="4" fillId="2" borderId="32" xfId="0" applyNumberFormat="1" applyFont="1" applyBorder="1" applyAlignment="1">
      <alignment horizontal="center" vertical="center" shrinkToFit="1"/>
    </xf>
    <xf numFmtId="3" fontId="4" fillId="2" borderId="2" xfId="0" applyNumberFormat="1" applyFont="1" applyBorder="1" applyAlignment="1">
      <alignment horizontal="center" vertical="center"/>
    </xf>
    <xf numFmtId="3" fontId="4" fillId="2" borderId="0" xfId="0" applyNumberFormat="1" applyFont="1" applyBorder="1" applyAlignment="1">
      <alignment horizontal="center" vertical="center"/>
    </xf>
    <xf numFmtId="3" fontId="4" fillId="2" borderId="12" xfId="0" applyNumberFormat="1" applyFont="1" applyBorder="1" applyAlignment="1">
      <alignment horizontal="center" vertical="center"/>
    </xf>
    <xf numFmtId="3" fontId="4" fillId="2" borderId="15" xfId="0" applyNumberFormat="1" applyFont="1" applyBorder="1" applyAlignment="1">
      <alignment horizontal="center" vertical="center"/>
    </xf>
    <xf numFmtId="3" fontId="4" fillId="2" borderId="4" xfId="0" applyNumberFormat="1" applyFont="1" applyBorder="1" applyAlignment="1">
      <alignment horizontal="center" vertical="center"/>
    </xf>
    <xf numFmtId="3" fontId="4" fillId="2" borderId="20" xfId="0" applyNumberFormat="1" applyFont="1" applyBorder="1" applyAlignment="1">
      <alignment horizontal="center" vertical="center"/>
    </xf>
    <xf numFmtId="3" fontId="4" fillId="2" borderId="8" xfId="0" applyNumberFormat="1" applyFont="1" applyBorder="1" applyAlignment="1">
      <alignment horizontal="center" vertical="center"/>
    </xf>
    <xf numFmtId="3" fontId="4" fillId="2" borderId="26" xfId="0" applyNumberFormat="1" applyFont="1" applyBorder="1" applyAlignment="1">
      <alignment horizontal="center" vertical="center"/>
    </xf>
    <xf numFmtId="3" fontId="4" fillId="2" borderId="22" xfId="0" applyNumberFormat="1" applyFont="1" applyBorder="1" applyAlignment="1">
      <alignment horizontal="center" vertical="center"/>
    </xf>
    <xf numFmtId="3" fontId="4" fillId="2" borderId="32" xfId="0" applyNumberFormat="1" applyFont="1" applyBorder="1" applyAlignment="1">
      <alignment horizontal="center" vertical="center"/>
    </xf>
    <xf numFmtId="3" fontId="4" fillId="2" borderId="1" xfId="0" applyNumberFormat="1" applyFont="1" applyBorder="1" applyAlignment="1">
      <alignment horizontal="center" vertical="center"/>
    </xf>
    <xf numFmtId="3" fontId="4" fillId="2" borderId="6" xfId="0" applyNumberFormat="1" applyFont="1" applyBorder="1" applyAlignment="1">
      <alignment horizontal="center" vertical="center"/>
    </xf>
    <xf numFmtId="3" fontId="4" fillId="2" borderId="10" xfId="0" applyNumberFormat="1" applyFont="1" applyBorder="1" applyAlignment="1">
      <alignment horizontal="center" vertical="center"/>
    </xf>
    <xf numFmtId="3" fontId="4" fillId="2" borderId="11" xfId="0" applyNumberFormat="1" applyFont="1" applyBorder="1" applyAlignment="1">
      <alignment horizontal="center" vertical="center"/>
    </xf>
    <xf numFmtId="3" fontId="4" fillId="2" borderId="13" xfId="0" applyNumberFormat="1" applyFont="1" applyBorder="1" applyAlignment="1">
      <alignment horizontal="center" vertical="center"/>
    </xf>
    <xf numFmtId="3" fontId="4" fillId="2" borderId="16" xfId="0" applyNumberFormat="1" applyFont="1" applyBorder="1" applyAlignment="1">
      <alignment horizontal="center" vertical="center"/>
    </xf>
    <xf numFmtId="3" fontId="4" fillId="2" borderId="17" xfId="0" applyNumberFormat="1" applyFont="1" applyBorder="1" applyAlignment="1">
      <alignment horizontal="center" vertical="center"/>
    </xf>
    <xf numFmtId="3" fontId="4" fillId="2" borderId="18" xfId="0" applyNumberFormat="1" applyFont="1" applyBorder="1" applyAlignment="1">
      <alignment horizontal="center" vertical="center"/>
    </xf>
    <xf numFmtId="3" fontId="0" fillId="2" borderId="38" xfId="0" applyNumberFormat="1" applyFont="1" applyBorder="1" applyAlignment="1">
      <alignment vertical="center" wrapText="1"/>
    </xf>
    <xf numFmtId="3" fontId="0" fillId="2" borderId="39" xfId="0" applyNumberFormat="1" applyFont="1" applyBorder="1" applyAlignment="1">
      <alignment vertical="center"/>
    </xf>
    <xf numFmtId="3" fontId="0" fillId="2" borderId="40" xfId="0" applyNumberFormat="1" applyFont="1" applyBorder="1" applyAlignment="1">
      <alignment vertical="center"/>
    </xf>
    <xf numFmtId="3" fontId="4" fillId="2" borderId="41" xfId="0" applyNumberFormat="1" applyFont="1" applyBorder="1" applyAlignment="1">
      <alignment horizontal="center" vertical="center"/>
    </xf>
    <xf numFmtId="3" fontId="4" fillId="2" borderId="42" xfId="0" applyNumberFormat="1" applyFont="1" applyBorder="1" applyAlignment="1">
      <alignment horizontal="center" vertical="center"/>
    </xf>
    <xf numFmtId="3" fontId="4" fillId="2" borderId="43" xfId="0" applyNumberFormat="1" applyFont="1" applyBorder="1" applyAlignment="1">
      <alignment horizontal="center" vertical="center"/>
    </xf>
    <xf numFmtId="3" fontId="4" fillId="2" borderId="44" xfId="0" applyNumberFormat="1" applyFont="1" applyBorder="1" applyAlignment="1">
      <alignment horizontal="center" vertical="center"/>
    </xf>
    <xf numFmtId="3" fontId="3" fillId="2" borderId="45" xfId="0" applyNumberFormat="1" applyFont="1" applyBorder="1" applyAlignment="1">
      <alignment horizontal="center" vertical="center" shrinkToFit="1"/>
    </xf>
    <xf numFmtId="3" fontId="3" fillId="2" borderId="20" xfId="0" applyNumberFormat="1" applyFont="1" applyBorder="1" applyAlignment="1">
      <alignment horizontal="center" vertical="center" shrinkToFit="1"/>
    </xf>
    <xf numFmtId="3" fontId="4" fillId="2" borderId="35" xfId="0" applyNumberFormat="1" applyFont="1" applyBorder="1" applyAlignment="1">
      <alignment horizontal="center" vertical="center" wrapText="1"/>
    </xf>
    <xf numFmtId="3" fontId="4" fillId="2" borderId="36" xfId="0" applyNumberFormat="1" applyFont="1" applyBorder="1" applyAlignment="1">
      <alignment horizontal="center" vertical="center"/>
    </xf>
    <xf numFmtId="3" fontId="4" fillId="2" borderId="37" xfId="0" applyNumberFormat="1" applyFont="1" applyBorder="1" applyAlignment="1">
      <alignment horizontal="center" vertical="center"/>
    </xf>
    <xf numFmtId="3" fontId="4" fillId="2" borderId="33" xfId="0" applyNumberFormat="1" applyFont="1" applyBorder="1" applyAlignment="1">
      <alignment horizontal="center" vertical="center"/>
    </xf>
    <xf numFmtId="3" fontId="4" fillId="2" borderId="34" xfId="0" applyNumberFormat="1" applyFont="1" applyBorder="1" applyAlignment="1">
      <alignment horizontal="center" vertical="center"/>
    </xf>
    <xf numFmtId="3" fontId="4" fillId="2" borderId="25" xfId="0" applyNumberFormat="1" applyFont="1" applyBorder="1" applyAlignment="1">
      <alignment horizontal="center" vertical="center"/>
    </xf>
    <xf numFmtId="3" fontId="4" fillId="2" borderId="46" xfId="0" applyNumberFormat="1" applyFont="1" applyBorder="1" applyAlignment="1">
      <alignment horizontal="center" vertical="center"/>
    </xf>
    <xf numFmtId="3" fontId="4" fillId="2" borderId="47" xfId="0" applyNumberFormat="1" applyFont="1" applyBorder="1" applyAlignment="1">
      <alignment horizontal="center" vertical="center"/>
    </xf>
    <xf numFmtId="3" fontId="4" fillId="2" borderId="48" xfId="0" applyNumberFormat="1" applyFont="1" applyBorder="1" applyAlignment="1">
      <alignment horizontal="center" vertical="center"/>
    </xf>
    <xf numFmtId="3" fontId="4" fillId="2" borderId="49" xfId="0" applyNumberFormat="1" applyFont="1" applyBorder="1" applyAlignment="1">
      <alignment horizontal="center" vertical="center"/>
    </xf>
    <xf numFmtId="3" fontId="4" fillId="2" borderId="23" xfId="0" applyNumberFormat="1" applyFont="1" applyBorder="1" applyAlignment="1">
      <alignment horizontal="center" vertical="center"/>
    </xf>
    <xf numFmtId="3" fontId="4" fillId="2" borderId="24" xfId="0" applyNumberFormat="1" applyFont="1" applyBorder="1" applyAlignment="1">
      <alignment horizontal="center" vertical="center"/>
    </xf>
    <xf numFmtId="3" fontId="4" fillId="2" borderId="50" xfId="0" applyNumberFormat="1" applyFont="1" applyBorder="1" applyAlignment="1">
      <alignment horizontal="center" vertical="center"/>
    </xf>
    <xf numFmtId="3" fontId="4" fillId="2" borderId="51" xfId="0" applyNumberFormat="1" applyFont="1" applyBorder="1" applyAlignment="1">
      <alignment horizontal="center" vertical="center"/>
    </xf>
    <xf numFmtId="3" fontId="4" fillId="2" borderId="5" xfId="0" applyNumberFormat="1" applyFont="1" applyBorder="1" applyAlignment="1">
      <alignment horizontal="center" vertical="center"/>
    </xf>
    <xf numFmtId="3" fontId="4" fillId="2" borderId="52" xfId="0" applyNumberFormat="1" applyFont="1" applyBorder="1" applyAlignment="1">
      <alignment horizontal="center" vertical="center"/>
    </xf>
    <xf numFmtId="3" fontId="4" fillId="2" borderId="43" xfId="0" applyNumberFormat="1" applyFont="1" applyBorder="1" applyAlignment="1">
      <alignment horizontal="center" vertical="center" wrapText="1" shrinkToFit="1"/>
    </xf>
    <xf numFmtId="3" fontId="4" fillId="2" borderId="29" xfId="0" applyNumberFormat="1" applyFont="1" applyBorder="1" applyAlignment="1">
      <alignment shrinkToFit="1"/>
    </xf>
    <xf numFmtId="3" fontId="4" fillId="2" borderId="30" xfId="0" applyNumberFormat="1" applyFont="1" applyBorder="1" applyAlignment="1">
      <alignment shrinkToFit="1"/>
    </xf>
    <xf numFmtId="3" fontId="8" fillId="2" borderId="43" xfId="0" applyNumberFormat="1" applyFont="1" applyBorder="1" applyAlignment="1">
      <alignment vertical="center" wrapText="1" shrinkToFit="1"/>
    </xf>
    <xf numFmtId="3" fontId="8" fillId="2" borderId="29" xfId="0" applyNumberFormat="1" applyFont="1" applyBorder="1" applyAlignment="1">
      <alignment vertical="center" wrapText="1" shrinkToFit="1"/>
    </xf>
    <xf numFmtId="3" fontId="8" fillId="2" borderId="30" xfId="0" applyNumberFormat="1" applyFont="1" applyBorder="1" applyAlignment="1">
      <alignment vertical="center" wrapText="1" shrinkToFit="1"/>
    </xf>
    <xf numFmtId="3" fontId="4" fillId="2" borderId="28" xfId="0" applyNumberFormat="1" applyFont="1" applyBorder="1" applyAlignment="1">
      <alignment horizontal="center" vertical="center" wrapText="1" shrinkToFit="1"/>
    </xf>
    <xf numFmtId="3" fontId="4" fillId="2" borderId="29" xfId="0" applyNumberFormat="1" applyFont="1" applyBorder="1" applyAlignment="1">
      <alignment horizontal="center" vertical="center" wrapText="1" shrinkToFit="1"/>
    </xf>
    <xf numFmtId="3" fontId="4" fillId="2" borderId="30" xfId="0" applyNumberFormat="1" applyFont="1" applyBorder="1" applyAlignment="1">
      <alignment horizontal="center" vertical="center" wrapText="1" shrinkToFit="1"/>
    </xf>
    <xf numFmtId="3" fontId="4" fillId="2" borderId="4" xfId="0" applyNumberFormat="1" applyFont="1" applyBorder="1" applyAlignment="1">
      <alignment horizontal="center"/>
    </xf>
    <xf numFmtId="3" fontId="4" fillId="2" borderId="53" xfId="0" applyNumberFormat="1" applyFont="1" applyBorder="1" applyAlignment="1">
      <alignment horizontal="center" vertical="center"/>
    </xf>
    <xf numFmtId="3" fontId="4" fillId="2" borderId="21" xfId="0" applyNumberFormat="1" applyFont="1" applyBorder="1" applyAlignment="1">
      <alignment horizontal="center" vertical="center"/>
    </xf>
    <xf numFmtId="3" fontId="4" fillId="2" borderId="15" xfId="0" applyNumberFormat="1" applyFont="1" applyBorder="1" applyAlignment="1">
      <alignment horizontal="center" vertical="center" wrapText="1" shrinkToFit="1"/>
    </xf>
    <xf numFmtId="3" fontId="4" fillId="2" borderId="4" xfId="0" applyNumberFormat="1" applyFont="1" applyBorder="1" applyAlignment="1">
      <alignment horizontal="center" vertical="center" wrapText="1" shrinkToFit="1"/>
    </xf>
    <xf numFmtId="3" fontId="4" fillId="2" borderId="20" xfId="0" applyNumberFormat="1" applyFont="1" applyBorder="1" applyAlignment="1">
      <alignment horizontal="center" vertical="center" wrapText="1" shrinkToFit="1"/>
    </xf>
    <xf numFmtId="3" fontId="4" fillId="2" borderId="15" xfId="0" applyNumberFormat="1" applyFont="1" applyBorder="1" applyAlignment="1">
      <alignment horizontal="center" vertical="center" shrinkToFit="1"/>
    </xf>
    <xf numFmtId="3" fontId="4" fillId="2" borderId="4" xfId="0" applyNumberFormat="1" applyFont="1" applyBorder="1" applyAlignment="1">
      <alignment horizontal="center" vertical="center" shrinkToFit="1"/>
    </xf>
    <xf numFmtId="3" fontId="3" fillId="2" borderId="28" xfId="0" applyNumberFormat="1" applyFont="1" applyBorder="1" applyAlignment="1">
      <alignment horizontal="center" vertical="center"/>
    </xf>
    <xf numFmtId="3" fontId="3" fillId="2" borderId="29" xfId="0" applyNumberFormat="1" applyFont="1" applyBorder="1" applyAlignment="1">
      <alignment horizontal="center" vertical="center"/>
    </xf>
    <xf numFmtId="3" fontId="3" fillId="2" borderId="30" xfId="0" applyNumberFormat="1" applyFont="1" applyBorder="1" applyAlignment="1">
      <alignment horizontal="center" vertical="center"/>
    </xf>
    <xf numFmtId="3" fontId="3" fillId="2" borderId="21" xfId="0" applyNumberFormat="1" applyFont="1" applyBorder="1" applyAlignment="1">
      <alignment horizontal="center" vertical="center" wrapText="1" shrinkToFit="1"/>
    </xf>
    <xf numFmtId="3" fontId="3" fillId="2" borderId="1" xfId="0" applyNumberFormat="1" applyFont="1" applyBorder="1" applyAlignment="1">
      <alignment horizontal="center" vertical="center" shrinkToFit="1"/>
    </xf>
    <xf numFmtId="3" fontId="3" fillId="2" borderId="6" xfId="0" applyNumberFormat="1" applyFont="1" applyBorder="1" applyAlignment="1">
      <alignment horizontal="center" vertical="center" shrinkToFit="1"/>
    </xf>
    <xf numFmtId="3" fontId="3" fillId="2" borderId="47" xfId="0" applyNumberFormat="1" applyFont="1" applyBorder="1" applyAlignment="1">
      <alignment horizontal="center" vertical="center"/>
    </xf>
    <xf numFmtId="3" fontId="3" fillId="2" borderId="48" xfId="0" applyNumberFormat="1" applyFont="1" applyBorder="1" applyAlignment="1">
      <alignment horizontal="center" vertical="center"/>
    </xf>
    <xf numFmtId="3" fontId="3" fillId="2" borderId="54" xfId="0" applyNumberFormat="1" applyFont="1" applyBorder="1" applyAlignment="1">
      <alignment horizontal="center" vertical="center"/>
    </xf>
    <xf numFmtId="3" fontId="3" fillId="2" borderId="6" xfId="0" applyNumberFormat="1" applyFont="1" applyBorder="1" applyAlignment="1">
      <alignment horizontal="center" vertical="center"/>
    </xf>
    <xf numFmtId="3" fontId="3" fillId="2" borderId="7" xfId="0" applyNumberFormat="1" applyFont="1" applyBorder="1" applyAlignment="1">
      <alignment horizontal="center" vertical="center"/>
    </xf>
    <xf numFmtId="3" fontId="3" fillId="2" borderId="26" xfId="0" applyNumberFormat="1" applyFont="1" applyBorder="1" applyAlignment="1">
      <alignment horizontal="center" vertical="center"/>
    </xf>
    <xf numFmtId="3" fontId="0" fillId="2" borderId="28" xfId="0" applyNumberFormat="1" applyFont="1" applyBorder="1" applyAlignment="1">
      <alignment horizontal="center" vertical="center" wrapText="1" shrinkToFit="1"/>
    </xf>
    <xf numFmtId="3" fontId="0" fillId="2" borderId="29" xfId="0" applyNumberFormat="1" applyFont="1" applyBorder="1" applyAlignment="1">
      <alignment horizontal="center" vertical="center" shrinkToFit="1"/>
    </xf>
    <xf numFmtId="3" fontId="0" fillId="2" borderId="30" xfId="0" applyNumberFormat="1" applyFont="1" applyBorder="1" applyAlignment="1">
      <alignment horizontal="center" vertical="center" shrinkToFit="1"/>
    </xf>
    <xf numFmtId="3" fontId="2" fillId="2" borderId="28" xfId="0" applyNumberFormat="1" applyFont="1" applyBorder="1" applyAlignment="1">
      <alignment vertical="center" wrapText="1"/>
    </xf>
    <xf numFmtId="3" fontId="2" fillId="2" borderId="29" xfId="0" applyNumberFormat="1" applyFont="1" applyBorder="1" applyAlignment="1">
      <alignment vertical="center"/>
    </xf>
    <xf numFmtId="3" fontId="2" fillId="2" borderId="30" xfId="0" applyNumberFormat="1" applyFont="1" applyBorder="1" applyAlignment="1">
      <alignment vertical="center"/>
    </xf>
    <xf numFmtId="3" fontId="3" fillId="2" borderId="28" xfId="0" applyNumberFormat="1" applyFont="1" applyBorder="1" applyAlignment="1">
      <alignment horizontal="center" vertical="center" wrapText="1" shrinkToFit="1"/>
    </xf>
    <xf numFmtId="3" fontId="3" fillId="2" borderId="29" xfId="0" applyNumberFormat="1" applyFont="1" applyBorder="1" applyAlignment="1">
      <alignment horizontal="center" vertical="center" shrinkToFit="1"/>
    </xf>
    <xf numFmtId="3" fontId="3" fillId="2" borderId="30" xfId="0" applyNumberFormat="1" applyFont="1" applyBorder="1" applyAlignment="1">
      <alignment horizontal="center" vertical="center" shrinkToFit="1"/>
    </xf>
    <xf numFmtId="3" fontId="4" fillId="2" borderId="16" xfId="0" applyNumberFormat="1" applyFont="1" applyBorder="1" applyAlignment="1">
      <alignment horizontal="center" vertical="center" shrinkToFit="1"/>
    </xf>
    <xf numFmtId="3" fontId="4" fillId="2" borderId="17" xfId="0" applyNumberFormat="1" applyFont="1" applyBorder="1" applyAlignment="1">
      <alignment horizontal="center" vertical="center" shrinkToFit="1"/>
    </xf>
    <xf numFmtId="3" fontId="4" fillId="2" borderId="18" xfId="0" applyNumberFormat="1" applyFont="1" applyBorder="1" applyAlignment="1">
      <alignment horizontal="center" vertical="center" shrinkToFit="1"/>
    </xf>
    <xf numFmtId="3" fontId="4" fillId="2" borderId="2" xfId="0" applyNumberFormat="1" applyFont="1" applyBorder="1" applyAlignment="1">
      <alignment horizontal="center" vertical="center" shrinkToFit="1"/>
    </xf>
    <xf numFmtId="3" fontId="4" fillId="2" borderId="10" xfId="0" applyNumberFormat="1" applyFont="1" applyBorder="1" applyAlignment="1">
      <alignment horizontal="center" vertical="center" shrinkToFit="1"/>
    </xf>
    <xf numFmtId="3" fontId="4" fillId="2" borderId="12" xfId="0" applyNumberFormat="1" applyFont="1" applyBorder="1" applyAlignment="1">
      <alignment horizontal="center" vertical="center" shrinkToFit="1"/>
    </xf>
    <xf numFmtId="3" fontId="4" fillId="2" borderId="13" xfId="0" applyNumberFormat="1" applyFont="1" applyBorder="1" applyAlignment="1">
      <alignment horizontal="center" vertical="center" shrinkToFit="1"/>
    </xf>
    <xf numFmtId="3" fontId="0" fillId="2" borderId="43" xfId="0" applyNumberFormat="1" applyFont="1" applyBorder="1" applyAlignment="1">
      <alignment horizontal="left" vertical="center" wrapText="1"/>
    </xf>
    <xf numFmtId="3" fontId="0" fillId="2" borderId="29" xfId="0" applyNumberFormat="1" applyFont="1" applyBorder="1" applyAlignment="1">
      <alignment horizontal="left" vertical="center"/>
    </xf>
    <xf numFmtId="3" fontId="0" fillId="2" borderId="30" xfId="0" applyNumberFormat="1" applyFont="1" applyBorder="1" applyAlignment="1">
      <alignment horizontal="left" vertical="center"/>
    </xf>
    <xf numFmtId="3" fontId="0" fillId="2" borderId="33" xfId="0" applyNumberFormat="1" applyFont="1" applyBorder="1" applyAlignment="1">
      <alignment horizontal="center" vertical="center" wrapText="1" shrinkToFit="1"/>
    </xf>
    <xf numFmtId="3" fontId="0" fillId="2" borderId="39" xfId="0" applyNumberFormat="1" applyFont="1" applyBorder="1" applyAlignment="1">
      <alignment horizontal="center" vertical="center" wrapText="1" shrinkToFit="1"/>
    </xf>
    <xf numFmtId="3" fontId="0" fillId="2" borderId="34" xfId="0" applyNumberFormat="1" applyFont="1" applyBorder="1" applyAlignment="1">
      <alignment horizontal="center" vertical="center" wrapText="1" shrinkToFit="1"/>
    </xf>
    <xf numFmtId="3" fontId="4" fillId="2" borderId="41" xfId="0" applyNumberFormat="1" applyFont="1" applyBorder="1" applyAlignment="1">
      <alignment horizontal="center" vertical="center" shrinkToFit="1"/>
    </xf>
    <xf numFmtId="3" fontId="4" fillId="2" borderId="49" xfId="0" applyNumberFormat="1" applyFont="1" applyBorder="1" applyAlignment="1">
      <alignment horizontal="center" vertical="center" shrinkToFit="1"/>
    </xf>
    <xf numFmtId="3" fontId="4" fillId="2" borderId="42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29"/>
  <sheetViews>
    <sheetView tabSelected="1" showOutlineSymbols="0" view="pageBreakPreview" zoomScale="60" zoomScaleNormal="60" workbookViewId="0">
      <selection activeCell="B1" sqref="B1"/>
    </sheetView>
  </sheetViews>
  <sheetFormatPr defaultColWidth="10.69921875" defaultRowHeight="33" customHeight="1"/>
  <cols>
    <col min="1" max="1" width="1.69921875" style="1" customWidth="1"/>
    <col min="2" max="2" width="13.796875" style="1" customWidth="1"/>
    <col min="3" max="3" width="1.69921875" style="1" customWidth="1"/>
    <col min="4" max="13" width="10.69921875" style="1" customWidth="1"/>
    <col min="14" max="14" width="10.69921875" style="1"/>
    <col min="15" max="15" width="4.69921875" style="1" customWidth="1"/>
    <col min="16" max="17" width="12.69921875" style="1" customWidth="1"/>
    <col min="18" max="19" width="10.69921875" style="1"/>
    <col min="20" max="23" width="8.69921875" style="1" customWidth="1"/>
    <col min="24" max="24" width="2.69921875" style="1" customWidth="1"/>
    <col min="25" max="28" width="8.69921875" style="1" customWidth="1"/>
    <col min="29" max="30" width="6.69921875" style="1" customWidth="1"/>
    <col min="31" max="32" width="8.69921875" style="1" customWidth="1"/>
    <col min="33" max="33" width="6.69921875" style="1" customWidth="1"/>
    <col min="34" max="34" width="4.69921875" style="1" customWidth="1"/>
    <col min="35" max="35" width="12.69921875" style="1" customWidth="1"/>
    <col min="36" max="36" width="10.69921875" style="1"/>
    <col min="37" max="37" width="4.69921875" style="1" customWidth="1"/>
    <col min="38" max="38" width="12.69921875" style="1" customWidth="1"/>
    <col min="39" max="47" width="8.69921875" style="1" customWidth="1"/>
    <col min="48" max="48" width="10.69921875" style="1"/>
    <col min="49" max="49" width="4.69921875" style="1" customWidth="1"/>
    <col min="50" max="50" width="12.69921875" style="1" customWidth="1"/>
    <col min="51" max="53" width="8.69921875" style="1" customWidth="1"/>
    <col min="54" max="60" width="6.69921875" style="1" customWidth="1"/>
    <col min="61" max="61" width="4.69921875" style="1" customWidth="1"/>
    <col min="62" max="62" width="12.69921875" style="1" customWidth="1"/>
    <col min="63" max="63" width="8.69921875" style="1" customWidth="1"/>
    <col min="64" max="67" width="6.69921875" style="1" customWidth="1"/>
    <col min="68" max="68" width="8.69921875" style="1" customWidth="1"/>
    <col min="69" max="72" width="6.69921875" style="1" customWidth="1"/>
    <col min="73" max="73" width="10.69921875" style="1"/>
    <col min="74" max="74" width="4.69921875" style="1" customWidth="1"/>
    <col min="75" max="75" width="12.69921875" style="1" customWidth="1"/>
    <col min="76" max="77" width="10.69921875" style="1"/>
    <col min="78" max="79" width="8.69921875" style="1" customWidth="1"/>
    <col min="80" max="81" width="10.69921875" style="1"/>
    <col min="82" max="82" width="8.69921875" style="1" customWidth="1"/>
    <col min="83" max="83" width="10.69921875" style="1"/>
    <col min="84" max="84" width="4.69921875" style="1" customWidth="1"/>
    <col min="85" max="85" width="12.69921875" style="1" customWidth="1"/>
    <col min="86" max="86" width="8.69921875" style="1" customWidth="1"/>
    <col min="87" max="90" width="6.69921875" style="1" customWidth="1"/>
    <col min="91" max="91" width="8.69921875" style="1" customWidth="1"/>
    <col min="92" max="95" width="6.69921875" style="1" customWidth="1"/>
    <col min="96" max="16384" width="10.69921875" style="1"/>
  </cols>
  <sheetData>
    <row r="1" spans="1:98" s="4" customFormat="1" ht="33" customHeight="1">
      <c r="B1" s="10" t="s">
        <v>143</v>
      </c>
    </row>
    <row r="2" spans="1:98" ht="33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CS2" s="1" t="s">
        <v>0</v>
      </c>
    </row>
    <row r="3" spans="1:98" ht="45" customHeight="1">
      <c r="A3" s="107" t="s">
        <v>106</v>
      </c>
      <c r="B3" s="107"/>
      <c r="C3" s="107"/>
      <c r="D3" s="12" t="s">
        <v>1</v>
      </c>
      <c r="E3" s="13"/>
      <c r="F3" s="14"/>
      <c r="G3" s="14"/>
      <c r="H3" s="40"/>
      <c r="I3" s="12" t="s">
        <v>2</v>
      </c>
      <c r="J3" s="14"/>
      <c r="K3" s="14"/>
      <c r="L3" s="14"/>
      <c r="M3" s="40"/>
      <c r="CS3" s="1" t="s">
        <v>0</v>
      </c>
    </row>
    <row r="4" spans="1:98" ht="45" customHeight="1">
      <c r="A4" s="108"/>
      <c r="B4" s="108"/>
      <c r="C4" s="108"/>
      <c r="D4" s="101" t="s">
        <v>4</v>
      </c>
      <c r="E4" s="16" t="s">
        <v>3</v>
      </c>
      <c r="F4" s="17"/>
      <c r="G4" s="17"/>
      <c r="H4" s="41" t="s">
        <v>105</v>
      </c>
      <c r="I4" s="104" t="s">
        <v>4</v>
      </c>
      <c r="J4" s="16" t="s">
        <v>3</v>
      </c>
      <c r="K4" s="17"/>
      <c r="L4" s="17"/>
      <c r="M4" s="42" t="s">
        <v>105</v>
      </c>
    </row>
    <row r="5" spans="1:98" ht="23.1" customHeight="1">
      <c r="A5" s="108"/>
      <c r="B5" s="108"/>
      <c r="C5" s="108"/>
      <c r="D5" s="102"/>
      <c r="E5" s="20"/>
      <c r="F5" s="20"/>
      <c r="G5" s="20"/>
      <c r="H5" s="20"/>
      <c r="I5" s="105"/>
      <c r="J5" s="20"/>
      <c r="K5" s="20"/>
      <c r="L5" s="20"/>
      <c r="M5" s="20"/>
      <c r="CS5" s="2" t="s">
        <v>0</v>
      </c>
      <c r="CT5" s="1" t="s">
        <v>0</v>
      </c>
    </row>
    <row r="6" spans="1:98" ht="23.1" customHeight="1">
      <c r="A6" s="108"/>
      <c r="B6" s="108"/>
      <c r="C6" s="108"/>
      <c r="D6" s="102"/>
      <c r="E6" s="18" t="s">
        <v>5</v>
      </c>
      <c r="F6" s="18" t="s">
        <v>6</v>
      </c>
      <c r="G6" s="18" t="s">
        <v>44</v>
      </c>
      <c r="H6" s="18" t="s">
        <v>5</v>
      </c>
      <c r="I6" s="105"/>
      <c r="J6" s="18" t="s">
        <v>5</v>
      </c>
      <c r="K6" s="18" t="s">
        <v>6</v>
      </c>
      <c r="L6" s="18" t="s">
        <v>44</v>
      </c>
      <c r="M6" s="18" t="s">
        <v>5</v>
      </c>
      <c r="CT6" s="1" t="s">
        <v>0</v>
      </c>
    </row>
    <row r="7" spans="1:98" ht="21.6" customHeight="1">
      <c r="A7" s="109"/>
      <c r="B7" s="109"/>
      <c r="C7" s="109"/>
      <c r="D7" s="103"/>
      <c r="E7" s="22"/>
      <c r="F7" s="22"/>
      <c r="G7" s="22"/>
      <c r="H7" s="22"/>
      <c r="I7" s="106"/>
      <c r="J7" s="23"/>
      <c r="K7" s="23"/>
      <c r="L7" s="23"/>
      <c r="M7" s="23"/>
      <c r="CT7" s="1" t="s">
        <v>0</v>
      </c>
    </row>
    <row r="8" spans="1:98" ht="30" customHeight="1">
      <c r="A8" s="11"/>
      <c r="B8" s="11"/>
      <c r="C8" s="24"/>
      <c r="D8" s="25"/>
      <c r="E8" s="15"/>
      <c r="F8" s="15"/>
      <c r="G8" s="15"/>
      <c r="H8" s="15"/>
      <c r="I8" s="15"/>
      <c r="J8" s="15"/>
      <c r="K8" s="15"/>
      <c r="L8" s="15"/>
      <c r="M8" s="15"/>
    </row>
    <row r="9" spans="1:98" ht="39" customHeight="1">
      <c r="A9" s="84"/>
      <c r="B9" s="84" t="s">
        <v>141</v>
      </c>
      <c r="C9" s="85"/>
      <c r="D9" s="29">
        <v>62</v>
      </c>
      <c r="E9" s="30">
        <v>44</v>
      </c>
      <c r="F9" s="30">
        <v>1</v>
      </c>
      <c r="G9" s="30">
        <v>3</v>
      </c>
      <c r="H9" s="30">
        <v>14</v>
      </c>
      <c r="I9" s="30">
        <v>107</v>
      </c>
      <c r="J9" s="30">
        <v>65</v>
      </c>
      <c r="K9" s="30">
        <v>2</v>
      </c>
      <c r="L9" s="30">
        <v>4</v>
      </c>
      <c r="M9" s="30">
        <v>36</v>
      </c>
    </row>
    <row r="10" spans="1:98" ht="22.5" customHeight="1">
      <c r="A10" s="15"/>
      <c r="B10" s="15"/>
      <c r="C10" s="26"/>
      <c r="D10" s="29"/>
      <c r="E10" s="30"/>
      <c r="F10" s="30"/>
      <c r="G10" s="30"/>
      <c r="H10" s="30"/>
      <c r="I10" s="30"/>
      <c r="J10" s="30"/>
      <c r="K10" s="30"/>
      <c r="L10" s="30"/>
      <c r="M10" s="30"/>
    </row>
    <row r="11" spans="1:98" ht="39" customHeight="1">
      <c r="A11" s="84"/>
      <c r="B11" s="84" t="s">
        <v>142</v>
      </c>
      <c r="C11" s="85"/>
      <c r="D11" s="29">
        <f>SUM(D13:D29)</f>
        <v>60</v>
      </c>
      <c r="E11" s="30">
        <f>SUM(E13:E29)</f>
        <v>42</v>
      </c>
      <c r="F11" s="30">
        <f>SUM(F13:F29)</f>
        <v>1</v>
      </c>
      <c r="G11" s="30">
        <f>SUM(G13:G29)</f>
        <v>3</v>
      </c>
      <c r="H11" s="30">
        <f>SUM(H13:H29)</f>
        <v>14</v>
      </c>
      <c r="I11" s="30">
        <f>SUM(J11:M11)</f>
        <v>107</v>
      </c>
      <c r="J11" s="30">
        <f>SUM(J13:J29)</f>
        <v>65</v>
      </c>
      <c r="K11" s="30">
        <f>SUM(K13:K29)</f>
        <v>2</v>
      </c>
      <c r="L11" s="30">
        <f>SUM(L13:L29)</f>
        <v>4</v>
      </c>
      <c r="M11" s="30">
        <f>SUM(M13:M29)</f>
        <v>36</v>
      </c>
    </row>
    <row r="12" spans="1:98" ht="31.5" customHeight="1">
      <c r="A12" s="31"/>
      <c r="B12" s="31"/>
      <c r="C12" s="32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98" ht="45" customHeight="1">
      <c r="A13" s="40"/>
      <c r="B13" s="11" t="s">
        <v>45</v>
      </c>
      <c r="C13" s="33"/>
      <c r="D13" s="29">
        <f>SUM(E13:H13)</f>
        <v>20</v>
      </c>
      <c r="E13" s="30">
        <v>12</v>
      </c>
      <c r="F13" s="30">
        <v>1</v>
      </c>
      <c r="G13" s="30">
        <v>1</v>
      </c>
      <c r="H13" s="30">
        <v>6</v>
      </c>
      <c r="I13" s="30">
        <f t="shared" ref="I13:I26" si="0">SUM(J13:M13)</f>
        <v>35</v>
      </c>
      <c r="J13" s="30">
        <v>16</v>
      </c>
      <c r="K13" s="30">
        <v>2</v>
      </c>
      <c r="L13" s="30">
        <v>1</v>
      </c>
      <c r="M13" s="30">
        <v>16</v>
      </c>
    </row>
    <row r="14" spans="1:98" ht="45" customHeight="1">
      <c r="A14" s="43"/>
      <c r="B14" s="15" t="s">
        <v>46</v>
      </c>
      <c r="C14" s="35"/>
      <c r="D14" s="29">
        <f t="shared" ref="D14:D29" si="1">SUM(E14:H14)</f>
        <v>7</v>
      </c>
      <c r="E14" s="30">
        <v>5</v>
      </c>
      <c r="F14" s="30">
        <v>0</v>
      </c>
      <c r="G14" s="30">
        <v>0</v>
      </c>
      <c r="H14" s="30">
        <v>2</v>
      </c>
      <c r="I14" s="30">
        <f t="shared" si="0"/>
        <v>12</v>
      </c>
      <c r="J14" s="30">
        <v>7</v>
      </c>
      <c r="K14" s="30">
        <v>0</v>
      </c>
      <c r="L14" s="30">
        <v>0</v>
      </c>
      <c r="M14" s="30">
        <v>5</v>
      </c>
    </row>
    <row r="15" spans="1:98" ht="45" customHeight="1">
      <c r="A15" s="43"/>
      <c r="B15" s="15" t="s">
        <v>47</v>
      </c>
      <c r="C15" s="35"/>
      <c r="D15" s="29">
        <f t="shared" si="1"/>
        <v>5</v>
      </c>
      <c r="E15" s="30">
        <v>3</v>
      </c>
      <c r="F15" s="30">
        <v>0</v>
      </c>
      <c r="G15" s="30">
        <v>1</v>
      </c>
      <c r="H15" s="30">
        <v>1</v>
      </c>
      <c r="I15" s="30">
        <f t="shared" si="0"/>
        <v>8</v>
      </c>
      <c r="J15" s="30">
        <v>3</v>
      </c>
      <c r="K15" s="30">
        <v>0</v>
      </c>
      <c r="L15" s="30">
        <v>2</v>
      </c>
      <c r="M15" s="30">
        <v>3</v>
      </c>
    </row>
    <row r="16" spans="1:98" ht="45" customHeight="1">
      <c r="A16" s="43"/>
      <c r="B16" s="15" t="s">
        <v>48</v>
      </c>
      <c r="C16" s="35"/>
      <c r="D16" s="29">
        <f t="shared" si="1"/>
        <v>5</v>
      </c>
      <c r="E16" s="30">
        <v>2</v>
      </c>
      <c r="F16" s="30">
        <v>0</v>
      </c>
      <c r="G16" s="30">
        <v>1</v>
      </c>
      <c r="H16" s="30">
        <v>2</v>
      </c>
      <c r="I16" s="30">
        <f t="shared" si="0"/>
        <v>10</v>
      </c>
      <c r="J16" s="30">
        <v>3</v>
      </c>
      <c r="K16" s="30">
        <v>0</v>
      </c>
      <c r="L16" s="30">
        <v>1</v>
      </c>
      <c r="M16" s="30">
        <v>6</v>
      </c>
    </row>
    <row r="17" spans="1:13" ht="45" customHeight="1">
      <c r="A17" s="43"/>
      <c r="B17" s="15" t="s">
        <v>49</v>
      </c>
      <c r="C17" s="35"/>
      <c r="D17" s="29">
        <f t="shared" si="1"/>
        <v>5</v>
      </c>
      <c r="E17" s="30">
        <v>4</v>
      </c>
      <c r="F17" s="30">
        <v>0</v>
      </c>
      <c r="G17" s="30">
        <v>0</v>
      </c>
      <c r="H17" s="30">
        <v>1</v>
      </c>
      <c r="I17" s="30">
        <f t="shared" si="0"/>
        <v>11</v>
      </c>
      <c r="J17" s="30">
        <v>8</v>
      </c>
      <c r="K17" s="30">
        <v>0</v>
      </c>
      <c r="L17" s="30">
        <v>0</v>
      </c>
      <c r="M17" s="30">
        <v>3</v>
      </c>
    </row>
    <row r="18" spans="1:13" ht="45" customHeight="1">
      <c r="A18" s="43"/>
      <c r="B18" s="15" t="s">
        <v>50</v>
      </c>
      <c r="C18" s="26"/>
      <c r="D18" s="29">
        <f t="shared" si="1"/>
        <v>2</v>
      </c>
      <c r="E18" s="30">
        <v>2</v>
      </c>
      <c r="F18" s="30">
        <v>0</v>
      </c>
      <c r="G18" s="30">
        <v>0</v>
      </c>
      <c r="H18" s="30">
        <v>0</v>
      </c>
      <c r="I18" s="30">
        <f t="shared" si="0"/>
        <v>2</v>
      </c>
      <c r="J18" s="30">
        <v>2</v>
      </c>
      <c r="K18" s="30">
        <v>0</v>
      </c>
      <c r="L18" s="30">
        <v>0</v>
      </c>
      <c r="M18" s="30">
        <v>0</v>
      </c>
    </row>
    <row r="19" spans="1:13" ht="45" customHeight="1">
      <c r="A19" s="15"/>
      <c r="B19" s="15" t="s">
        <v>51</v>
      </c>
      <c r="C19" s="36"/>
      <c r="D19" s="29">
        <f t="shared" si="1"/>
        <v>1</v>
      </c>
      <c r="E19" s="30">
        <v>1</v>
      </c>
      <c r="F19" s="30">
        <v>0</v>
      </c>
      <c r="G19" s="30">
        <v>0</v>
      </c>
      <c r="H19" s="30">
        <v>0</v>
      </c>
      <c r="I19" s="30">
        <f t="shared" si="0"/>
        <v>3</v>
      </c>
      <c r="J19" s="30">
        <v>3</v>
      </c>
      <c r="K19" s="30">
        <v>0</v>
      </c>
      <c r="L19" s="30">
        <v>0</v>
      </c>
      <c r="M19" s="30">
        <v>0</v>
      </c>
    </row>
    <row r="20" spans="1:13" ht="45" customHeight="1">
      <c r="A20" s="15"/>
      <c r="B20" s="15" t="s">
        <v>52</v>
      </c>
      <c r="C20" s="36"/>
      <c r="D20" s="29">
        <f t="shared" si="1"/>
        <v>3</v>
      </c>
      <c r="E20" s="30">
        <v>2</v>
      </c>
      <c r="F20" s="30">
        <v>0</v>
      </c>
      <c r="G20" s="30">
        <v>0</v>
      </c>
      <c r="H20" s="30">
        <v>1</v>
      </c>
      <c r="I20" s="30">
        <f t="shared" si="0"/>
        <v>3</v>
      </c>
      <c r="J20" s="30">
        <v>2</v>
      </c>
      <c r="K20" s="30">
        <v>0</v>
      </c>
      <c r="L20" s="30">
        <v>0</v>
      </c>
      <c r="M20" s="30">
        <v>1</v>
      </c>
    </row>
    <row r="21" spans="1:13" ht="45" customHeight="1">
      <c r="A21" s="15"/>
      <c r="B21" s="15" t="s">
        <v>53</v>
      </c>
      <c r="C21" s="35"/>
      <c r="D21" s="29">
        <f t="shared" si="1"/>
        <v>1</v>
      </c>
      <c r="E21" s="30">
        <v>1</v>
      </c>
      <c r="F21" s="30">
        <v>0</v>
      </c>
      <c r="G21" s="30">
        <v>0</v>
      </c>
      <c r="H21" s="30">
        <v>0</v>
      </c>
      <c r="I21" s="30">
        <f t="shared" si="0"/>
        <v>1</v>
      </c>
      <c r="J21" s="30">
        <v>1</v>
      </c>
      <c r="K21" s="30">
        <v>0</v>
      </c>
      <c r="L21" s="30">
        <v>0</v>
      </c>
      <c r="M21" s="30">
        <v>0</v>
      </c>
    </row>
    <row r="22" spans="1:13" ht="45" customHeight="1">
      <c r="A22" s="43"/>
      <c r="B22" s="15" t="s">
        <v>54</v>
      </c>
      <c r="C22" s="35"/>
      <c r="D22" s="29">
        <f t="shared" si="1"/>
        <v>1</v>
      </c>
      <c r="E22" s="30">
        <v>1</v>
      </c>
      <c r="F22" s="30">
        <v>0</v>
      </c>
      <c r="G22" s="30">
        <v>0</v>
      </c>
      <c r="H22" s="30">
        <v>0</v>
      </c>
      <c r="I22" s="30">
        <f t="shared" si="0"/>
        <v>1</v>
      </c>
      <c r="J22" s="30">
        <v>1</v>
      </c>
      <c r="K22" s="30">
        <v>0</v>
      </c>
      <c r="L22" s="30">
        <v>0</v>
      </c>
      <c r="M22" s="30">
        <v>0</v>
      </c>
    </row>
    <row r="23" spans="1:13" ht="45" customHeight="1">
      <c r="A23" s="43"/>
      <c r="B23" s="15" t="s">
        <v>55</v>
      </c>
      <c r="C23" s="35"/>
      <c r="D23" s="29">
        <f t="shared" si="1"/>
        <v>4</v>
      </c>
      <c r="E23" s="30">
        <v>3</v>
      </c>
      <c r="F23" s="30">
        <v>0</v>
      </c>
      <c r="G23" s="30">
        <v>0</v>
      </c>
      <c r="H23" s="30">
        <v>1</v>
      </c>
      <c r="I23" s="30">
        <f t="shared" si="0"/>
        <v>8</v>
      </c>
      <c r="J23" s="30">
        <v>6</v>
      </c>
      <c r="K23" s="30">
        <v>0</v>
      </c>
      <c r="L23" s="30">
        <v>0</v>
      </c>
      <c r="M23" s="30">
        <v>2</v>
      </c>
    </row>
    <row r="24" spans="1:13" ht="45" customHeight="1">
      <c r="A24" s="43"/>
      <c r="B24" s="15" t="s">
        <v>23</v>
      </c>
      <c r="C24" s="35"/>
      <c r="D24" s="30">
        <f>SUM(E24:H24)</f>
        <v>1</v>
      </c>
      <c r="E24" s="30">
        <v>1</v>
      </c>
      <c r="F24" s="30">
        <v>0</v>
      </c>
      <c r="G24" s="30">
        <v>0</v>
      </c>
      <c r="H24" s="30">
        <v>0</v>
      </c>
      <c r="I24" s="30">
        <f t="shared" si="0"/>
        <v>3</v>
      </c>
      <c r="J24" s="30">
        <v>3</v>
      </c>
      <c r="K24" s="30">
        <v>0</v>
      </c>
      <c r="L24" s="30">
        <v>0</v>
      </c>
      <c r="M24" s="30">
        <v>0</v>
      </c>
    </row>
    <row r="25" spans="1:13" ht="45" customHeight="1">
      <c r="A25" s="43"/>
      <c r="B25" s="15" t="s">
        <v>24</v>
      </c>
      <c r="C25" s="35"/>
      <c r="D25" s="30">
        <f>SUM(E25:H25)</f>
        <v>1</v>
      </c>
      <c r="E25" s="30">
        <v>1</v>
      </c>
      <c r="F25" s="30">
        <v>0</v>
      </c>
      <c r="G25" s="30">
        <v>0</v>
      </c>
      <c r="H25" s="30">
        <v>0</v>
      </c>
      <c r="I25" s="30">
        <f t="shared" si="0"/>
        <v>1</v>
      </c>
      <c r="J25" s="30">
        <v>1</v>
      </c>
      <c r="K25" s="30">
        <v>0</v>
      </c>
      <c r="L25" s="30">
        <v>0</v>
      </c>
      <c r="M25" s="30">
        <v>0</v>
      </c>
    </row>
    <row r="26" spans="1:13" ht="45" customHeight="1">
      <c r="A26" s="43"/>
      <c r="B26" s="15" t="s">
        <v>25</v>
      </c>
      <c r="C26" s="35"/>
      <c r="D26" s="30">
        <f>SUM(E26:H26)</f>
        <v>2</v>
      </c>
      <c r="E26" s="30">
        <v>2</v>
      </c>
      <c r="F26" s="30">
        <v>0</v>
      </c>
      <c r="G26" s="30">
        <v>0</v>
      </c>
      <c r="H26" s="30">
        <v>0</v>
      </c>
      <c r="I26" s="30">
        <f t="shared" si="0"/>
        <v>4</v>
      </c>
      <c r="J26" s="30">
        <v>4</v>
      </c>
      <c r="K26" s="30">
        <v>0</v>
      </c>
      <c r="L26" s="30">
        <v>0</v>
      </c>
      <c r="M26" s="30">
        <v>0</v>
      </c>
    </row>
    <row r="27" spans="1:13" ht="31.5" customHeight="1">
      <c r="A27" s="43"/>
      <c r="B27" s="15"/>
      <c r="C27" s="35"/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1:13" ht="45" customHeight="1">
      <c r="A28" s="45"/>
      <c r="B28" s="11" t="s">
        <v>56</v>
      </c>
      <c r="C28" s="46"/>
      <c r="D28" s="30">
        <f t="shared" si="1"/>
        <v>1</v>
      </c>
      <c r="E28" s="30">
        <v>1</v>
      </c>
      <c r="F28" s="30">
        <v>0</v>
      </c>
      <c r="G28" s="30">
        <v>0</v>
      </c>
      <c r="H28" s="30">
        <v>0</v>
      </c>
      <c r="I28" s="30">
        <f>SUM(J28:M28)</f>
        <v>3</v>
      </c>
      <c r="J28" s="30">
        <v>3</v>
      </c>
      <c r="K28" s="30">
        <v>0</v>
      </c>
      <c r="L28" s="30">
        <v>0</v>
      </c>
      <c r="M28" s="30">
        <v>0</v>
      </c>
    </row>
    <row r="29" spans="1:13" ht="45" customHeight="1">
      <c r="A29" s="44"/>
      <c r="B29" s="31" t="s">
        <v>57</v>
      </c>
      <c r="C29" s="37"/>
      <c r="D29" s="38">
        <f t="shared" si="1"/>
        <v>1</v>
      </c>
      <c r="E29" s="39">
        <v>1</v>
      </c>
      <c r="F29" s="39">
        <v>0</v>
      </c>
      <c r="G29" s="39">
        <v>0</v>
      </c>
      <c r="H29" s="39">
        <v>0</v>
      </c>
      <c r="I29" s="39">
        <f>SUM(J29:M29)</f>
        <v>2</v>
      </c>
      <c r="J29" s="39">
        <v>2</v>
      </c>
      <c r="K29" s="39">
        <v>0</v>
      </c>
      <c r="L29" s="39">
        <v>0</v>
      </c>
      <c r="M29" s="39">
        <v>0</v>
      </c>
    </row>
  </sheetData>
  <mergeCells count="3">
    <mergeCell ref="D4:D7"/>
    <mergeCell ref="I4:I7"/>
    <mergeCell ref="A3:C7"/>
  </mergeCells>
  <phoneticPr fontId="1"/>
  <pageMargins left="0.78740157480314965" right="0.59055118110236227" top="0.98425196850393704" bottom="0.94488188976377963" header="0.51181102362204722" footer="0.51181102362204722"/>
  <pageSetup paperSize="9" scale="55" orientation="portrait" r:id="rId1"/>
  <headerFooter alignWithMargins="0"/>
  <ignoredErrors>
    <ignoredError sqref="I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view="pageBreakPreview" zoomScale="60" zoomScaleNormal="60" zoomScalePageLayoutView="60" workbookViewId="0">
      <selection activeCell="B1" sqref="B1"/>
    </sheetView>
  </sheetViews>
  <sheetFormatPr defaultRowHeight="33" customHeight="1"/>
  <cols>
    <col min="1" max="1" width="1.69921875" style="1" customWidth="1"/>
    <col min="2" max="2" width="13.796875" style="1" customWidth="1"/>
    <col min="3" max="3" width="1.69921875" style="1" customWidth="1"/>
    <col min="4" max="6" width="12.5" style="1" customWidth="1"/>
    <col min="7" max="12" width="11.19921875" style="1" customWidth="1"/>
    <col min="13" max="13" width="10" style="1" customWidth="1"/>
    <col min="14" max="14" width="11.19921875" style="1" customWidth="1"/>
    <col min="15" max="16" width="10" style="1" customWidth="1"/>
    <col min="17" max="22" width="9" style="1" customWidth="1"/>
    <col min="23" max="23" width="12.59765625" style="1" customWidth="1"/>
    <col min="24" max="24" width="11.796875" style="1" customWidth="1"/>
    <col min="25" max="25" width="0.8984375" style="1" customWidth="1"/>
    <col min="26" max="26" width="13.796875" style="1" customWidth="1"/>
    <col min="27" max="27" width="0.296875" style="1" customWidth="1"/>
    <col min="28" max="16384" width="8.796875" style="1"/>
  </cols>
  <sheetData>
    <row r="1" spans="1:27" s="4" customFormat="1" ht="31.5" customHeight="1">
      <c r="B1" s="10" t="s">
        <v>144</v>
      </c>
    </row>
    <row r="2" spans="1:27" ht="31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35.1" customHeight="1">
      <c r="A3" s="107" t="s">
        <v>106</v>
      </c>
      <c r="B3" s="107"/>
      <c r="C3" s="119"/>
      <c r="D3" s="58"/>
      <c r="E3" s="59"/>
      <c r="F3" s="59"/>
      <c r="G3" s="59"/>
      <c r="H3" s="59" t="s">
        <v>109</v>
      </c>
      <c r="I3" s="59"/>
      <c r="J3" s="59"/>
      <c r="K3" s="59"/>
      <c r="L3" s="59"/>
      <c r="M3" s="15"/>
      <c r="N3" s="59" t="s">
        <v>110</v>
      </c>
      <c r="O3" s="65"/>
      <c r="P3" s="59"/>
      <c r="Q3" s="59"/>
      <c r="R3" s="59"/>
      <c r="S3" s="59"/>
      <c r="T3" s="59"/>
      <c r="U3" s="59"/>
      <c r="V3" s="60"/>
      <c r="W3" s="132" t="s">
        <v>111</v>
      </c>
      <c r="X3" s="133"/>
      <c r="Y3" s="122" t="s">
        <v>106</v>
      </c>
      <c r="Z3" s="107"/>
      <c r="AA3" s="107"/>
    </row>
    <row r="4" spans="1:27" ht="35.1" customHeight="1">
      <c r="A4" s="108"/>
      <c r="B4" s="108"/>
      <c r="C4" s="120"/>
      <c r="D4" s="122" t="s">
        <v>135</v>
      </c>
      <c r="E4" s="107"/>
      <c r="F4" s="119"/>
      <c r="G4" s="61"/>
      <c r="I4" s="59"/>
      <c r="J4" s="66" t="s">
        <v>60</v>
      </c>
      <c r="K4" s="59"/>
      <c r="L4" s="59"/>
      <c r="M4" s="15"/>
      <c r="N4" s="31"/>
      <c r="P4" s="31" t="s">
        <v>59</v>
      </c>
      <c r="Q4" s="59"/>
      <c r="R4" s="59"/>
      <c r="S4" s="64"/>
      <c r="T4" s="122" t="s">
        <v>43</v>
      </c>
      <c r="U4" s="107"/>
      <c r="V4" s="107"/>
      <c r="W4" s="134" t="s">
        <v>146</v>
      </c>
      <c r="X4" s="62"/>
      <c r="Y4" s="123"/>
      <c r="Z4" s="108"/>
      <c r="AA4" s="108"/>
    </row>
    <row r="5" spans="1:27" ht="35.1" customHeight="1">
      <c r="A5" s="108"/>
      <c r="B5" s="108"/>
      <c r="C5" s="120"/>
      <c r="D5" s="124"/>
      <c r="E5" s="109"/>
      <c r="F5" s="121"/>
      <c r="G5" s="110" t="s">
        <v>58</v>
      </c>
      <c r="H5" s="111"/>
      <c r="I5" s="111"/>
      <c r="J5" s="110" t="s">
        <v>10</v>
      </c>
      <c r="K5" s="111"/>
      <c r="L5" s="112"/>
      <c r="M5" s="19"/>
      <c r="N5" s="110" t="s">
        <v>11</v>
      </c>
      <c r="O5" s="111"/>
      <c r="P5" s="112"/>
      <c r="Q5" s="110" t="s">
        <v>12</v>
      </c>
      <c r="R5" s="111"/>
      <c r="S5" s="111"/>
      <c r="T5" s="124"/>
      <c r="U5" s="109"/>
      <c r="V5" s="109"/>
      <c r="W5" s="135"/>
      <c r="X5" s="125" t="s">
        <v>145</v>
      </c>
      <c r="Y5" s="123"/>
      <c r="Z5" s="108"/>
      <c r="AA5" s="108"/>
    </row>
    <row r="6" spans="1:27" ht="26.1" customHeight="1">
      <c r="A6" s="108"/>
      <c r="B6" s="108"/>
      <c r="C6" s="120"/>
      <c r="D6" s="115" t="s">
        <v>4</v>
      </c>
      <c r="E6" s="130" t="s">
        <v>8</v>
      </c>
      <c r="F6" s="137" t="s">
        <v>9</v>
      </c>
      <c r="G6" s="115" t="s">
        <v>4</v>
      </c>
      <c r="H6" s="113" t="s">
        <v>8</v>
      </c>
      <c r="I6" s="102" t="s">
        <v>9</v>
      </c>
      <c r="J6" s="115" t="s">
        <v>4</v>
      </c>
      <c r="K6" s="117" t="s">
        <v>8</v>
      </c>
      <c r="L6" s="128" t="s">
        <v>9</v>
      </c>
      <c r="M6" s="19"/>
      <c r="N6" s="128" t="s">
        <v>4</v>
      </c>
      <c r="O6" s="113" t="s">
        <v>8</v>
      </c>
      <c r="P6" s="102" t="s">
        <v>9</v>
      </c>
      <c r="Q6" s="115" t="s">
        <v>4</v>
      </c>
      <c r="R6" s="102" t="s">
        <v>8</v>
      </c>
      <c r="S6" s="102" t="s">
        <v>9</v>
      </c>
      <c r="T6" s="115" t="s">
        <v>4</v>
      </c>
      <c r="U6" s="102" t="s">
        <v>8</v>
      </c>
      <c r="V6" s="117" t="s">
        <v>9</v>
      </c>
      <c r="W6" s="135"/>
      <c r="X6" s="126"/>
      <c r="Y6" s="123"/>
      <c r="Z6" s="108"/>
      <c r="AA6" s="108"/>
    </row>
    <row r="7" spans="1:27" ht="26.45" customHeight="1">
      <c r="A7" s="109"/>
      <c r="B7" s="109"/>
      <c r="C7" s="121"/>
      <c r="D7" s="116"/>
      <c r="E7" s="131"/>
      <c r="F7" s="138"/>
      <c r="G7" s="116"/>
      <c r="H7" s="114"/>
      <c r="I7" s="103"/>
      <c r="J7" s="116"/>
      <c r="K7" s="118"/>
      <c r="L7" s="129"/>
      <c r="M7" s="19"/>
      <c r="N7" s="129"/>
      <c r="O7" s="114"/>
      <c r="P7" s="103"/>
      <c r="Q7" s="116"/>
      <c r="R7" s="103"/>
      <c r="S7" s="103"/>
      <c r="T7" s="116"/>
      <c r="U7" s="103"/>
      <c r="V7" s="118"/>
      <c r="W7" s="136"/>
      <c r="X7" s="127"/>
      <c r="Y7" s="124"/>
      <c r="Z7" s="109"/>
      <c r="AA7" s="109"/>
    </row>
    <row r="8" spans="1:27" ht="31.5" customHeight="1">
      <c r="A8" s="11"/>
      <c r="B8" s="11"/>
      <c r="C8" s="24"/>
      <c r="D8" s="2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47"/>
      <c r="Z8" s="11"/>
      <c r="AA8" s="11"/>
    </row>
    <row r="9" spans="1:27" ht="39" customHeight="1">
      <c r="A9" s="84"/>
      <c r="B9" s="84" t="s">
        <v>140</v>
      </c>
      <c r="C9" s="85"/>
      <c r="D9" s="29">
        <v>32787</v>
      </c>
      <c r="E9" s="30">
        <v>16226</v>
      </c>
      <c r="F9" s="30">
        <v>16561</v>
      </c>
      <c r="G9" s="63">
        <v>10813</v>
      </c>
      <c r="H9" s="63">
        <v>5339</v>
      </c>
      <c r="I9" s="30">
        <v>5474</v>
      </c>
      <c r="J9" s="30">
        <v>10769</v>
      </c>
      <c r="K9" s="30">
        <v>5421</v>
      </c>
      <c r="L9" s="30">
        <v>5348</v>
      </c>
      <c r="M9" s="30"/>
      <c r="N9" s="30">
        <v>10646</v>
      </c>
      <c r="O9" s="30">
        <v>5336</v>
      </c>
      <c r="P9" s="30">
        <v>5310</v>
      </c>
      <c r="Q9" s="30">
        <v>108</v>
      </c>
      <c r="R9" s="30">
        <v>61</v>
      </c>
      <c r="S9" s="30">
        <v>47</v>
      </c>
      <c r="T9" s="30">
        <v>451</v>
      </c>
      <c r="U9" s="30">
        <v>69</v>
      </c>
      <c r="V9" s="30">
        <v>382</v>
      </c>
      <c r="W9" s="30">
        <v>10781</v>
      </c>
      <c r="X9" s="30">
        <v>49</v>
      </c>
      <c r="Y9" s="86"/>
      <c r="Z9" s="84" t="s">
        <v>140</v>
      </c>
      <c r="AA9" s="84"/>
    </row>
    <row r="10" spans="1:27" ht="22.5" customHeight="1">
      <c r="A10" s="15"/>
      <c r="B10" s="15"/>
      <c r="C10" s="26"/>
      <c r="D10" s="29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48"/>
      <c r="Z10" s="15"/>
      <c r="AA10" s="15"/>
    </row>
    <row r="11" spans="1:27" ht="39" customHeight="1">
      <c r="A11" s="84"/>
      <c r="B11" s="84" t="s">
        <v>142</v>
      </c>
      <c r="C11" s="85"/>
      <c r="D11" s="29">
        <f>SUM(E11:F11)</f>
        <v>32226</v>
      </c>
      <c r="E11" s="30">
        <f>H11+K11+O11+R11+U11</f>
        <v>15929</v>
      </c>
      <c r="F11" s="30">
        <f>I11+L11+P11+S11+V11</f>
        <v>16297</v>
      </c>
      <c r="G11" s="30">
        <f>SUM(H11:I11)</f>
        <v>10654</v>
      </c>
      <c r="H11" s="30">
        <f t="shared" ref="H11:X11" si="0">SUM(H16:H32)</f>
        <v>5370</v>
      </c>
      <c r="I11" s="30">
        <f t="shared" si="0"/>
        <v>5284</v>
      </c>
      <c r="J11" s="30">
        <f>SUM(K11:L11)</f>
        <v>10488</v>
      </c>
      <c r="K11" s="30">
        <f t="shared" si="0"/>
        <v>5132</v>
      </c>
      <c r="L11" s="30">
        <f t="shared" si="0"/>
        <v>5356</v>
      </c>
      <c r="M11" s="30"/>
      <c r="N11" s="30">
        <f>SUM(O11:P11)</f>
        <v>10502</v>
      </c>
      <c r="O11" s="30">
        <f t="shared" si="0"/>
        <v>5294</v>
      </c>
      <c r="P11" s="30">
        <f t="shared" si="0"/>
        <v>5208</v>
      </c>
      <c r="Q11" s="30">
        <f>SUM(R11:S11)</f>
        <v>106</v>
      </c>
      <c r="R11" s="30">
        <f t="shared" si="0"/>
        <v>69</v>
      </c>
      <c r="S11" s="30">
        <f t="shared" si="0"/>
        <v>37</v>
      </c>
      <c r="T11" s="30">
        <f>SUM(U11:V11)</f>
        <v>476</v>
      </c>
      <c r="U11" s="30">
        <f t="shared" si="0"/>
        <v>64</v>
      </c>
      <c r="V11" s="30">
        <f t="shared" si="0"/>
        <v>412</v>
      </c>
      <c r="W11" s="30">
        <f t="shared" si="0"/>
        <v>10616</v>
      </c>
      <c r="X11" s="30">
        <f t="shared" si="0"/>
        <v>53</v>
      </c>
      <c r="Y11" s="86"/>
      <c r="Z11" s="84" t="s">
        <v>158</v>
      </c>
      <c r="AA11" s="84"/>
    </row>
    <row r="12" spans="1:27" ht="22.5" customHeight="1">
      <c r="A12" s="27"/>
      <c r="B12" s="27"/>
      <c r="C12" s="28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51"/>
      <c r="Z12" s="27"/>
      <c r="AA12" s="27"/>
    </row>
    <row r="13" spans="1:27" ht="39" customHeight="1">
      <c r="A13" s="27"/>
      <c r="B13" s="84" t="s">
        <v>107</v>
      </c>
      <c r="C13" s="28"/>
      <c r="D13" s="30">
        <f>SUM(E13:F13)</f>
        <v>23440</v>
      </c>
      <c r="E13" s="30">
        <f>+H13+K13+O13+R13+U13</f>
        <v>11919</v>
      </c>
      <c r="F13" s="30">
        <f>+I13+L13+P13+S13+V13</f>
        <v>11521</v>
      </c>
      <c r="G13" s="30">
        <f>SUM(H13:I13)</f>
        <v>7724</v>
      </c>
      <c r="H13" s="30">
        <f>H11-H14</f>
        <v>3925</v>
      </c>
      <c r="I13" s="30">
        <f>I11-I14</f>
        <v>3799</v>
      </c>
      <c r="J13" s="30">
        <f>SUM(K13:L13)</f>
        <v>7783</v>
      </c>
      <c r="K13" s="30">
        <f>K11-K14</f>
        <v>3899</v>
      </c>
      <c r="L13" s="30">
        <f>L11-L14</f>
        <v>3884</v>
      </c>
      <c r="M13" s="30"/>
      <c r="N13" s="30">
        <f>SUM(O13:P13)</f>
        <v>7813</v>
      </c>
      <c r="O13" s="30">
        <f>O11-O14</f>
        <v>4012</v>
      </c>
      <c r="P13" s="30">
        <f>P11-P14</f>
        <v>3801</v>
      </c>
      <c r="Q13" s="30">
        <f>SUM(R13:S13)</f>
        <v>106</v>
      </c>
      <c r="R13" s="30">
        <f>R11-R14</f>
        <v>69</v>
      </c>
      <c r="S13" s="30">
        <f>S11-S14</f>
        <v>37</v>
      </c>
      <c r="T13" s="30">
        <f>SUM(U13:V13)</f>
        <v>14</v>
      </c>
      <c r="U13" s="30">
        <f>U11-U14</f>
        <v>14</v>
      </c>
      <c r="V13" s="30">
        <f>V11-V14</f>
        <v>0</v>
      </c>
      <c r="W13" s="30">
        <f>W11-W14</f>
        <v>7704</v>
      </c>
      <c r="X13" s="30">
        <f>X11-X14</f>
        <v>50</v>
      </c>
      <c r="Y13" s="51"/>
      <c r="Z13" s="84" t="s">
        <v>107</v>
      </c>
      <c r="AA13" s="27"/>
    </row>
    <row r="14" spans="1:27" ht="39" customHeight="1">
      <c r="A14" s="27"/>
      <c r="B14" s="84" t="s">
        <v>108</v>
      </c>
      <c r="C14" s="28"/>
      <c r="D14" s="30">
        <f>SUM(E14:F14)</f>
        <v>8786</v>
      </c>
      <c r="E14" s="30">
        <f>+H14+K14+O14+R14+U14</f>
        <v>4010</v>
      </c>
      <c r="F14" s="30">
        <f>+I14+L14+P14+S14+V14</f>
        <v>4776</v>
      </c>
      <c r="G14" s="30">
        <f>SUM(H14:I14)</f>
        <v>2930</v>
      </c>
      <c r="H14" s="30">
        <v>1445</v>
      </c>
      <c r="I14" s="30">
        <v>1485</v>
      </c>
      <c r="J14" s="30">
        <f>SUM(K14:L14)</f>
        <v>2705</v>
      </c>
      <c r="K14" s="30">
        <v>1233</v>
      </c>
      <c r="L14" s="30">
        <v>1472</v>
      </c>
      <c r="M14" s="30"/>
      <c r="N14" s="30">
        <f>SUM(O14:P14)</f>
        <v>2689</v>
      </c>
      <c r="O14" s="30">
        <v>1282</v>
      </c>
      <c r="P14" s="30">
        <v>1407</v>
      </c>
      <c r="Q14" s="30">
        <f>SUM(R14:S14)</f>
        <v>0</v>
      </c>
      <c r="R14" s="30">
        <v>0</v>
      </c>
      <c r="S14" s="30">
        <v>0</v>
      </c>
      <c r="T14" s="30">
        <f>SUM(U14:V14)</f>
        <v>462</v>
      </c>
      <c r="U14" s="30">
        <v>50</v>
      </c>
      <c r="V14" s="30">
        <v>412</v>
      </c>
      <c r="W14" s="30">
        <v>2912</v>
      </c>
      <c r="X14" s="30">
        <v>3</v>
      </c>
      <c r="Y14" s="51"/>
      <c r="Z14" s="84" t="s">
        <v>108</v>
      </c>
      <c r="AA14" s="27"/>
    </row>
    <row r="15" spans="1:27" ht="22.5" customHeight="1">
      <c r="A15" s="31"/>
      <c r="B15" s="31"/>
      <c r="C15" s="32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54"/>
      <c r="Z15" s="31"/>
      <c r="AA15" s="31"/>
    </row>
    <row r="16" spans="1:27" ht="45" customHeight="1">
      <c r="A16" s="40"/>
      <c r="B16" s="11" t="s">
        <v>26</v>
      </c>
      <c r="C16" s="33"/>
      <c r="D16" s="29">
        <f>SUM(E16:F16)</f>
        <v>15017</v>
      </c>
      <c r="E16" s="30">
        <f t="shared" ref="E16:E29" si="1">H16+K16+O16+R16+U16</f>
        <v>7528</v>
      </c>
      <c r="F16" s="30">
        <f t="shared" ref="F16:F29" si="2">I16+L16+P16+S16+V16</f>
        <v>7489</v>
      </c>
      <c r="G16" s="30">
        <f>SUM(H16:I16)</f>
        <v>5025</v>
      </c>
      <c r="H16" s="30">
        <v>2527</v>
      </c>
      <c r="I16" s="30">
        <v>2498</v>
      </c>
      <c r="J16" s="30">
        <f t="shared" ref="J16:J29" si="3">SUM(K16:L16)</f>
        <v>4930</v>
      </c>
      <c r="K16" s="30">
        <v>2461</v>
      </c>
      <c r="L16" s="30">
        <v>2469</v>
      </c>
      <c r="M16" s="30"/>
      <c r="N16" s="30">
        <f t="shared" ref="N16:N29" si="4">SUM(O16:P16)</f>
        <v>4863</v>
      </c>
      <c r="O16" s="30">
        <v>2462</v>
      </c>
      <c r="P16" s="30">
        <v>2401</v>
      </c>
      <c r="Q16" s="30">
        <f t="shared" ref="Q16:Q29" si="5">SUM(R16:S16)</f>
        <v>81</v>
      </c>
      <c r="R16" s="30">
        <v>53</v>
      </c>
      <c r="S16" s="30">
        <v>28</v>
      </c>
      <c r="T16" s="30">
        <f t="shared" ref="T16:T29" si="6">SUM(U16:V16)</f>
        <v>118</v>
      </c>
      <c r="U16" s="30">
        <v>25</v>
      </c>
      <c r="V16" s="30">
        <v>93</v>
      </c>
      <c r="W16" s="30">
        <v>5012</v>
      </c>
      <c r="X16" s="30">
        <v>39</v>
      </c>
      <c r="Y16" s="55"/>
      <c r="Z16" s="11" t="s">
        <v>26</v>
      </c>
      <c r="AA16" s="40"/>
    </row>
    <row r="17" spans="1:28" ht="45" customHeight="1">
      <c r="A17" s="43"/>
      <c r="B17" s="15" t="s">
        <v>27</v>
      </c>
      <c r="C17" s="35"/>
      <c r="D17" s="29">
        <f t="shared" ref="D17:D26" si="7">SUM(E17:F17)</f>
        <v>2945</v>
      </c>
      <c r="E17" s="30">
        <f t="shared" si="1"/>
        <v>1210</v>
      </c>
      <c r="F17" s="30">
        <f t="shared" si="2"/>
        <v>1735</v>
      </c>
      <c r="G17" s="30">
        <f t="shared" ref="G17:G29" si="8">SUM(H17:I17)</f>
        <v>954</v>
      </c>
      <c r="H17" s="30">
        <v>435</v>
      </c>
      <c r="I17" s="30">
        <v>519</v>
      </c>
      <c r="J17" s="30">
        <f t="shared" si="3"/>
        <v>933</v>
      </c>
      <c r="K17" s="30">
        <v>376</v>
      </c>
      <c r="L17" s="30">
        <v>557</v>
      </c>
      <c r="M17" s="30"/>
      <c r="N17" s="30">
        <f t="shared" si="4"/>
        <v>930</v>
      </c>
      <c r="O17" s="30">
        <v>393</v>
      </c>
      <c r="P17" s="30">
        <v>537</v>
      </c>
      <c r="Q17" s="30">
        <f t="shared" si="5"/>
        <v>0</v>
      </c>
      <c r="R17" s="30">
        <v>0</v>
      </c>
      <c r="S17" s="30">
        <v>0</v>
      </c>
      <c r="T17" s="30">
        <f t="shared" si="6"/>
        <v>128</v>
      </c>
      <c r="U17" s="30">
        <v>6</v>
      </c>
      <c r="V17" s="30">
        <v>122</v>
      </c>
      <c r="W17" s="30">
        <v>947</v>
      </c>
      <c r="X17" s="30">
        <v>2</v>
      </c>
      <c r="Y17" s="56"/>
      <c r="Z17" s="15" t="s">
        <v>27</v>
      </c>
      <c r="AA17" s="43"/>
    </row>
    <row r="18" spans="1:28" ht="45" customHeight="1">
      <c r="A18" s="43"/>
      <c r="B18" s="15" t="s">
        <v>28</v>
      </c>
      <c r="C18" s="35"/>
      <c r="D18" s="29">
        <f t="shared" si="7"/>
        <v>2618</v>
      </c>
      <c r="E18" s="30">
        <f t="shared" si="1"/>
        <v>1239</v>
      </c>
      <c r="F18" s="30">
        <f t="shared" si="2"/>
        <v>1379</v>
      </c>
      <c r="G18" s="30">
        <f t="shared" si="8"/>
        <v>909</v>
      </c>
      <c r="H18" s="30">
        <v>390</v>
      </c>
      <c r="I18" s="30">
        <v>519</v>
      </c>
      <c r="J18" s="30">
        <f t="shared" si="3"/>
        <v>858</v>
      </c>
      <c r="K18" s="30">
        <v>407</v>
      </c>
      <c r="L18" s="30">
        <v>451</v>
      </c>
      <c r="M18" s="30"/>
      <c r="N18" s="30">
        <f t="shared" si="4"/>
        <v>841</v>
      </c>
      <c r="O18" s="30">
        <v>434</v>
      </c>
      <c r="P18" s="30">
        <v>407</v>
      </c>
      <c r="Q18" s="30">
        <f t="shared" si="5"/>
        <v>10</v>
      </c>
      <c r="R18" s="30">
        <v>8</v>
      </c>
      <c r="S18" s="30">
        <v>2</v>
      </c>
      <c r="T18" s="30">
        <f t="shared" si="6"/>
        <v>0</v>
      </c>
      <c r="U18" s="30">
        <v>0</v>
      </c>
      <c r="V18" s="30">
        <v>0</v>
      </c>
      <c r="W18" s="30">
        <v>906</v>
      </c>
      <c r="X18" s="30">
        <v>2</v>
      </c>
      <c r="Y18" s="56"/>
      <c r="Z18" s="15" t="s">
        <v>28</v>
      </c>
      <c r="AA18" s="43"/>
    </row>
    <row r="19" spans="1:28" ht="45" customHeight="1">
      <c r="A19" s="43"/>
      <c r="B19" s="15" t="s">
        <v>29</v>
      </c>
      <c r="C19" s="35"/>
      <c r="D19" s="29">
        <f t="shared" si="7"/>
        <v>2558</v>
      </c>
      <c r="E19" s="30">
        <f t="shared" si="1"/>
        <v>1202</v>
      </c>
      <c r="F19" s="30">
        <f t="shared" si="2"/>
        <v>1356</v>
      </c>
      <c r="G19" s="30">
        <f t="shared" si="8"/>
        <v>777</v>
      </c>
      <c r="H19" s="30">
        <v>400</v>
      </c>
      <c r="I19" s="30">
        <v>377</v>
      </c>
      <c r="J19" s="30">
        <f t="shared" si="3"/>
        <v>830</v>
      </c>
      <c r="K19" s="30">
        <v>373</v>
      </c>
      <c r="L19" s="30">
        <v>457</v>
      </c>
      <c r="M19" s="30"/>
      <c r="N19" s="30">
        <f t="shared" si="4"/>
        <v>821</v>
      </c>
      <c r="O19" s="30">
        <v>414</v>
      </c>
      <c r="P19" s="30">
        <v>407</v>
      </c>
      <c r="Q19" s="30">
        <f t="shared" si="5"/>
        <v>15</v>
      </c>
      <c r="R19" s="30">
        <v>8</v>
      </c>
      <c r="S19" s="30">
        <v>7</v>
      </c>
      <c r="T19" s="30">
        <f t="shared" si="6"/>
        <v>115</v>
      </c>
      <c r="U19" s="30">
        <v>7</v>
      </c>
      <c r="V19" s="30">
        <v>108</v>
      </c>
      <c r="W19" s="30">
        <v>775</v>
      </c>
      <c r="X19" s="30">
        <v>6</v>
      </c>
      <c r="Y19" s="56"/>
      <c r="Z19" s="15" t="s">
        <v>29</v>
      </c>
      <c r="AA19" s="43"/>
    </row>
    <row r="20" spans="1:28" ht="45" customHeight="1">
      <c r="A20" s="43"/>
      <c r="B20" s="15" t="s">
        <v>30</v>
      </c>
      <c r="C20" s="35"/>
      <c r="D20" s="29">
        <f t="shared" si="7"/>
        <v>1802</v>
      </c>
      <c r="E20" s="30">
        <f t="shared" si="1"/>
        <v>953</v>
      </c>
      <c r="F20" s="30">
        <f t="shared" si="2"/>
        <v>849</v>
      </c>
      <c r="G20" s="30">
        <f t="shared" si="8"/>
        <v>597</v>
      </c>
      <c r="H20" s="30">
        <v>328</v>
      </c>
      <c r="I20" s="30">
        <v>269</v>
      </c>
      <c r="J20" s="30">
        <f t="shared" si="3"/>
        <v>591</v>
      </c>
      <c r="K20" s="30">
        <v>296</v>
      </c>
      <c r="L20" s="30">
        <v>295</v>
      </c>
      <c r="M20" s="30"/>
      <c r="N20" s="30">
        <f t="shared" si="4"/>
        <v>614</v>
      </c>
      <c r="O20" s="30">
        <v>329</v>
      </c>
      <c r="P20" s="30">
        <v>285</v>
      </c>
      <c r="Q20" s="30">
        <f t="shared" si="5"/>
        <v>0</v>
      </c>
      <c r="R20" s="30">
        <v>0</v>
      </c>
      <c r="S20" s="30">
        <v>0</v>
      </c>
      <c r="T20" s="30">
        <f t="shared" si="6"/>
        <v>0</v>
      </c>
      <c r="U20" s="30">
        <v>0</v>
      </c>
      <c r="V20" s="30">
        <v>0</v>
      </c>
      <c r="W20" s="30">
        <v>596</v>
      </c>
      <c r="X20" s="30">
        <v>1</v>
      </c>
      <c r="Y20" s="56"/>
      <c r="Z20" s="15" t="s">
        <v>30</v>
      </c>
      <c r="AA20" s="43"/>
    </row>
    <row r="21" spans="1:28" ht="45" customHeight="1">
      <c r="A21" s="43"/>
      <c r="B21" s="15" t="s">
        <v>31</v>
      </c>
      <c r="C21" s="26"/>
      <c r="D21" s="29">
        <f t="shared" si="7"/>
        <v>786</v>
      </c>
      <c r="E21" s="30">
        <f t="shared" si="1"/>
        <v>421</v>
      </c>
      <c r="F21" s="30">
        <f t="shared" si="2"/>
        <v>365</v>
      </c>
      <c r="G21" s="30">
        <f t="shared" si="8"/>
        <v>229</v>
      </c>
      <c r="H21" s="30">
        <v>113</v>
      </c>
      <c r="I21" s="30">
        <v>116</v>
      </c>
      <c r="J21" s="30">
        <f t="shared" si="3"/>
        <v>271</v>
      </c>
      <c r="K21" s="30">
        <v>148</v>
      </c>
      <c r="L21" s="30">
        <v>123</v>
      </c>
      <c r="M21" s="30"/>
      <c r="N21" s="30">
        <f t="shared" si="4"/>
        <v>272</v>
      </c>
      <c r="O21" s="30">
        <v>146</v>
      </c>
      <c r="P21" s="30">
        <v>126</v>
      </c>
      <c r="Q21" s="30">
        <f t="shared" si="5"/>
        <v>0</v>
      </c>
      <c r="R21" s="30">
        <v>0</v>
      </c>
      <c r="S21" s="30">
        <v>0</v>
      </c>
      <c r="T21" s="30">
        <f t="shared" si="6"/>
        <v>14</v>
      </c>
      <c r="U21" s="30">
        <v>14</v>
      </c>
      <c r="V21" s="30">
        <v>0</v>
      </c>
      <c r="W21" s="30">
        <v>229</v>
      </c>
      <c r="X21" s="30">
        <v>0</v>
      </c>
      <c r="Y21" s="56"/>
      <c r="Z21" s="15" t="s">
        <v>31</v>
      </c>
      <c r="AA21" s="15"/>
    </row>
    <row r="22" spans="1:28" ht="45" customHeight="1">
      <c r="A22" s="15"/>
      <c r="B22" s="15" t="s">
        <v>32</v>
      </c>
      <c r="C22" s="36"/>
      <c r="D22" s="29">
        <f t="shared" si="7"/>
        <v>561</v>
      </c>
      <c r="E22" s="30">
        <f t="shared" si="1"/>
        <v>292</v>
      </c>
      <c r="F22" s="30">
        <f t="shared" si="2"/>
        <v>269</v>
      </c>
      <c r="G22" s="30">
        <f t="shared" si="8"/>
        <v>186</v>
      </c>
      <c r="H22" s="30">
        <v>93</v>
      </c>
      <c r="I22" s="30">
        <v>93</v>
      </c>
      <c r="J22" s="30">
        <f t="shared" si="3"/>
        <v>193</v>
      </c>
      <c r="K22" s="30">
        <v>106</v>
      </c>
      <c r="L22" s="30">
        <v>87</v>
      </c>
      <c r="M22" s="30"/>
      <c r="N22" s="30">
        <f t="shared" si="4"/>
        <v>182</v>
      </c>
      <c r="O22" s="30">
        <v>93</v>
      </c>
      <c r="P22" s="30">
        <v>89</v>
      </c>
      <c r="Q22" s="30">
        <f t="shared" si="5"/>
        <v>0</v>
      </c>
      <c r="R22" s="30">
        <v>0</v>
      </c>
      <c r="S22" s="30">
        <v>0</v>
      </c>
      <c r="T22" s="30">
        <f t="shared" si="6"/>
        <v>0</v>
      </c>
      <c r="U22" s="30">
        <v>0</v>
      </c>
      <c r="V22" s="30">
        <v>0</v>
      </c>
      <c r="W22" s="30">
        <v>186</v>
      </c>
      <c r="X22" s="30">
        <v>1</v>
      </c>
      <c r="Y22" s="48"/>
      <c r="Z22" s="15" t="s">
        <v>32</v>
      </c>
      <c r="AA22" s="34"/>
    </row>
    <row r="23" spans="1:28" ht="45" customHeight="1">
      <c r="A23" s="15"/>
      <c r="B23" s="15" t="s">
        <v>33</v>
      </c>
      <c r="C23" s="36"/>
      <c r="D23" s="29">
        <f t="shared" si="7"/>
        <v>659</v>
      </c>
      <c r="E23" s="30">
        <f t="shared" si="1"/>
        <v>367</v>
      </c>
      <c r="F23" s="30">
        <f t="shared" si="2"/>
        <v>292</v>
      </c>
      <c r="G23" s="30">
        <f t="shared" si="8"/>
        <v>237</v>
      </c>
      <c r="H23" s="30">
        <v>146</v>
      </c>
      <c r="I23" s="30">
        <v>91</v>
      </c>
      <c r="J23" s="30">
        <f t="shared" si="3"/>
        <v>202</v>
      </c>
      <c r="K23" s="30">
        <v>106</v>
      </c>
      <c r="L23" s="30">
        <v>96</v>
      </c>
      <c r="M23" s="30"/>
      <c r="N23" s="30">
        <f t="shared" si="4"/>
        <v>220</v>
      </c>
      <c r="O23" s="30">
        <v>115</v>
      </c>
      <c r="P23" s="30">
        <v>105</v>
      </c>
      <c r="Q23" s="30">
        <f t="shared" si="5"/>
        <v>0</v>
      </c>
      <c r="R23" s="30">
        <v>0</v>
      </c>
      <c r="S23" s="30">
        <v>0</v>
      </c>
      <c r="T23" s="30">
        <f t="shared" si="6"/>
        <v>0</v>
      </c>
      <c r="U23" s="30">
        <v>0</v>
      </c>
      <c r="V23" s="30">
        <v>0</v>
      </c>
      <c r="W23" s="30">
        <v>231</v>
      </c>
      <c r="X23" s="30">
        <v>0</v>
      </c>
      <c r="Y23" s="48"/>
      <c r="Z23" s="15" t="s">
        <v>33</v>
      </c>
      <c r="AA23" s="34"/>
    </row>
    <row r="24" spans="1:28" ht="45" customHeight="1">
      <c r="A24" s="15"/>
      <c r="B24" s="15" t="s">
        <v>34</v>
      </c>
      <c r="C24" s="35"/>
      <c r="D24" s="29">
        <f t="shared" si="7"/>
        <v>455</v>
      </c>
      <c r="E24" s="30">
        <f t="shared" si="1"/>
        <v>228</v>
      </c>
      <c r="F24" s="30">
        <f t="shared" si="2"/>
        <v>227</v>
      </c>
      <c r="G24" s="30">
        <f t="shared" si="8"/>
        <v>160</v>
      </c>
      <c r="H24" s="30">
        <v>87</v>
      </c>
      <c r="I24" s="30">
        <v>73</v>
      </c>
      <c r="J24" s="30">
        <f t="shared" si="3"/>
        <v>136</v>
      </c>
      <c r="K24" s="30">
        <v>63</v>
      </c>
      <c r="L24" s="30">
        <v>73</v>
      </c>
      <c r="M24" s="30"/>
      <c r="N24" s="30">
        <f t="shared" si="4"/>
        <v>159</v>
      </c>
      <c r="O24" s="30">
        <v>78</v>
      </c>
      <c r="P24" s="30">
        <v>81</v>
      </c>
      <c r="Q24" s="30">
        <f t="shared" si="5"/>
        <v>0</v>
      </c>
      <c r="R24" s="30">
        <v>0</v>
      </c>
      <c r="S24" s="30">
        <v>0</v>
      </c>
      <c r="T24" s="30">
        <f t="shared" si="6"/>
        <v>0</v>
      </c>
      <c r="U24" s="30">
        <v>0</v>
      </c>
      <c r="V24" s="30">
        <v>0</v>
      </c>
      <c r="W24" s="30">
        <v>160</v>
      </c>
      <c r="X24" s="30">
        <v>0</v>
      </c>
      <c r="Y24" s="48"/>
      <c r="Z24" s="15" t="s">
        <v>34</v>
      </c>
      <c r="AA24" s="43"/>
    </row>
    <row r="25" spans="1:28" ht="45" customHeight="1">
      <c r="A25" s="43"/>
      <c r="B25" s="15" t="s">
        <v>35</v>
      </c>
      <c r="C25" s="35"/>
      <c r="D25" s="29">
        <f t="shared" si="7"/>
        <v>632</v>
      </c>
      <c r="E25" s="30">
        <f t="shared" si="1"/>
        <v>313</v>
      </c>
      <c r="F25" s="30">
        <f t="shared" si="2"/>
        <v>319</v>
      </c>
      <c r="G25" s="30">
        <f t="shared" si="8"/>
        <v>201</v>
      </c>
      <c r="H25" s="30">
        <v>100</v>
      </c>
      <c r="I25" s="30">
        <v>101</v>
      </c>
      <c r="J25" s="30">
        <f t="shared" si="3"/>
        <v>197</v>
      </c>
      <c r="K25" s="30">
        <v>99</v>
      </c>
      <c r="L25" s="30">
        <v>98</v>
      </c>
      <c r="M25" s="30"/>
      <c r="N25" s="30">
        <f t="shared" si="4"/>
        <v>234</v>
      </c>
      <c r="O25" s="30">
        <v>114</v>
      </c>
      <c r="P25" s="30">
        <v>120</v>
      </c>
      <c r="Q25" s="30">
        <f t="shared" si="5"/>
        <v>0</v>
      </c>
      <c r="R25" s="30">
        <v>0</v>
      </c>
      <c r="S25" s="30">
        <v>0</v>
      </c>
      <c r="T25" s="30">
        <f t="shared" si="6"/>
        <v>0</v>
      </c>
      <c r="U25" s="30">
        <v>0</v>
      </c>
      <c r="V25" s="30">
        <v>0</v>
      </c>
      <c r="W25" s="30">
        <v>200</v>
      </c>
      <c r="X25" s="30">
        <v>0</v>
      </c>
      <c r="Y25" s="56"/>
      <c r="Z25" s="15" t="s">
        <v>35</v>
      </c>
      <c r="AA25" s="43"/>
    </row>
    <row r="26" spans="1:28" ht="45" customHeight="1">
      <c r="A26" s="43"/>
      <c r="B26" s="15" t="s">
        <v>36</v>
      </c>
      <c r="C26" s="35"/>
      <c r="D26" s="29">
        <f t="shared" si="7"/>
        <v>1822</v>
      </c>
      <c r="E26" s="30">
        <f t="shared" si="1"/>
        <v>924</v>
      </c>
      <c r="F26" s="30">
        <f t="shared" si="2"/>
        <v>898</v>
      </c>
      <c r="G26" s="30">
        <f t="shared" si="8"/>
        <v>595</v>
      </c>
      <c r="H26" s="30">
        <v>318</v>
      </c>
      <c r="I26" s="30">
        <v>277</v>
      </c>
      <c r="J26" s="30">
        <f t="shared" si="3"/>
        <v>557</v>
      </c>
      <c r="K26" s="30">
        <v>301</v>
      </c>
      <c r="L26" s="30">
        <v>256</v>
      </c>
      <c r="M26" s="30"/>
      <c r="N26" s="30">
        <f t="shared" si="4"/>
        <v>569</v>
      </c>
      <c r="O26" s="30">
        <v>293</v>
      </c>
      <c r="P26" s="30">
        <v>276</v>
      </c>
      <c r="Q26" s="30">
        <f t="shared" si="5"/>
        <v>0</v>
      </c>
      <c r="R26" s="30">
        <v>0</v>
      </c>
      <c r="S26" s="30">
        <v>0</v>
      </c>
      <c r="T26" s="30">
        <f t="shared" si="6"/>
        <v>101</v>
      </c>
      <c r="U26" s="30">
        <v>12</v>
      </c>
      <c r="V26" s="30">
        <v>89</v>
      </c>
      <c r="W26" s="30">
        <v>591</v>
      </c>
      <c r="X26" s="30">
        <v>1</v>
      </c>
      <c r="Y26" s="56"/>
      <c r="Z26" s="15" t="s">
        <v>36</v>
      </c>
      <c r="AA26" s="43"/>
    </row>
    <row r="27" spans="1:28" ht="45" customHeight="1">
      <c r="A27" s="43"/>
      <c r="B27" s="15" t="s">
        <v>23</v>
      </c>
      <c r="C27" s="35"/>
      <c r="D27" s="29">
        <f t="shared" ref="D27:D32" si="9">SUM(E27:F27)</f>
        <v>442</v>
      </c>
      <c r="E27" s="30">
        <f t="shared" si="1"/>
        <v>197</v>
      </c>
      <c r="F27" s="30">
        <f t="shared" si="2"/>
        <v>245</v>
      </c>
      <c r="G27" s="30">
        <f t="shared" si="8"/>
        <v>139</v>
      </c>
      <c r="H27" s="30">
        <v>59</v>
      </c>
      <c r="I27" s="30">
        <v>80</v>
      </c>
      <c r="J27" s="30">
        <f t="shared" si="3"/>
        <v>159</v>
      </c>
      <c r="K27" s="30">
        <v>73</v>
      </c>
      <c r="L27" s="30">
        <v>86</v>
      </c>
      <c r="M27" s="30"/>
      <c r="N27" s="30">
        <f t="shared" si="4"/>
        <v>144</v>
      </c>
      <c r="O27" s="30">
        <v>65</v>
      </c>
      <c r="P27" s="30">
        <v>79</v>
      </c>
      <c r="Q27" s="30">
        <f t="shared" si="5"/>
        <v>0</v>
      </c>
      <c r="R27" s="30">
        <v>0</v>
      </c>
      <c r="S27" s="30">
        <v>0</v>
      </c>
      <c r="T27" s="30">
        <f t="shared" si="6"/>
        <v>0</v>
      </c>
      <c r="U27" s="30">
        <v>0</v>
      </c>
      <c r="V27" s="30">
        <v>0</v>
      </c>
      <c r="W27" s="30">
        <v>139</v>
      </c>
      <c r="X27" s="30">
        <v>1</v>
      </c>
      <c r="Y27" s="56"/>
      <c r="Z27" s="15" t="s">
        <v>23</v>
      </c>
      <c r="AA27" s="43"/>
    </row>
    <row r="28" spans="1:28" ht="45" customHeight="1">
      <c r="A28" s="43"/>
      <c r="B28" s="15" t="s">
        <v>24</v>
      </c>
      <c r="C28" s="35"/>
      <c r="D28" s="29">
        <f>SUM(E28:F28)</f>
        <v>329</v>
      </c>
      <c r="E28" s="30">
        <f t="shared" si="1"/>
        <v>171</v>
      </c>
      <c r="F28" s="30">
        <f t="shared" si="2"/>
        <v>158</v>
      </c>
      <c r="G28" s="30">
        <f t="shared" si="8"/>
        <v>108</v>
      </c>
      <c r="H28" s="30">
        <v>68</v>
      </c>
      <c r="I28" s="30">
        <v>40</v>
      </c>
      <c r="J28" s="30">
        <f t="shared" si="3"/>
        <v>112</v>
      </c>
      <c r="K28" s="30">
        <v>54</v>
      </c>
      <c r="L28" s="30">
        <v>58</v>
      </c>
      <c r="M28" s="30"/>
      <c r="N28" s="30">
        <f t="shared" si="4"/>
        <v>109</v>
      </c>
      <c r="O28" s="30">
        <v>49</v>
      </c>
      <c r="P28" s="30">
        <v>60</v>
      </c>
      <c r="Q28" s="30">
        <f t="shared" si="5"/>
        <v>0</v>
      </c>
      <c r="R28" s="30">
        <v>0</v>
      </c>
      <c r="S28" s="30">
        <v>0</v>
      </c>
      <c r="T28" s="30">
        <f t="shared" si="6"/>
        <v>0</v>
      </c>
      <c r="U28" s="30">
        <v>0</v>
      </c>
      <c r="V28" s="30">
        <v>0</v>
      </c>
      <c r="W28" s="30">
        <v>107</v>
      </c>
      <c r="X28" s="30">
        <v>0</v>
      </c>
      <c r="Y28" s="56"/>
      <c r="Z28" s="15" t="s">
        <v>24</v>
      </c>
      <c r="AA28" s="43"/>
    </row>
    <row r="29" spans="1:28" ht="45" customHeight="1">
      <c r="A29" s="43"/>
      <c r="B29" s="15" t="s">
        <v>25</v>
      </c>
      <c r="C29" s="35"/>
      <c r="D29" s="29">
        <f>SUM(E29:F29)</f>
        <v>647</v>
      </c>
      <c r="E29" s="30">
        <f t="shared" si="1"/>
        <v>345</v>
      </c>
      <c r="F29" s="30">
        <f t="shared" si="2"/>
        <v>302</v>
      </c>
      <c r="G29" s="30">
        <f t="shared" si="8"/>
        <v>214</v>
      </c>
      <c r="H29" s="30">
        <v>122</v>
      </c>
      <c r="I29" s="30">
        <v>92</v>
      </c>
      <c r="J29" s="30">
        <f t="shared" si="3"/>
        <v>211</v>
      </c>
      <c r="K29" s="30">
        <v>97</v>
      </c>
      <c r="L29" s="30">
        <v>114</v>
      </c>
      <c r="M29" s="30"/>
      <c r="N29" s="30">
        <f t="shared" si="4"/>
        <v>222</v>
      </c>
      <c r="O29" s="30">
        <v>126</v>
      </c>
      <c r="P29" s="30">
        <v>96</v>
      </c>
      <c r="Q29" s="30">
        <f t="shared" si="5"/>
        <v>0</v>
      </c>
      <c r="R29" s="30">
        <v>0</v>
      </c>
      <c r="S29" s="30">
        <v>0</v>
      </c>
      <c r="T29" s="30">
        <f t="shared" si="6"/>
        <v>0</v>
      </c>
      <c r="U29" s="30">
        <v>0</v>
      </c>
      <c r="V29" s="30">
        <v>0</v>
      </c>
      <c r="W29" s="30">
        <v>214</v>
      </c>
      <c r="X29" s="30">
        <v>0</v>
      </c>
      <c r="Y29" s="56"/>
      <c r="Z29" s="15" t="s">
        <v>25</v>
      </c>
      <c r="AA29" s="43"/>
    </row>
    <row r="30" spans="1:28" ht="22.5" customHeight="1">
      <c r="A30" s="43"/>
      <c r="B30" s="15"/>
      <c r="C30" s="35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56"/>
      <c r="Z30" s="15"/>
      <c r="AA30" s="43"/>
    </row>
    <row r="31" spans="1:28" ht="45" customHeight="1">
      <c r="A31" s="45"/>
      <c r="B31" s="11" t="s">
        <v>37</v>
      </c>
      <c r="C31" s="46"/>
      <c r="D31" s="30">
        <f t="shared" si="9"/>
        <v>565</v>
      </c>
      <c r="E31" s="30">
        <f>H31+K31+O31+R31+U31</f>
        <v>355</v>
      </c>
      <c r="F31" s="30">
        <f>I31+L31+P31+S31+V31</f>
        <v>210</v>
      </c>
      <c r="G31" s="30">
        <f>SUM(H31:I31)</f>
        <v>200</v>
      </c>
      <c r="H31" s="30">
        <v>127</v>
      </c>
      <c r="I31" s="30">
        <v>73</v>
      </c>
      <c r="J31" s="30">
        <f>SUM(K31:L31)</f>
        <v>189</v>
      </c>
      <c r="K31" s="30">
        <v>120</v>
      </c>
      <c r="L31" s="30">
        <v>69</v>
      </c>
      <c r="M31" s="30"/>
      <c r="N31" s="30">
        <f>SUM(O31:P31)</f>
        <v>176</v>
      </c>
      <c r="O31" s="30">
        <v>108</v>
      </c>
      <c r="P31" s="30">
        <v>68</v>
      </c>
      <c r="Q31" s="30">
        <f>SUM(R31:S31)</f>
        <v>0</v>
      </c>
      <c r="R31" s="30">
        <v>0</v>
      </c>
      <c r="S31" s="30">
        <v>0</v>
      </c>
      <c r="T31" s="30">
        <f>SUM(U31:V31)</f>
        <v>0</v>
      </c>
      <c r="U31" s="30">
        <v>0</v>
      </c>
      <c r="V31" s="30">
        <v>0</v>
      </c>
      <c r="W31" s="30">
        <v>200</v>
      </c>
      <c r="X31" s="30">
        <v>0</v>
      </c>
      <c r="Y31" s="57"/>
      <c r="Z31" s="11" t="s">
        <v>37</v>
      </c>
      <c r="AA31" s="45"/>
    </row>
    <row r="32" spans="1:28" ht="45" customHeight="1">
      <c r="A32" s="44"/>
      <c r="B32" s="31" t="s">
        <v>38</v>
      </c>
      <c r="C32" s="37"/>
      <c r="D32" s="38">
        <f t="shared" si="9"/>
        <v>388</v>
      </c>
      <c r="E32" s="39">
        <f>H32+K32+O32+R32+U32</f>
        <v>184</v>
      </c>
      <c r="F32" s="39">
        <f>I32+L32+P32+S32+V32</f>
        <v>204</v>
      </c>
      <c r="G32" s="39">
        <f>SUM(H32:I32)</f>
        <v>123</v>
      </c>
      <c r="H32" s="39">
        <v>57</v>
      </c>
      <c r="I32" s="39">
        <v>66</v>
      </c>
      <c r="J32" s="39">
        <f>SUM(K32:L32)</f>
        <v>119</v>
      </c>
      <c r="K32" s="39">
        <v>52</v>
      </c>
      <c r="L32" s="39">
        <v>67</v>
      </c>
      <c r="M32" s="30"/>
      <c r="N32" s="39">
        <f>SUM(O32:P32)</f>
        <v>146</v>
      </c>
      <c r="O32" s="39">
        <v>75</v>
      </c>
      <c r="P32" s="39">
        <v>71</v>
      </c>
      <c r="Q32" s="39">
        <f>SUM(R32:S32)</f>
        <v>0</v>
      </c>
      <c r="R32" s="39">
        <v>0</v>
      </c>
      <c r="S32" s="39">
        <v>0</v>
      </c>
      <c r="T32" s="39">
        <f>SUM(U32:V32)</f>
        <v>0</v>
      </c>
      <c r="U32" s="39">
        <v>0</v>
      </c>
      <c r="V32" s="39">
        <v>0</v>
      </c>
      <c r="W32" s="39">
        <v>123</v>
      </c>
      <c r="X32" s="39">
        <v>0</v>
      </c>
      <c r="Y32" s="82"/>
      <c r="Z32" s="31" t="s">
        <v>38</v>
      </c>
      <c r="AA32" s="44"/>
      <c r="AB32" s="83"/>
    </row>
  </sheetData>
  <mergeCells count="29">
    <mergeCell ref="A3:C7"/>
    <mergeCell ref="Y3:AA7"/>
    <mergeCell ref="X5:X7"/>
    <mergeCell ref="N6:N7"/>
    <mergeCell ref="L6:L7"/>
    <mergeCell ref="D6:D7"/>
    <mergeCell ref="E6:E7"/>
    <mergeCell ref="W3:X3"/>
    <mergeCell ref="W4:W7"/>
    <mergeCell ref="V6:V7"/>
    <mergeCell ref="D4:F5"/>
    <mergeCell ref="T6:T7"/>
    <mergeCell ref="T4:V5"/>
    <mergeCell ref="F6:F7"/>
    <mergeCell ref="P6:P7"/>
    <mergeCell ref="U6:U7"/>
    <mergeCell ref="Q5:S5"/>
    <mergeCell ref="N5:P5"/>
    <mergeCell ref="I6:I7"/>
    <mergeCell ref="G5:I5"/>
    <mergeCell ref="J5:L5"/>
    <mergeCell ref="O6:O7"/>
    <mergeCell ref="G6:G7"/>
    <mergeCell ref="J6:J7"/>
    <mergeCell ref="H6:H7"/>
    <mergeCell ref="R6:R7"/>
    <mergeCell ref="S6:S7"/>
    <mergeCell ref="K6:K7"/>
    <mergeCell ref="Q6:Q7"/>
  </mergeCells>
  <phoneticPr fontId="1"/>
  <printOptions gridLinesSet="0"/>
  <pageMargins left="0.78740157480314965" right="0.59055118110236227" top="0.98425196850393704" bottom="0.94488188976377963" header="0.51181102362204722" footer="0.51181102362204722"/>
  <pageSetup paperSize="9" scale="55" fitToWidth="2" orientation="portrait" r:id="rId1"/>
  <headerFooter alignWithMargins="0"/>
  <ignoredErrors>
    <ignoredError sqref="G13:G14 N13:N14 Q14 T14 G16 G17:G29 G31:G32 N16:N29 N31:N32 Q16:Q29 Q31:Q32 T16:T29 T31:T32" formulaRange="1"/>
    <ignoredError sqref="G11 J11 Q11 T11 J13" formula="1"/>
    <ignoredError sqref="Q13 T13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29"/>
  <sheetViews>
    <sheetView showOutlineSymbols="0" view="pageBreakPreview" zoomScale="60" zoomScaleNormal="60" zoomScalePageLayoutView="60" workbookViewId="0">
      <selection activeCell="B1" sqref="B1"/>
    </sheetView>
  </sheetViews>
  <sheetFormatPr defaultColWidth="10.69921875" defaultRowHeight="33" customHeight="1"/>
  <cols>
    <col min="1" max="1" width="1.69921875" style="1" customWidth="1"/>
    <col min="2" max="2" width="13.796875" style="1" customWidth="1"/>
    <col min="3" max="3" width="1.69921875" style="1" customWidth="1"/>
    <col min="4" max="13" width="10.69921875" style="1" customWidth="1"/>
    <col min="14" max="14" width="10.69921875" style="1"/>
    <col min="15" max="15" width="4.69921875" style="1" customWidth="1"/>
    <col min="16" max="17" width="12.69921875" style="1" customWidth="1"/>
    <col min="18" max="19" width="10.69921875" style="1"/>
    <col min="20" max="23" width="8.69921875" style="1" customWidth="1"/>
    <col min="24" max="24" width="2.69921875" style="1" customWidth="1"/>
    <col min="25" max="28" width="8.69921875" style="1" customWidth="1"/>
    <col min="29" max="30" width="6.69921875" style="1" customWidth="1"/>
    <col min="31" max="32" width="8.69921875" style="1" customWidth="1"/>
    <col min="33" max="33" width="6.69921875" style="1" customWidth="1"/>
    <col min="34" max="34" width="4.69921875" style="1" customWidth="1"/>
    <col min="35" max="35" width="12.69921875" style="1" customWidth="1"/>
    <col min="36" max="36" width="10.69921875" style="1"/>
    <col min="37" max="37" width="4.69921875" style="1" customWidth="1"/>
    <col min="38" max="38" width="12.69921875" style="1" customWidth="1"/>
    <col min="39" max="47" width="8.69921875" style="1" customWidth="1"/>
    <col min="48" max="48" width="10.69921875" style="1"/>
    <col min="49" max="49" width="4.69921875" style="1" customWidth="1"/>
    <col min="50" max="50" width="12.69921875" style="1" customWidth="1"/>
    <col min="51" max="53" width="8.69921875" style="1" customWidth="1"/>
    <col min="54" max="60" width="6.69921875" style="1" customWidth="1"/>
    <col min="61" max="61" width="4.69921875" style="1" customWidth="1"/>
    <col min="62" max="62" width="12.69921875" style="1" customWidth="1"/>
    <col min="63" max="63" width="8.69921875" style="1" customWidth="1"/>
    <col min="64" max="67" width="6.69921875" style="1" customWidth="1"/>
    <col min="68" max="68" width="8.69921875" style="1" customWidth="1"/>
    <col min="69" max="72" width="6.69921875" style="1" customWidth="1"/>
    <col min="73" max="73" width="10.69921875" style="1"/>
    <col min="74" max="74" width="4.69921875" style="1" customWidth="1"/>
    <col min="75" max="75" width="12.69921875" style="1" customWidth="1"/>
    <col min="76" max="77" width="10.69921875" style="1"/>
    <col min="78" max="79" width="8.69921875" style="1" customWidth="1"/>
    <col min="80" max="81" width="10.69921875" style="1"/>
    <col min="82" max="82" width="8.69921875" style="1" customWidth="1"/>
    <col min="83" max="83" width="10.69921875" style="1"/>
    <col min="84" max="84" width="4.69921875" style="1" customWidth="1"/>
    <col min="85" max="85" width="12.69921875" style="1" customWidth="1"/>
    <col min="86" max="86" width="8.69921875" style="1" customWidth="1"/>
    <col min="87" max="90" width="6.69921875" style="1" customWidth="1"/>
    <col min="91" max="91" width="8.69921875" style="1" customWidth="1"/>
    <col min="92" max="95" width="6.69921875" style="1" customWidth="1"/>
    <col min="96" max="16384" width="10.69921875" style="1"/>
  </cols>
  <sheetData>
    <row r="1" spans="1:98" s="4" customFormat="1" ht="31.5" customHeight="1">
      <c r="B1" s="10" t="s">
        <v>149</v>
      </c>
    </row>
    <row r="2" spans="1:98" ht="31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CS2" s="1" t="s">
        <v>0</v>
      </c>
    </row>
    <row r="3" spans="1:98" ht="45" customHeight="1">
      <c r="A3" s="107" t="s">
        <v>112</v>
      </c>
      <c r="B3" s="107"/>
      <c r="C3" s="139"/>
      <c r="D3" s="147" t="s">
        <v>18</v>
      </c>
      <c r="E3" s="107"/>
      <c r="F3" s="107"/>
      <c r="G3" s="107"/>
      <c r="H3" s="107"/>
      <c r="I3" s="107"/>
      <c r="J3" s="107"/>
      <c r="K3" s="147" t="s">
        <v>136</v>
      </c>
      <c r="L3" s="148"/>
      <c r="M3" s="148"/>
      <c r="CS3" s="1" t="s">
        <v>0</v>
      </c>
    </row>
    <row r="4" spans="1:98" ht="45" customHeight="1">
      <c r="A4" s="108"/>
      <c r="B4" s="108"/>
      <c r="C4" s="113"/>
      <c r="D4" s="146" t="s">
        <v>4</v>
      </c>
      <c r="E4" s="110" t="s">
        <v>7</v>
      </c>
      <c r="F4" s="111"/>
      <c r="G4" s="112"/>
      <c r="H4" s="110" t="s">
        <v>39</v>
      </c>
      <c r="I4" s="111"/>
      <c r="J4" s="112"/>
      <c r="K4" s="149" t="s">
        <v>4</v>
      </c>
      <c r="L4" s="141" t="s">
        <v>113</v>
      </c>
      <c r="M4" s="142"/>
    </row>
    <row r="5" spans="1:98" ht="23.1" customHeight="1">
      <c r="A5" s="108"/>
      <c r="B5" s="108"/>
      <c r="C5" s="113"/>
      <c r="D5" s="117"/>
      <c r="E5" s="128" t="s">
        <v>104</v>
      </c>
      <c r="F5" s="128" t="s">
        <v>8</v>
      </c>
      <c r="G5" s="128" t="s">
        <v>9</v>
      </c>
      <c r="H5" s="143" t="s">
        <v>104</v>
      </c>
      <c r="I5" s="144" t="s">
        <v>8</v>
      </c>
      <c r="J5" s="102" t="s">
        <v>9</v>
      </c>
      <c r="K5" s="102"/>
      <c r="L5" s="101" t="s">
        <v>8</v>
      </c>
      <c r="M5" s="146" t="s">
        <v>9</v>
      </c>
      <c r="CS5" s="2" t="s">
        <v>0</v>
      </c>
      <c r="CT5" s="1" t="s">
        <v>0</v>
      </c>
    </row>
    <row r="6" spans="1:98" ht="23.1" customHeight="1">
      <c r="A6" s="108"/>
      <c r="B6" s="108"/>
      <c r="C6" s="113"/>
      <c r="D6" s="117"/>
      <c r="E6" s="143"/>
      <c r="F6" s="143"/>
      <c r="G6" s="143"/>
      <c r="H6" s="143"/>
      <c r="I6" s="144"/>
      <c r="J6" s="102"/>
      <c r="K6" s="102"/>
      <c r="L6" s="102"/>
      <c r="M6" s="117"/>
      <c r="CT6" s="1" t="s">
        <v>0</v>
      </c>
    </row>
    <row r="7" spans="1:98" ht="21.6" customHeight="1">
      <c r="A7" s="109"/>
      <c r="B7" s="109"/>
      <c r="C7" s="140"/>
      <c r="D7" s="118"/>
      <c r="E7" s="129"/>
      <c r="F7" s="129"/>
      <c r="G7" s="129"/>
      <c r="H7" s="129"/>
      <c r="I7" s="145"/>
      <c r="J7" s="103"/>
      <c r="K7" s="103"/>
      <c r="L7" s="103"/>
      <c r="M7" s="118"/>
      <c r="CT7" s="1" t="s">
        <v>0</v>
      </c>
    </row>
    <row r="8" spans="1:98" ht="31.5" customHeight="1">
      <c r="A8" s="11"/>
      <c r="B8" s="11"/>
      <c r="C8" s="24"/>
      <c r="D8" s="25"/>
      <c r="E8" s="15"/>
      <c r="F8" s="15"/>
      <c r="G8" s="15"/>
      <c r="H8" s="15"/>
      <c r="I8" s="15"/>
      <c r="J8" s="15"/>
      <c r="K8" s="15"/>
      <c r="L8" s="15"/>
      <c r="M8" s="15"/>
    </row>
    <row r="9" spans="1:98" ht="39" customHeight="1">
      <c r="A9" s="84"/>
      <c r="B9" s="84" t="s">
        <v>147</v>
      </c>
      <c r="C9" s="85"/>
      <c r="D9" s="52">
        <v>23982</v>
      </c>
      <c r="E9" s="53">
        <v>23326</v>
      </c>
      <c r="F9" s="53">
        <v>11889</v>
      </c>
      <c r="G9" s="53">
        <v>11437</v>
      </c>
      <c r="H9" s="53">
        <v>656</v>
      </c>
      <c r="I9" s="53">
        <v>336</v>
      </c>
      <c r="J9" s="53">
        <v>320</v>
      </c>
      <c r="K9" s="53">
        <v>8805</v>
      </c>
      <c r="L9" s="53">
        <v>4001</v>
      </c>
      <c r="M9" s="53">
        <v>4804</v>
      </c>
    </row>
    <row r="10" spans="1:98" ht="22.5" customHeight="1">
      <c r="A10" s="15"/>
      <c r="B10" s="84"/>
      <c r="C10" s="26"/>
      <c r="D10" s="52"/>
      <c r="E10" s="53"/>
      <c r="F10" s="53"/>
      <c r="G10" s="53"/>
      <c r="H10" s="53"/>
      <c r="I10" s="53"/>
      <c r="J10" s="53"/>
      <c r="K10" s="53"/>
      <c r="L10" s="53"/>
      <c r="M10" s="53"/>
    </row>
    <row r="11" spans="1:98" ht="39" customHeight="1">
      <c r="A11" s="84"/>
      <c r="B11" s="84" t="s">
        <v>148</v>
      </c>
      <c r="C11" s="85"/>
      <c r="D11" s="52">
        <f>E11+H11</f>
        <v>23440</v>
      </c>
      <c r="E11" s="53">
        <f>SUM(F11:G11)</f>
        <v>22809</v>
      </c>
      <c r="F11" s="53">
        <f t="shared" ref="F11:M11" si="0">SUM(F13:F29)</f>
        <v>11580</v>
      </c>
      <c r="G11" s="53">
        <f t="shared" si="0"/>
        <v>11229</v>
      </c>
      <c r="H11" s="53">
        <f>SUM(I11:J11)</f>
        <v>631</v>
      </c>
      <c r="I11" s="53">
        <f t="shared" si="0"/>
        <v>339</v>
      </c>
      <c r="J11" s="53">
        <f t="shared" si="0"/>
        <v>292</v>
      </c>
      <c r="K11" s="53">
        <f>SUM(L11:M11)</f>
        <v>8786</v>
      </c>
      <c r="L11" s="53">
        <f t="shared" si="0"/>
        <v>4010</v>
      </c>
      <c r="M11" s="53">
        <f t="shared" si="0"/>
        <v>4776</v>
      </c>
    </row>
    <row r="12" spans="1:98" ht="31.5" customHeight="1">
      <c r="A12" s="31"/>
      <c r="B12" s="31"/>
      <c r="C12" s="32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98" ht="45" customHeight="1">
      <c r="A13" s="40"/>
      <c r="B13" s="11" t="s">
        <v>26</v>
      </c>
      <c r="C13" s="33"/>
      <c r="D13" s="52">
        <f>E13+H13</f>
        <v>10075</v>
      </c>
      <c r="E13" s="53">
        <f t="shared" ref="E13:E29" si="1">SUM(F13:G13)</f>
        <v>9544</v>
      </c>
      <c r="F13" s="53">
        <v>4803</v>
      </c>
      <c r="G13" s="53">
        <v>4741</v>
      </c>
      <c r="H13" s="53">
        <f t="shared" ref="H13:H29" si="2">SUM(I13:J13)</f>
        <v>531</v>
      </c>
      <c r="I13" s="53">
        <v>281</v>
      </c>
      <c r="J13" s="53">
        <v>250</v>
      </c>
      <c r="K13" s="53">
        <f>SUM(L13:M13)</f>
        <v>4942</v>
      </c>
      <c r="L13" s="53">
        <v>2444</v>
      </c>
      <c r="M13" s="53">
        <v>2498</v>
      </c>
    </row>
    <row r="14" spans="1:98" ht="45" customHeight="1">
      <c r="A14" s="43"/>
      <c r="B14" s="15" t="s">
        <v>27</v>
      </c>
      <c r="C14" s="35"/>
      <c r="D14" s="52">
        <f t="shared" ref="D14:D26" si="3">E14+H14</f>
        <v>1845</v>
      </c>
      <c r="E14" s="53">
        <f t="shared" si="1"/>
        <v>1845</v>
      </c>
      <c r="F14" s="30">
        <v>833</v>
      </c>
      <c r="G14" s="30">
        <v>1012</v>
      </c>
      <c r="H14" s="53">
        <f t="shared" si="2"/>
        <v>0</v>
      </c>
      <c r="I14" s="30">
        <v>0</v>
      </c>
      <c r="J14" s="30">
        <v>0</v>
      </c>
      <c r="K14" s="30">
        <f t="shared" ref="K14:K29" si="4">SUM(L14:M14)</f>
        <v>1100</v>
      </c>
      <c r="L14" s="30">
        <v>377</v>
      </c>
      <c r="M14" s="30">
        <v>723</v>
      </c>
    </row>
    <row r="15" spans="1:98" ht="45" customHeight="1">
      <c r="A15" s="43"/>
      <c r="B15" s="15" t="s">
        <v>28</v>
      </c>
      <c r="C15" s="35"/>
      <c r="D15" s="52">
        <f t="shared" si="3"/>
        <v>1942</v>
      </c>
      <c r="E15" s="53">
        <f t="shared" si="1"/>
        <v>1899</v>
      </c>
      <c r="F15" s="30">
        <v>980</v>
      </c>
      <c r="G15" s="30">
        <v>919</v>
      </c>
      <c r="H15" s="53">
        <f t="shared" si="2"/>
        <v>43</v>
      </c>
      <c r="I15" s="30">
        <v>29</v>
      </c>
      <c r="J15" s="30">
        <v>14</v>
      </c>
      <c r="K15" s="30">
        <f t="shared" si="4"/>
        <v>676</v>
      </c>
      <c r="L15" s="30">
        <v>230</v>
      </c>
      <c r="M15" s="30">
        <v>446</v>
      </c>
    </row>
    <row r="16" spans="1:98" ht="45" customHeight="1">
      <c r="A16" s="43"/>
      <c r="B16" s="15" t="s">
        <v>29</v>
      </c>
      <c r="C16" s="35"/>
      <c r="D16" s="52">
        <f t="shared" si="3"/>
        <v>1657</v>
      </c>
      <c r="E16" s="53">
        <f t="shared" si="1"/>
        <v>1600</v>
      </c>
      <c r="F16" s="30">
        <v>871</v>
      </c>
      <c r="G16" s="30">
        <v>729</v>
      </c>
      <c r="H16" s="53">
        <f t="shared" si="2"/>
        <v>57</v>
      </c>
      <c r="I16" s="30">
        <v>29</v>
      </c>
      <c r="J16" s="30">
        <v>28</v>
      </c>
      <c r="K16" s="30">
        <f t="shared" si="4"/>
        <v>901</v>
      </c>
      <c r="L16" s="30">
        <v>302</v>
      </c>
      <c r="M16" s="30">
        <v>599</v>
      </c>
    </row>
    <row r="17" spans="1:13" ht="45" customHeight="1">
      <c r="A17" s="43"/>
      <c r="B17" s="15" t="s">
        <v>30</v>
      </c>
      <c r="C17" s="35"/>
      <c r="D17" s="52">
        <f t="shared" si="3"/>
        <v>1366</v>
      </c>
      <c r="E17" s="53">
        <f t="shared" si="1"/>
        <v>1366</v>
      </c>
      <c r="F17" s="30">
        <v>664</v>
      </c>
      <c r="G17" s="30">
        <v>702</v>
      </c>
      <c r="H17" s="53">
        <f t="shared" si="2"/>
        <v>0</v>
      </c>
      <c r="I17" s="30">
        <v>0</v>
      </c>
      <c r="J17" s="30">
        <v>0</v>
      </c>
      <c r="K17" s="30">
        <f t="shared" si="4"/>
        <v>436</v>
      </c>
      <c r="L17" s="30">
        <v>289</v>
      </c>
      <c r="M17" s="30">
        <v>147</v>
      </c>
    </row>
    <row r="18" spans="1:13" ht="45" customHeight="1">
      <c r="A18" s="43"/>
      <c r="B18" s="15" t="s">
        <v>31</v>
      </c>
      <c r="C18" s="26"/>
      <c r="D18" s="52">
        <f t="shared" si="3"/>
        <v>786</v>
      </c>
      <c r="E18" s="53">
        <f t="shared" si="1"/>
        <v>786</v>
      </c>
      <c r="F18" s="30">
        <v>421</v>
      </c>
      <c r="G18" s="30">
        <v>365</v>
      </c>
      <c r="H18" s="53">
        <f t="shared" si="2"/>
        <v>0</v>
      </c>
      <c r="I18" s="30">
        <v>0</v>
      </c>
      <c r="J18" s="30">
        <v>0</v>
      </c>
      <c r="K18" s="30">
        <f t="shared" si="4"/>
        <v>0</v>
      </c>
      <c r="L18" s="30">
        <v>0</v>
      </c>
      <c r="M18" s="30">
        <v>0</v>
      </c>
    </row>
    <row r="19" spans="1:13" ht="45" customHeight="1">
      <c r="A19" s="15"/>
      <c r="B19" s="15" t="s">
        <v>32</v>
      </c>
      <c r="C19" s="36"/>
      <c r="D19" s="52">
        <f t="shared" si="3"/>
        <v>561</v>
      </c>
      <c r="E19" s="53">
        <f t="shared" si="1"/>
        <v>561</v>
      </c>
      <c r="F19" s="30">
        <v>292</v>
      </c>
      <c r="G19" s="30">
        <v>269</v>
      </c>
      <c r="H19" s="53">
        <f t="shared" si="2"/>
        <v>0</v>
      </c>
      <c r="I19" s="30">
        <v>0</v>
      </c>
      <c r="J19" s="30">
        <v>0</v>
      </c>
      <c r="K19" s="30">
        <f t="shared" si="4"/>
        <v>0</v>
      </c>
      <c r="L19" s="30">
        <v>0</v>
      </c>
      <c r="M19" s="30">
        <v>0</v>
      </c>
    </row>
    <row r="20" spans="1:13" ht="45" customHeight="1">
      <c r="A20" s="15"/>
      <c r="B20" s="15" t="s">
        <v>33</v>
      </c>
      <c r="C20" s="36"/>
      <c r="D20" s="52">
        <f t="shared" si="3"/>
        <v>521</v>
      </c>
      <c r="E20" s="53">
        <f t="shared" si="1"/>
        <v>521</v>
      </c>
      <c r="F20" s="30">
        <v>272</v>
      </c>
      <c r="G20" s="30">
        <v>249</v>
      </c>
      <c r="H20" s="53">
        <f t="shared" si="2"/>
        <v>0</v>
      </c>
      <c r="I20" s="30">
        <v>0</v>
      </c>
      <c r="J20" s="30">
        <v>0</v>
      </c>
      <c r="K20" s="30">
        <f t="shared" si="4"/>
        <v>138</v>
      </c>
      <c r="L20" s="30">
        <v>95</v>
      </c>
      <c r="M20" s="30">
        <v>43</v>
      </c>
    </row>
    <row r="21" spans="1:13" ht="45" customHeight="1">
      <c r="A21" s="15"/>
      <c r="B21" s="15" t="s">
        <v>34</v>
      </c>
      <c r="C21" s="35"/>
      <c r="D21" s="52">
        <f t="shared" si="3"/>
        <v>455</v>
      </c>
      <c r="E21" s="53">
        <f t="shared" si="1"/>
        <v>455</v>
      </c>
      <c r="F21" s="30">
        <v>228</v>
      </c>
      <c r="G21" s="30">
        <v>227</v>
      </c>
      <c r="H21" s="53">
        <f t="shared" si="2"/>
        <v>0</v>
      </c>
      <c r="I21" s="30">
        <v>0</v>
      </c>
      <c r="J21" s="30">
        <v>0</v>
      </c>
      <c r="K21" s="30">
        <f t="shared" si="4"/>
        <v>0</v>
      </c>
      <c r="L21" s="30">
        <v>0</v>
      </c>
      <c r="M21" s="30">
        <v>0</v>
      </c>
    </row>
    <row r="22" spans="1:13" ht="45" customHeight="1">
      <c r="A22" s="43"/>
      <c r="B22" s="15" t="s">
        <v>35</v>
      </c>
      <c r="C22" s="35"/>
      <c r="D22" s="52">
        <f t="shared" si="3"/>
        <v>632</v>
      </c>
      <c r="E22" s="53">
        <f t="shared" si="1"/>
        <v>632</v>
      </c>
      <c r="F22" s="30">
        <v>313</v>
      </c>
      <c r="G22" s="30">
        <v>319</v>
      </c>
      <c r="H22" s="53">
        <f t="shared" si="2"/>
        <v>0</v>
      </c>
      <c r="I22" s="30">
        <v>0</v>
      </c>
      <c r="J22" s="30">
        <v>0</v>
      </c>
      <c r="K22" s="30">
        <f t="shared" si="4"/>
        <v>0</v>
      </c>
      <c r="L22" s="30">
        <v>0</v>
      </c>
      <c r="M22" s="30">
        <v>0</v>
      </c>
    </row>
    <row r="23" spans="1:13" ht="45" customHeight="1">
      <c r="A23" s="43"/>
      <c r="B23" s="15" t="s">
        <v>36</v>
      </c>
      <c r="C23" s="35"/>
      <c r="D23" s="52">
        <f t="shared" si="3"/>
        <v>1229</v>
      </c>
      <c r="E23" s="53">
        <f t="shared" si="1"/>
        <v>1229</v>
      </c>
      <c r="F23" s="30">
        <v>651</v>
      </c>
      <c r="G23" s="30">
        <v>578</v>
      </c>
      <c r="H23" s="53">
        <f t="shared" si="2"/>
        <v>0</v>
      </c>
      <c r="I23" s="30">
        <v>0</v>
      </c>
      <c r="J23" s="30">
        <v>0</v>
      </c>
      <c r="K23" s="30">
        <f t="shared" si="4"/>
        <v>593</v>
      </c>
      <c r="L23" s="30">
        <v>273</v>
      </c>
      <c r="M23" s="30">
        <v>320</v>
      </c>
    </row>
    <row r="24" spans="1:13" ht="45" customHeight="1">
      <c r="A24" s="43"/>
      <c r="B24" s="15" t="s">
        <v>23</v>
      </c>
      <c r="C24" s="35"/>
      <c r="D24" s="52">
        <f t="shared" si="3"/>
        <v>442</v>
      </c>
      <c r="E24" s="53">
        <f t="shared" si="1"/>
        <v>442</v>
      </c>
      <c r="F24" s="30">
        <v>197</v>
      </c>
      <c r="G24" s="30">
        <v>245</v>
      </c>
      <c r="H24" s="53">
        <f t="shared" si="2"/>
        <v>0</v>
      </c>
      <c r="I24" s="30">
        <v>0</v>
      </c>
      <c r="J24" s="30">
        <v>0</v>
      </c>
      <c r="K24" s="30">
        <f t="shared" si="4"/>
        <v>0</v>
      </c>
      <c r="L24" s="30">
        <v>0</v>
      </c>
      <c r="M24" s="30">
        <v>0</v>
      </c>
    </row>
    <row r="25" spans="1:13" ht="45" customHeight="1">
      <c r="A25" s="43"/>
      <c r="B25" s="15" t="s">
        <v>24</v>
      </c>
      <c r="C25" s="35"/>
      <c r="D25" s="52">
        <f t="shared" si="3"/>
        <v>329</v>
      </c>
      <c r="E25" s="53">
        <f t="shared" si="1"/>
        <v>329</v>
      </c>
      <c r="F25" s="30">
        <v>171</v>
      </c>
      <c r="G25" s="30">
        <v>158</v>
      </c>
      <c r="H25" s="53">
        <f t="shared" si="2"/>
        <v>0</v>
      </c>
      <c r="I25" s="30">
        <v>0</v>
      </c>
      <c r="J25" s="30">
        <v>0</v>
      </c>
      <c r="K25" s="30">
        <f>SUM(L25:M25)</f>
        <v>0</v>
      </c>
      <c r="L25" s="30">
        <v>0</v>
      </c>
      <c r="M25" s="30">
        <v>0</v>
      </c>
    </row>
    <row r="26" spans="1:13" ht="45" customHeight="1">
      <c r="A26" s="43"/>
      <c r="B26" s="15" t="s">
        <v>25</v>
      </c>
      <c r="C26" s="35"/>
      <c r="D26" s="52">
        <f t="shared" si="3"/>
        <v>647</v>
      </c>
      <c r="E26" s="53">
        <f t="shared" si="1"/>
        <v>647</v>
      </c>
      <c r="F26" s="30">
        <v>345</v>
      </c>
      <c r="G26" s="30">
        <v>302</v>
      </c>
      <c r="H26" s="53">
        <f t="shared" si="2"/>
        <v>0</v>
      </c>
      <c r="I26" s="30">
        <v>0</v>
      </c>
      <c r="J26" s="30">
        <v>0</v>
      </c>
      <c r="K26" s="30">
        <f>SUM(L26:M26)</f>
        <v>0</v>
      </c>
      <c r="L26" s="30">
        <v>0</v>
      </c>
      <c r="M26" s="30">
        <v>0</v>
      </c>
    </row>
    <row r="27" spans="1:13" ht="31.5" customHeight="1">
      <c r="A27" s="43"/>
      <c r="B27" s="15"/>
      <c r="C27" s="35"/>
      <c r="D27" s="30"/>
      <c r="E27" s="53"/>
      <c r="F27" s="30"/>
      <c r="G27" s="30"/>
      <c r="H27" s="53"/>
      <c r="I27" s="30"/>
      <c r="J27" s="30"/>
      <c r="K27" s="30"/>
      <c r="L27" s="30"/>
      <c r="M27" s="30"/>
    </row>
    <row r="28" spans="1:13" ht="45" customHeight="1">
      <c r="A28" s="45"/>
      <c r="B28" s="11" t="s">
        <v>37</v>
      </c>
      <c r="C28" s="46"/>
      <c r="D28" s="52">
        <f>E28+H28</f>
        <v>565</v>
      </c>
      <c r="E28" s="53">
        <f t="shared" si="1"/>
        <v>565</v>
      </c>
      <c r="F28" s="30">
        <v>355</v>
      </c>
      <c r="G28" s="30">
        <v>210</v>
      </c>
      <c r="H28" s="53">
        <f t="shared" si="2"/>
        <v>0</v>
      </c>
      <c r="I28" s="30">
        <v>0</v>
      </c>
      <c r="J28" s="30">
        <v>0</v>
      </c>
      <c r="K28" s="30">
        <f t="shared" si="4"/>
        <v>0</v>
      </c>
      <c r="L28" s="30">
        <v>0</v>
      </c>
      <c r="M28" s="30">
        <v>0</v>
      </c>
    </row>
    <row r="29" spans="1:13" ht="45" customHeight="1">
      <c r="A29" s="44"/>
      <c r="B29" s="31" t="s">
        <v>38</v>
      </c>
      <c r="C29" s="37"/>
      <c r="D29" s="93">
        <f>E29+H29</f>
        <v>388</v>
      </c>
      <c r="E29" s="81">
        <f t="shared" si="1"/>
        <v>388</v>
      </c>
      <c r="F29" s="39">
        <v>184</v>
      </c>
      <c r="G29" s="39">
        <v>204</v>
      </c>
      <c r="H29" s="81">
        <f t="shared" si="2"/>
        <v>0</v>
      </c>
      <c r="I29" s="39">
        <v>0</v>
      </c>
      <c r="J29" s="39">
        <v>0</v>
      </c>
      <c r="K29" s="39">
        <f t="shared" si="4"/>
        <v>0</v>
      </c>
      <c r="L29" s="39">
        <v>0</v>
      </c>
      <c r="M29" s="39">
        <v>0</v>
      </c>
    </row>
  </sheetData>
  <mergeCells count="16">
    <mergeCell ref="A3:C7"/>
    <mergeCell ref="L4:M4"/>
    <mergeCell ref="E4:G4"/>
    <mergeCell ref="H4:J4"/>
    <mergeCell ref="G5:G7"/>
    <mergeCell ref="H5:H7"/>
    <mergeCell ref="I5:I7"/>
    <mergeCell ref="J5:J7"/>
    <mergeCell ref="F5:F7"/>
    <mergeCell ref="M5:M7"/>
    <mergeCell ref="D3:J3"/>
    <mergeCell ref="K3:M3"/>
    <mergeCell ref="D4:D7"/>
    <mergeCell ref="K4:K7"/>
    <mergeCell ref="E5:E7"/>
    <mergeCell ref="L5:L7"/>
  </mergeCells>
  <phoneticPr fontId="5"/>
  <pageMargins left="0.59055118110236227" right="0.78740157480314965" top="0.98425196850393704" bottom="0.94488188976377963" header="0.51181102362204722" footer="0.51181102362204722"/>
  <pageSetup paperSize="9" scale="55" orientation="portrait" r:id="rId1"/>
  <headerFooter alignWithMargins="0"/>
  <ignoredErrors>
    <ignoredError sqref="H11 K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view="pageBreakPreview" zoomScale="60" zoomScaleNormal="60" zoomScalePageLayoutView="56" workbookViewId="0">
      <selection activeCell="B1" sqref="B1"/>
    </sheetView>
  </sheetViews>
  <sheetFormatPr defaultRowHeight="33" customHeight="1"/>
  <cols>
    <col min="1" max="1" width="1.69921875" style="1" customWidth="1"/>
    <col min="2" max="2" width="13.796875" style="1" customWidth="1"/>
    <col min="3" max="3" width="1.69921875" style="1" customWidth="1"/>
    <col min="4" max="4" width="11.296875" style="1" customWidth="1"/>
    <col min="5" max="5" width="10.796875" style="1" customWidth="1"/>
    <col min="6" max="14" width="9.5" style="1" customWidth="1"/>
    <col min="15" max="16384" width="8.796875" style="1"/>
  </cols>
  <sheetData>
    <row r="1" spans="1:14" s="4" customFormat="1" ht="31.5" customHeight="1">
      <c r="B1" s="10" t="s">
        <v>150</v>
      </c>
    </row>
    <row r="2" spans="1:14" ht="31.5" customHeight="1">
      <c r="B2" s="3"/>
      <c r="C2" s="3"/>
      <c r="D2" s="3"/>
      <c r="G2"/>
    </row>
    <row r="3" spans="1:14" ht="31.5" customHeight="1">
      <c r="A3" s="11"/>
      <c r="B3" s="11"/>
      <c r="C3" s="11"/>
      <c r="D3" s="67"/>
      <c r="E3" s="68"/>
      <c r="F3" s="67"/>
      <c r="G3" s="67"/>
      <c r="H3" s="67"/>
      <c r="I3" s="67"/>
      <c r="J3" s="67"/>
      <c r="K3" s="67"/>
      <c r="L3" s="67"/>
      <c r="M3" s="67"/>
      <c r="N3" s="67"/>
    </row>
    <row r="4" spans="1:14" ht="31.5" customHeight="1">
      <c r="A4" s="15"/>
      <c r="B4" s="15" t="s">
        <v>0</v>
      </c>
      <c r="C4" s="15"/>
      <c r="D4" s="25"/>
      <c r="E4" s="69"/>
      <c r="F4" s="25"/>
      <c r="G4" s="25"/>
      <c r="H4" s="25"/>
      <c r="I4" s="25"/>
      <c r="J4" s="25"/>
      <c r="K4" s="25"/>
      <c r="L4" s="25"/>
      <c r="M4" s="25"/>
      <c r="N4" s="25"/>
    </row>
    <row r="5" spans="1:14" ht="31.5" customHeight="1">
      <c r="A5" s="108" t="s">
        <v>114</v>
      </c>
      <c r="B5" s="108"/>
      <c r="C5" s="113"/>
      <c r="D5" s="49" t="s">
        <v>40</v>
      </c>
      <c r="E5" s="70" t="s">
        <v>115</v>
      </c>
      <c r="F5" s="49" t="s">
        <v>116</v>
      </c>
      <c r="G5" s="49" t="s">
        <v>117</v>
      </c>
      <c r="H5" s="49" t="s">
        <v>118</v>
      </c>
      <c r="I5" s="49" t="s">
        <v>119</v>
      </c>
      <c r="J5" s="49" t="s">
        <v>120</v>
      </c>
      <c r="K5" s="49" t="s">
        <v>121</v>
      </c>
      <c r="L5" s="49" t="s">
        <v>122</v>
      </c>
      <c r="M5" s="49" t="s">
        <v>123</v>
      </c>
      <c r="N5" s="49" t="s">
        <v>13</v>
      </c>
    </row>
    <row r="6" spans="1:14" ht="31.5" customHeight="1">
      <c r="A6" s="15"/>
      <c r="B6" s="15"/>
      <c r="C6" s="21"/>
      <c r="D6" s="25"/>
      <c r="E6" s="69"/>
      <c r="F6" s="25"/>
      <c r="G6" s="49"/>
      <c r="H6" s="25"/>
      <c r="I6" s="49"/>
      <c r="J6" s="25"/>
      <c r="K6" s="49"/>
      <c r="L6" s="49"/>
      <c r="M6" s="25"/>
      <c r="N6" s="25"/>
    </row>
    <row r="7" spans="1:14" ht="31.5" customHeight="1">
      <c r="A7" s="15"/>
      <c r="B7" s="15"/>
      <c r="C7" s="21"/>
      <c r="D7" s="71"/>
      <c r="E7" s="72"/>
      <c r="F7" s="50"/>
      <c r="G7" s="50"/>
      <c r="H7" s="50"/>
      <c r="I7" s="50"/>
      <c r="J7" s="50"/>
      <c r="K7" s="50"/>
      <c r="L7" s="50"/>
      <c r="M7" s="50"/>
      <c r="N7" s="50"/>
    </row>
    <row r="8" spans="1:14" ht="31.5" customHeight="1">
      <c r="A8" s="11"/>
      <c r="B8" s="11"/>
      <c r="C8" s="24"/>
      <c r="D8" s="2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39" customHeight="1">
      <c r="A9" s="84"/>
      <c r="B9" s="84" t="s">
        <v>147</v>
      </c>
      <c r="C9" s="85"/>
      <c r="D9" s="73">
        <v>32336</v>
      </c>
      <c r="E9" s="63">
        <v>18789</v>
      </c>
      <c r="F9" s="63">
        <v>1005</v>
      </c>
      <c r="G9" s="63">
        <v>4533</v>
      </c>
      <c r="H9" s="63">
        <v>2989</v>
      </c>
      <c r="I9" s="63">
        <v>113</v>
      </c>
      <c r="J9" s="63">
        <v>904</v>
      </c>
      <c r="K9" s="63">
        <v>1027</v>
      </c>
      <c r="L9" s="63">
        <v>445</v>
      </c>
      <c r="M9" s="63">
        <v>2007</v>
      </c>
      <c r="N9" s="63">
        <v>524</v>
      </c>
    </row>
    <row r="10" spans="1:14" ht="22.5" customHeight="1">
      <c r="A10" s="15"/>
      <c r="B10" s="15"/>
      <c r="C10" s="26"/>
      <c r="D10" s="7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39" customHeight="1">
      <c r="A11" s="84"/>
      <c r="B11" s="84" t="s">
        <v>148</v>
      </c>
      <c r="C11" s="85"/>
      <c r="D11" s="73">
        <f>SUM(E11:N11)</f>
        <v>31750</v>
      </c>
      <c r="E11" s="63">
        <f t="shared" ref="E11:N11" si="0">SUM(E16:E32)</f>
        <v>18403</v>
      </c>
      <c r="F11" s="63">
        <f t="shared" si="0"/>
        <v>1070</v>
      </c>
      <c r="G11" s="63">
        <f t="shared" si="0"/>
        <v>4471</v>
      </c>
      <c r="H11" s="63">
        <f t="shared" si="0"/>
        <v>2855</v>
      </c>
      <c r="I11" s="63">
        <f t="shared" si="0"/>
        <v>101</v>
      </c>
      <c r="J11" s="63">
        <f t="shared" si="0"/>
        <v>899</v>
      </c>
      <c r="K11" s="63">
        <f t="shared" si="0"/>
        <v>1056</v>
      </c>
      <c r="L11" s="63">
        <f t="shared" si="0"/>
        <v>471</v>
      </c>
      <c r="M11" s="63">
        <f t="shared" si="0"/>
        <v>1918</v>
      </c>
      <c r="N11" s="63">
        <f t="shared" si="0"/>
        <v>506</v>
      </c>
    </row>
    <row r="12" spans="1:14" ht="22.5" customHeight="1">
      <c r="A12" s="27"/>
      <c r="B12" s="27"/>
      <c r="C12" s="28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1:14" ht="39" customHeight="1">
      <c r="A13" s="27"/>
      <c r="B13" s="84" t="s">
        <v>107</v>
      </c>
      <c r="C13" s="28"/>
      <c r="D13" s="63">
        <f>SUM(E13:N13)</f>
        <v>23426</v>
      </c>
      <c r="E13" s="63">
        <f>E11-E14</f>
        <v>13728</v>
      </c>
      <c r="F13" s="63">
        <f t="shared" ref="F13:N13" si="1">F11-F14</f>
        <v>1070</v>
      </c>
      <c r="G13" s="63">
        <f t="shared" si="1"/>
        <v>3605</v>
      </c>
      <c r="H13" s="63">
        <f t="shared" si="1"/>
        <v>2191</v>
      </c>
      <c r="I13" s="63">
        <f t="shared" si="1"/>
        <v>101</v>
      </c>
      <c r="J13" s="63">
        <f t="shared" si="1"/>
        <v>105</v>
      </c>
      <c r="K13" s="63">
        <f t="shared" si="1"/>
        <v>0</v>
      </c>
      <c r="L13" s="63">
        <f t="shared" si="1"/>
        <v>301</v>
      </c>
      <c r="M13" s="63">
        <f t="shared" si="1"/>
        <v>1918</v>
      </c>
      <c r="N13" s="63">
        <f t="shared" si="1"/>
        <v>407</v>
      </c>
    </row>
    <row r="14" spans="1:14" ht="39" customHeight="1">
      <c r="A14" s="27"/>
      <c r="B14" s="84" t="s">
        <v>108</v>
      </c>
      <c r="C14" s="28"/>
      <c r="D14" s="63">
        <f>SUM(E14:N14)</f>
        <v>8324</v>
      </c>
      <c r="E14" s="63">
        <v>4675</v>
      </c>
      <c r="F14" s="63">
        <v>0</v>
      </c>
      <c r="G14" s="63">
        <v>866</v>
      </c>
      <c r="H14" s="63">
        <v>664</v>
      </c>
      <c r="I14" s="63">
        <v>0</v>
      </c>
      <c r="J14" s="63">
        <v>794</v>
      </c>
      <c r="K14" s="63">
        <v>1056</v>
      </c>
      <c r="L14" s="63">
        <v>170</v>
      </c>
      <c r="M14" s="63">
        <v>0</v>
      </c>
      <c r="N14" s="63">
        <v>99</v>
      </c>
    </row>
    <row r="15" spans="1:14" ht="22.5" customHeight="1">
      <c r="A15" s="31"/>
      <c r="B15" s="31"/>
      <c r="C15" s="3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1:14" ht="45" customHeight="1">
      <c r="A16" s="40"/>
      <c r="B16" s="11" t="s">
        <v>61</v>
      </c>
      <c r="C16" s="33"/>
      <c r="D16" s="73">
        <f>SUM(E16:N16)</f>
        <v>14899</v>
      </c>
      <c r="E16" s="63">
        <v>8268</v>
      </c>
      <c r="F16" s="63">
        <v>225</v>
      </c>
      <c r="G16" s="63">
        <v>2704</v>
      </c>
      <c r="H16" s="63">
        <v>1497</v>
      </c>
      <c r="I16" s="63">
        <v>0</v>
      </c>
      <c r="J16" s="63">
        <v>446</v>
      </c>
      <c r="K16" s="63">
        <v>268</v>
      </c>
      <c r="L16" s="63">
        <v>342</v>
      </c>
      <c r="M16" s="63">
        <v>710</v>
      </c>
      <c r="N16" s="63">
        <v>439</v>
      </c>
    </row>
    <row r="17" spans="1:14" ht="45" customHeight="1">
      <c r="A17" s="43"/>
      <c r="B17" s="15" t="s">
        <v>62</v>
      </c>
      <c r="C17" s="35"/>
      <c r="D17" s="73">
        <f t="shared" ref="D17:D32" si="2">SUM(E17:N17)</f>
        <v>2817</v>
      </c>
      <c r="E17" s="63">
        <v>1975</v>
      </c>
      <c r="F17" s="63">
        <v>0</v>
      </c>
      <c r="G17" s="63">
        <v>0</v>
      </c>
      <c r="H17" s="63">
        <v>358</v>
      </c>
      <c r="I17" s="63">
        <v>0</v>
      </c>
      <c r="J17" s="63">
        <v>115</v>
      </c>
      <c r="K17" s="63">
        <v>302</v>
      </c>
      <c r="L17" s="63">
        <v>0</v>
      </c>
      <c r="M17" s="63">
        <v>0</v>
      </c>
      <c r="N17" s="63">
        <v>67</v>
      </c>
    </row>
    <row r="18" spans="1:14" ht="45" customHeight="1">
      <c r="A18" s="43"/>
      <c r="B18" s="15" t="s">
        <v>63</v>
      </c>
      <c r="C18" s="35"/>
      <c r="D18" s="73">
        <f t="shared" si="2"/>
        <v>2618</v>
      </c>
      <c r="E18" s="63">
        <v>1614</v>
      </c>
      <c r="F18" s="63">
        <v>0</v>
      </c>
      <c r="G18" s="63">
        <v>507</v>
      </c>
      <c r="H18" s="63">
        <v>255</v>
      </c>
      <c r="I18" s="63">
        <v>0</v>
      </c>
      <c r="J18" s="63">
        <v>133</v>
      </c>
      <c r="K18" s="63">
        <v>109</v>
      </c>
      <c r="L18" s="63">
        <v>0</v>
      </c>
      <c r="M18" s="63">
        <v>0</v>
      </c>
      <c r="N18" s="63">
        <v>0</v>
      </c>
    </row>
    <row r="19" spans="1:14" ht="45" customHeight="1">
      <c r="A19" s="43"/>
      <c r="B19" s="15" t="s">
        <v>64</v>
      </c>
      <c r="C19" s="35"/>
      <c r="D19" s="73">
        <f t="shared" si="2"/>
        <v>2443</v>
      </c>
      <c r="E19" s="63">
        <v>1047</v>
      </c>
      <c r="F19" s="63">
        <v>111</v>
      </c>
      <c r="G19" s="63">
        <v>350</v>
      </c>
      <c r="H19" s="63">
        <v>122</v>
      </c>
      <c r="I19" s="63">
        <v>0</v>
      </c>
      <c r="J19" s="63">
        <v>100</v>
      </c>
      <c r="K19" s="63">
        <v>181</v>
      </c>
      <c r="L19" s="63">
        <v>60</v>
      </c>
      <c r="M19" s="63">
        <v>472</v>
      </c>
      <c r="N19" s="63">
        <v>0</v>
      </c>
    </row>
    <row r="20" spans="1:14" ht="45" customHeight="1">
      <c r="A20" s="43"/>
      <c r="B20" s="15" t="s">
        <v>65</v>
      </c>
      <c r="C20" s="35"/>
      <c r="D20" s="73">
        <f t="shared" si="2"/>
        <v>1802</v>
      </c>
      <c r="E20" s="63">
        <v>785</v>
      </c>
      <c r="F20" s="63">
        <v>117</v>
      </c>
      <c r="G20" s="63">
        <v>309</v>
      </c>
      <c r="H20" s="63">
        <v>128</v>
      </c>
      <c r="I20" s="63">
        <v>0</v>
      </c>
      <c r="J20" s="63">
        <v>0</v>
      </c>
      <c r="K20" s="63">
        <v>0</v>
      </c>
      <c r="L20" s="63">
        <v>69</v>
      </c>
      <c r="M20" s="63">
        <v>394</v>
      </c>
      <c r="N20" s="63">
        <v>0</v>
      </c>
    </row>
    <row r="21" spans="1:14" ht="45" customHeight="1">
      <c r="A21" s="43"/>
      <c r="B21" s="15" t="s">
        <v>66</v>
      </c>
      <c r="C21" s="26"/>
      <c r="D21" s="73">
        <f t="shared" si="2"/>
        <v>772</v>
      </c>
      <c r="E21" s="63">
        <v>671</v>
      </c>
      <c r="F21" s="63">
        <v>0</v>
      </c>
      <c r="G21" s="63">
        <v>0</v>
      </c>
      <c r="H21" s="63">
        <v>0</v>
      </c>
      <c r="I21" s="63">
        <v>101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</row>
    <row r="22" spans="1:14" ht="45" customHeight="1">
      <c r="A22" s="15"/>
      <c r="B22" s="15" t="s">
        <v>67</v>
      </c>
      <c r="C22" s="36"/>
      <c r="D22" s="73">
        <f t="shared" si="2"/>
        <v>561</v>
      </c>
      <c r="E22" s="63">
        <v>119</v>
      </c>
      <c r="F22" s="63">
        <v>0</v>
      </c>
      <c r="G22" s="63">
        <v>237</v>
      </c>
      <c r="H22" s="63">
        <v>205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</row>
    <row r="23" spans="1:14" ht="45" customHeight="1">
      <c r="A23" s="15"/>
      <c r="B23" s="15" t="s">
        <v>68</v>
      </c>
      <c r="C23" s="36"/>
      <c r="D23" s="73">
        <f t="shared" si="2"/>
        <v>659</v>
      </c>
      <c r="E23" s="63">
        <v>581</v>
      </c>
      <c r="F23" s="63">
        <v>78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</row>
    <row r="24" spans="1:14" ht="45" customHeight="1">
      <c r="A24" s="15"/>
      <c r="B24" s="15" t="s">
        <v>69</v>
      </c>
      <c r="C24" s="35"/>
      <c r="D24" s="73">
        <f t="shared" si="2"/>
        <v>455</v>
      </c>
      <c r="E24" s="63">
        <v>455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</row>
    <row r="25" spans="1:14" ht="45" customHeight="1">
      <c r="A25" s="43"/>
      <c r="B25" s="15" t="s">
        <v>70</v>
      </c>
      <c r="C25" s="35"/>
      <c r="D25" s="73">
        <f t="shared" si="2"/>
        <v>632</v>
      </c>
      <c r="E25" s="63">
        <v>632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</row>
    <row r="26" spans="1:14" ht="45" customHeight="1">
      <c r="A26" s="43"/>
      <c r="B26" s="15" t="s">
        <v>71</v>
      </c>
      <c r="C26" s="35"/>
      <c r="D26" s="74">
        <f t="shared" si="2"/>
        <v>1721</v>
      </c>
      <c r="E26" s="63">
        <v>1099</v>
      </c>
      <c r="F26" s="63">
        <v>113</v>
      </c>
      <c r="G26" s="63">
        <v>110</v>
      </c>
      <c r="H26" s="63">
        <v>98</v>
      </c>
      <c r="I26" s="63">
        <v>0</v>
      </c>
      <c r="J26" s="63">
        <v>105</v>
      </c>
      <c r="K26" s="63">
        <v>196</v>
      </c>
      <c r="L26" s="63">
        <v>0</v>
      </c>
      <c r="M26" s="63">
        <v>0</v>
      </c>
      <c r="N26" s="63">
        <v>0</v>
      </c>
    </row>
    <row r="27" spans="1:14" ht="45" customHeight="1">
      <c r="A27" s="43"/>
      <c r="B27" s="15" t="s">
        <v>23</v>
      </c>
      <c r="C27" s="35"/>
      <c r="D27" s="74">
        <f t="shared" si="2"/>
        <v>442</v>
      </c>
      <c r="E27" s="63">
        <v>218</v>
      </c>
      <c r="F27" s="63">
        <v>112</v>
      </c>
      <c r="G27" s="63">
        <v>0</v>
      </c>
      <c r="H27" s="63">
        <v>112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</row>
    <row r="28" spans="1:14" ht="45" customHeight="1">
      <c r="A28" s="43"/>
      <c r="B28" s="15" t="s">
        <v>24</v>
      </c>
      <c r="C28" s="35"/>
      <c r="D28" s="74">
        <f t="shared" si="2"/>
        <v>329</v>
      </c>
      <c r="E28" s="63">
        <v>329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</row>
    <row r="29" spans="1:14" ht="45" customHeight="1">
      <c r="A29" s="43"/>
      <c r="B29" s="15" t="s">
        <v>25</v>
      </c>
      <c r="C29" s="35"/>
      <c r="D29" s="74">
        <f t="shared" si="2"/>
        <v>647</v>
      </c>
      <c r="E29" s="63">
        <v>325</v>
      </c>
      <c r="F29" s="63">
        <v>99</v>
      </c>
      <c r="G29" s="63">
        <v>143</v>
      </c>
      <c r="H29" s="63">
        <v>80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</row>
    <row r="30" spans="1:14" ht="22.5" customHeight="1">
      <c r="A30" s="43"/>
      <c r="B30" s="15"/>
      <c r="C30" s="35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</row>
    <row r="31" spans="1:14" ht="45" customHeight="1">
      <c r="A31" s="45"/>
      <c r="B31" s="11" t="s">
        <v>72</v>
      </c>
      <c r="C31" s="46"/>
      <c r="D31" s="63">
        <f t="shared" si="2"/>
        <v>565</v>
      </c>
      <c r="E31" s="63">
        <v>0</v>
      </c>
      <c r="F31" s="63">
        <v>112</v>
      </c>
      <c r="G31" s="63">
        <v>111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342</v>
      </c>
      <c r="N31" s="63">
        <v>0</v>
      </c>
    </row>
    <row r="32" spans="1:14" ht="45" customHeight="1">
      <c r="A32" s="44"/>
      <c r="B32" s="31" t="s">
        <v>73</v>
      </c>
      <c r="C32" s="37"/>
      <c r="D32" s="75">
        <f t="shared" si="2"/>
        <v>388</v>
      </c>
      <c r="E32" s="75">
        <v>285</v>
      </c>
      <c r="F32" s="75">
        <v>103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</row>
    <row r="33" ht="33.950000000000003" customHeight="1"/>
  </sheetData>
  <mergeCells count="1">
    <mergeCell ref="A5:C5"/>
  </mergeCells>
  <phoneticPr fontId="1"/>
  <printOptions gridLinesSet="0"/>
  <pageMargins left="0.78740157480314965" right="0.59055118110236227" top="0.98425196850393704" bottom="0.94488188976377963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view="pageBreakPreview" zoomScale="60" zoomScaleNormal="60" zoomScalePageLayoutView="60" workbookViewId="0">
      <selection activeCell="B1" sqref="B1"/>
    </sheetView>
  </sheetViews>
  <sheetFormatPr defaultRowHeight="33" customHeight="1"/>
  <cols>
    <col min="1" max="1" width="1.69921875" style="1" customWidth="1"/>
    <col min="2" max="2" width="13.796875" style="1" customWidth="1"/>
    <col min="3" max="3" width="1.69921875" style="1" customWidth="1"/>
    <col min="4" max="5" width="8.59765625" style="1" customWidth="1"/>
    <col min="6" max="7" width="8.19921875" style="1" customWidth="1"/>
    <col min="8" max="8" width="8.3984375" style="1" customWidth="1"/>
    <col min="9" max="9" width="8.19921875" style="1" customWidth="1"/>
    <col min="10" max="10" width="8.09765625" style="1" customWidth="1"/>
    <col min="11" max="11" width="8.19921875" style="1" customWidth="1"/>
    <col min="12" max="12" width="8.59765625" style="1" customWidth="1"/>
    <col min="13" max="13" width="8.3984375" style="1" customWidth="1"/>
    <col min="14" max="14" width="8.09765625" style="1" customWidth="1"/>
    <col min="15" max="15" width="8.3984375" style="1" customWidth="1"/>
    <col min="16" max="16" width="8.09765625" style="1" customWidth="1"/>
    <col min="17" max="16384" width="8.796875" style="1"/>
  </cols>
  <sheetData>
    <row r="1" spans="1:16" s="4" customFormat="1" ht="33" customHeight="1">
      <c r="B1" s="10" t="s">
        <v>151</v>
      </c>
    </row>
    <row r="2" spans="1:16" ht="33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7"/>
      <c r="O2" s="3"/>
      <c r="P2" s="3"/>
    </row>
    <row r="3" spans="1:16" ht="31.5" customHeight="1">
      <c r="A3" s="11"/>
      <c r="B3" s="11"/>
      <c r="C3" s="11"/>
      <c r="D3" s="67"/>
      <c r="E3" s="11"/>
      <c r="F3" s="77"/>
      <c r="G3" s="67"/>
      <c r="H3" s="67"/>
      <c r="I3" s="67"/>
      <c r="J3" s="156" t="s">
        <v>138</v>
      </c>
      <c r="K3" s="156" t="s">
        <v>42</v>
      </c>
      <c r="L3" s="67"/>
      <c r="M3" s="67"/>
      <c r="N3" s="150" t="s">
        <v>87</v>
      </c>
      <c r="O3" s="153" t="s">
        <v>139</v>
      </c>
      <c r="P3" s="80"/>
    </row>
    <row r="4" spans="1:16" ht="31.5" customHeight="1">
      <c r="A4" s="15"/>
      <c r="B4" s="15" t="s">
        <v>0</v>
      </c>
      <c r="C4" s="15"/>
      <c r="D4" s="25"/>
      <c r="E4" s="78"/>
      <c r="F4" s="79"/>
      <c r="G4" s="25"/>
      <c r="H4" s="25"/>
      <c r="I4" s="25"/>
      <c r="J4" s="157"/>
      <c r="K4" s="157"/>
      <c r="L4" s="25"/>
      <c r="M4" s="25"/>
      <c r="N4" s="151"/>
      <c r="O4" s="154"/>
      <c r="P4" s="20"/>
    </row>
    <row r="5" spans="1:16" ht="31.5" customHeight="1">
      <c r="A5" s="108" t="s">
        <v>22</v>
      </c>
      <c r="B5" s="108"/>
      <c r="C5" s="113"/>
      <c r="D5" s="49" t="s">
        <v>4</v>
      </c>
      <c r="E5" s="49"/>
      <c r="F5" s="49"/>
      <c r="G5" s="49" t="s">
        <v>124</v>
      </c>
      <c r="H5" s="49" t="s">
        <v>41</v>
      </c>
      <c r="I5" s="49" t="s">
        <v>125</v>
      </c>
      <c r="J5" s="157"/>
      <c r="K5" s="157"/>
      <c r="L5" s="49" t="s">
        <v>126</v>
      </c>
      <c r="M5" s="49" t="s">
        <v>14</v>
      </c>
      <c r="N5" s="151"/>
      <c r="O5" s="154"/>
      <c r="P5" s="18" t="s">
        <v>127</v>
      </c>
    </row>
    <row r="6" spans="1:16" ht="31.5" customHeight="1">
      <c r="A6" s="15"/>
      <c r="B6" s="15"/>
      <c r="C6" s="21"/>
      <c r="D6" s="25"/>
      <c r="E6" s="49" t="s">
        <v>8</v>
      </c>
      <c r="F6" s="49" t="s">
        <v>9</v>
      </c>
      <c r="G6" s="25"/>
      <c r="H6" s="25"/>
      <c r="I6" s="25"/>
      <c r="J6" s="157"/>
      <c r="K6" s="157"/>
      <c r="L6" s="25"/>
      <c r="M6" s="25"/>
      <c r="N6" s="151"/>
      <c r="O6" s="154"/>
      <c r="P6" s="20"/>
    </row>
    <row r="7" spans="1:16" ht="31.5" customHeight="1">
      <c r="A7" s="15"/>
      <c r="B7" s="15"/>
      <c r="C7" s="21"/>
      <c r="D7" s="50"/>
      <c r="E7" s="50"/>
      <c r="F7" s="50"/>
      <c r="G7" s="50"/>
      <c r="H7" s="50"/>
      <c r="I7" s="50"/>
      <c r="J7" s="158"/>
      <c r="K7" s="158"/>
      <c r="L7" s="50"/>
      <c r="M7" s="50"/>
      <c r="N7" s="152"/>
      <c r="O7" s="155"/>
      <c r="P7" s="22"/>
    </row>
    <row r="8" spans="1:16" ht="35.25" customHeight="1">
      <c r="A8" s="11"/>
      <c r="B8" s="11"/>
      <c r="C8" s="24"/>
      <c r="D8" s="2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39" customHeight="1">
      <c r="A9" s="84"/>
      <c r="B9" s="84" t="s">
        <v>147</v>
      </c>
      <c r="C9" s="85"/>
      <c r="D9" s="94">
        <v>2698</v>
      </c>
      <c r="E9" s="95">
        <v>1869</v>
      </c>
      <c r="F9" s="95">
        <v>829</v>
      </c>
      <c r="G9" s="95">
        <v>58</v>
      </c>
      <c r="H9" s="96">
        <v>8</v>
      </c>
      <c r="I9" s="95">
        <v>91</v>
      </c>
      <c r="J9" s="95">
        <v>3</v>
      </c>
      <c r="K9" s="96">
        <v>25</v>
      </c>
      <c r="L9" s="95">
        <v>2097</v>
      </c>
      <c r="M9" s="95">
        <v>43</v>
      </c>
      <c r="N9" s="95">
        <v>61</v>
      </c>
      <c r="O9" s="95">
        <v>14</v>
      </c>
      <c r="P9" s="95">
        <v>298</v>
      </c>
    </row>
    <row r="10" spans="1:16" ht="22.5" customHeight="1">
      <c r="A10" s="15"/>
      <c r="B10" s="15"/>
      <c r="C10" s="26"/>
      <c r="D10" s="94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</row>
    <row r="11" spans="1:16" ht="39" customHeight="1">
      <c r="A11" s="84"/>
      <c r="B11" s="84" t="s">
        <v>148</v>
      </c>
      <c r="C11" s="85"/>
      <c r="D11" s="94">
        <f t="shared" ref="D11:P11" si="0">SUM(D16:D32)</f>
        <v>2659</v>
      </c>
      <c r="E11" s="95">
        <f t="shared" si="0"/>
        <v>1823</v>
      </c>
      <c r="F11" s="95">
        <f>SUM(G11:P11)-E11</f>
        <v>836</v>
      </c>
      <c r="G11" s="95">
        <f t="shared" si="0"/>
        <v>53</v>
      </c>
      <c r="H11" s="95">
        <f t="shared" si="0"/>
        <v>8</v>
      </c>
      <c r="I11" s="95">
        <f t="shared" si="0"/>
        <v>91</v>
      </c>
      <c r="J11" s="95">
        <f t="shared" si="0"/>
        <v>16</v>
      </c>
      <c r="K11" s="95">
        <f t="shared" si="0"/>
        <v>27</v>
      </c>
      <c r="L11" s="95">
        <f t="shared" si="0"/>
        <v>2061</v>
      </c>
      <c r="M11" s="95">
        <f t="shared" si="0"/>
        <v>44</v>
      </c>
      <c r="N11" s="95">
        <f t="shared" si="0"/>
        <v>63</v>
      </c>
      <c r="O11" s="95">
        <f t="shared" si="0"/>
        <v>6</v>
      </c>
      <c r="P11" s="95">
        <f t="shared" si="0"/>
        <v>290</v>
      </c>
    </row>
    <row r="12" spans="1:16" ht="22.5" customHeight="1">
      <c r="A12" s="27"/>
      <c r="B12" s="27"/>
      <c r="C12" s="28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</row>
    <row r="13" spans="1:16" ht="39" customHeight="1">
      <c r="A13" s="27"/>
      <c r="B13" s="84" t="s">
        <v>107</v>
      </c>
      <c r="C13" s="28"/>
      <c r="D13" s="95">
        <f>SUM(E13:F13)</f>
        <v>2012</v>
      </c>
      <c r="E13" s="95">
        <f>E11-E14</f>
        <v>1403</v>
      </c>
      <c r="F13" s="95">
        <f>SUM(G13:P13)-E13</f>
        <v>609</v>
      </c>
      <c r="G13" s="95">
        <f t="shared" ref="G13:P13" si="1">G11-G14</f>
        <v>40</v>
      </c>
      <c r="H13" s="95">
        <f t="shared" si="1"/>
        <v>5</v>
      </c>
      <c r="I13" s="95">
        <f t="shared" si="1"/>
        <v>70</v>
      </c>
      <c r="J13" s="95">
        <f t="shared" si="1"/>
        <v>12</v>
      </c>
      <c r="K13" s="95">
        <f t="shared" si="1"/>
        <v>27</v>
      </c>
      <c r="L13" s="95">
        <f t="shared" si="1"/>
        <v>1628</v>
      </c>
      <c r="M13" s="95">
        <f t="shared" si="1"/>
        <v>0</v>
      </c>
      <c r="N13" s="95">
        <f t="shared" si="1"/>
        <v>52</v>
      </c>
      <c r="O13" s="95">
        <f t="shared" si="1"/>
        <v>6</v>
      </c>
      <c r="P13" s="95">
        <f t="shared" si="1"/>
        <v>172</v>
      </c>
    </row>
    <row r="14" spans="1:16" ht="39" customHeight="1">
      <c r="A14" s="27"/>
      <c r="B14" s="84" t="s">
        <v>108</v>
      </c>
      <c r="C14" s="28"/>
      <c r="D14" s="95">
        <f>SUM(E14:F14)</f>
        <v>647</v>
      </c>
      <c r="E14" s="95">
        <v>420</v>
      </c>
      <c r="F14" s="95">
        <f>SUM(G14:P14)-E14</f>
        <v>227</v>
      </c>
      <c r="G14" s="95">
        <v>13</v>
      </c>
      <c r="H14" s="95">
        <v>3</v>
      </c>
      <c r="I14" s="95">
        <v>21</v>
      </c>
      <c r="J14" s="95">
        <v>4</v>
      </c>
      <c r="K14" s="95">
        <v>0</v>
      </c>
      <c r="L14" s="95">
        <v>433</v>
      </c>
      <c r="M14" s="95">
        <v>44</v>
      </c>
      <c r="N14" s="95">
        <v>11</v>
      </c>
      <c r="O14" s="95">
        <v>0</v>
      </c>
      <c r="P14" s="95">
        <v>118</v>
      </c>
    </row>
    <row r="15" spans="1:16" ht="22.5" customHeight="1">
      <c r="A15" s="31"/>
      <c r="B15" s="31"/>
      <c r="C15" s="32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</row>
    <row r="16" spans="1:16" ht="45" customHeight="1">
      <c r="A16" s="40"/>
      <c r="B16" s="11" t="s">
        <v>74</v>
      </c>
      <c r="C16" s="33"/>
      <c r="D16" s="94">
        <f>SUM(E16:F16)</f>
        <v>1184</v>
      </c>
      <c r="E16" s="95">
        <v>813</v>
      </c>
      <c r="F16" s="95">
        <f t="shared" ref="F16:F29" si="2">SUM(G16:P16)-E16</f>
        <v>371</v>
      </c>
      <c r="G16" s="95">
        <v>19</v>
      </c>
      <c r="H16" s="95">
        <v>2</v>
      </c>
      <c r="I16" s="95">
        <v>33</v>
      </c>
      <c r="J16" s="95">
        <v>8</v>
      </c>
      <c r="K16" s="95">
        <v>14</v>
      </c>
      <c r="L16" s="95">
        <v>888</v>
      </c>
      <c r="M16" s="95">
        <v>10</v>
      </c>
      <c r="N16" s="95">
        <v>24</v>
      </c>
      <c r="O16" s="95">
        <v>2</v>
      </c>
      <c r="P16" s="95">
        <v>184</v>
      </c>
    </row>
    <row r="17" spans="1:16" ht="45" customHeight="1">
      <c r="A17" s="43"/>
      <c r="B17" s="15" t="s">
        <v>75</v>
      </c>
      <c r="C17" s="35"/>
      <c r="D17" s="94">
        <f t="shared" ref="D17:D32" si="3">SUM(E17:F17)</f>
        <v>229</v>
      </c>
      <c r="E17" s="95">
        <v>141</v>
      </c>
      <c r="F17" s="95">
        <f t="shared" si="2"/>
        <v>88</v>
      </c>
      <c r="G17" s="95">
        <v>6</v>
      </c>
      <c r="H17" s="95">
        <v>0</v>
      </c>
      <c r="I17" s="95">
        <v>8</v>
      </c>
      <c r="J17" s="95">
        <v>1</v>
      </c>
      <c r="K17" s="95">
        <v>2</v>
      </c>
      <c r="L17" s="95">
        <v>174</v>
      </c>
      <c r="M17" s="95">
        <v>17</v>
      </c>
      <c r="N17" s="95">
        <v>6</v>
      </c>
      <c r="O17" s="95">
        <v>0</v>
      </c>
      <c r="P17" s="95">
        <v>15</v>
      </c>
    </row>
    <row r="18" spans="1:16" ht="45" customHeight="1">
      <c r="A18" s="43"/>
      <c r="B18" s="15" t="s">
        <v>76</v>
      </c>
      <c r="C18" s="35"/>
      <c r="D18" s="94">
        <f t="shared" si="3"/>
        <v>194</v>
      </c>
      <c r="E18" s="95">
        <v>138</v>
      </c>
      <c r="F18" s="95">
        <f t="shared" si="2"/>
        <v>56</v>
      </c>
      <c r="G18" s="95">
        <v>4</v>
      </c>
      <c r="H18" s="95">
        <v>1</v>
      </c>
      <c r="I18" s="95">
        <v>8</v>
      </c>
      <c r="J18" s="95">
        <v>1</v>
      </c>
      <c r="K18" s="95">
        <v>1</v>
      </c>
      <c r="L18" s="95">
        <v>157</v>
      </c>
      <c r="M18" s="95">
        <v>2</v>
      </c>
      <c r="N18" s="95">
        <v>5</v>
      </c>
      <c r="O18" s="95">
        <v>1</v>
      </c>
      <c r="P18" s="95">
        <v>14</v>
      </c>
    </row>
    <row r="19" spans="1:16" ht="45" customHeight="1">
      <c r="A19" s="43"/>
      <c r="B19" s="15" t="s">
        <v>77</v>
      </c>
      <c r="C19" s="35"/>
      <c r="D19" s="94">
        <f t="shared" si="3"/>
        <v>219</v>
      </c>
      <c r="E19" s="95">
        <v>150</v>
      </c>
      <c r="F19" s="95">
        <f t="shared" si="2"/>
        <v>69</v>
      </c>
      <c r="G19" s="95">
        <v>5</v>
      </c>
      <c r="H19" s="95">
        <v>1</v>
      </c>
      <c r="I19" s="95">
        <v>10</v>
      </c>
      <c r="J19" s="95">
        <v>0</v>
      </c>
      <c r="K19" s="95">
        <v>0</v>
      </c>
      <c r="L19" s="95">
        <v>180</v>
      </c>
      <c r="M19" s="95">
        <v>8</v>
      </c>
      <c r="N19" s="95">
        <v>6</v>
      </c>
      <c r="O19" s="95">
        <v>0</v>
      </c>
      <c r="P19" s="95">
        <v>9</v>
      </c>
    </row>
    <row r="20" spans="1:16" ht="45" customHeight="1">
      <c r="A20" s="43"/>
      <c r="B20" s="15" t="s">
        <v>78</v>
      </c>
      <c r="C20" s="35"/>
      <c r="D20" s="94">
        <f t="shared" si="3"/>
        <v>159</v>
      </c>
      <c r="E20" s="95">
        <v>113</v>
      </c>
      <c r="F20" s="95">
        <f t="shared" si="2"/>
        <v>46</v>
      </c>
      <c r="G20" s="95">
        <v>4</v>
      </c>
      <c r="H20" s="95">
        <v>0</v>
      </c>
      <c r="I20" s="95">
        <v>7</v>
      </c>
      <c r="J20" s="95">
        <v>1</v>
      </c>
      <c r="K20" s="95">
        <v>2</v>
      </c>
      <c r="L20" s="95">
        <v>135</v>
      </c>
      <c r="M20" s="95">
        <v>1</v>
      </c>
      <c r="N20" s="95">
        <v>4</v>
      </c>
      <c r="O20" s="95">
        <v>0</v>
      </c>
      <c r="P20" s="95">
        <v>5</v>
      </c>
    </row>
    <row r="21" spans="1:16" ht="45" customHeight="1">
      <c r="A21" s="43"/>
      <c r="B21" s="15" t="s">
        <v>79</v>
      </c>
      <c r="C21" s="26"/>
      <c r="D21" s="94">
        <f t="shared" si="3"/>
        <v>64</v>
      </c>
      <c r="E21" s="95">
        <v>47</v>
      </c>
      <c r="F21" s="95">
        <f t="shared" si="2"/>
        <v>17</v>
      </c>
      <c r="G21" s="95">
        <v>1</v>
      </c>
      <c r="H21" s="95">
        <v>1</v>
      </c>
      <c r="I21" s="95">
        <v>2</v>
      </c>
      <c r="J21" s="95">
        <v>1</v>
      </c>
      <c r="K21" s="95">
        <v>1</v>
      </c>
      <c r="L21" s="95">
        <v>50</v>
      </c>
      <c r="M21" s="95">
        <v>0</v>
      </c>
      <c r="N21" s="95">
        <v>2</v>
      </c>
      <c r="O21" s="95">
        <v>0</v>
      </c>
      <c r="P21" s="95">
        <v>6</v>
      </c>
    </row>
    <row r="22" spans="1:16" ht="45" customHeight="1">
      <c r="A22" s="15"/>
      <c r="B22" s="15" t="s">
        <v>80</v>
      </c>
      <c r="C22" s="36"/>
      <c r="D22" s="94">
        <f t="shared" si="3"/>
        <v>56</v>
      </c>
      <c r="E22" s="95">
        <v>47</v>
      </c>
      <c r="F22" s="95">
        <f t="shared" si="2"/>
        <v>9</v>
      </c>
      <c r="G22" s="95">
        <v>1</v>
      </c>
      <c r="H22" s="95">
        <v>0</v>
      </c>
      <c r="I22" s="95">
        <v>2</v>
      </c>
      <c r="J22" s="95">
        <v>0</v>
      </c>
      <c r="K22" s="95">
        <v>1</v>
      </c>
      <c r="L22" s="95">
        <v>47</v>
      </c>
      <c r="M22" s="95">
        <v>0</v>
      </c>
      <c r="N22" s="95">
        <v>1</v>
      </c>
      <c r="O22" s="95">
        <v>0</v>
      </c>
      <c r="P22" s="95">
        <v>4</v>
      </c>
    </row>
    <row r="23" spans="1:16" ht="45" customHeight="1">
      <c r="A23" s="15"/>
      <c r="B23" s="15" t="s">
        <v>81</v>
      </c>
      <c r="C23" s="36"/>
      <c r="D23" s="94">
        <f t="shared" si="3"/>
        <v>68</v>
      </c>
      <c r="E23" s="95">
        <v>49</v>
      </c>
      <c r="F23" s="95">
        <f t="shared" si="2"/>
        <v>19</v>
      </c>
      <c r="G23" s="95">
        <v>2</v>
      </c>
      <c r="H23" s="95">
        <v>1</v>
      </c>
      <c r="I23" s="95">
        <v>3</v>
      </c>
      <c r="J23" s="95">
        <v>0</v>
      </c>
      <c r="K23" s="95">
        <v>1</v>
      </c>
      <c r="L23" s="95">
        <v>50</v>
      </c>
      <c r="M23" s="95">
        <v>1</v>
      </c>
      <c r="N23" s="95">
        <v>3</v>
      </c>
      <c r="O23" s="95">
        <v>0</v>
      </c>
      <c r="P23" s="95">
        <v>7</v>
      </c>
    </row>
    <row r="24" spans="1:16" ht="45" customHeight="1">
      <c r="A24" s="15"/>
      <c r="B24" s="15" t="s">
        <v>82</v>
      </c>
      <c r="C24" s="35"/>
      <c r="D24" s="94">
        <f t="shared" si="3"/>
        <v>35</v>
      </c>
      <c r="E24" s="95">
        <v>23</v>
      </c>
      <c r="F24" s="95">
        <f t="shared" si="2"/>
        <v>12</v>
      </c>
      <c r="G24" s="95">
        <v>1</v>
      </c>
      <c r="H24" s="95">
        <v>0</v>
      </c>
      <c r="I24" s="95">
        <v>1</v>
      </c>
      <c r="J24" s="95">
        <v>1</v>
      </c>
      <c r="K24" s="95">
        <v>1</v>
      </c>
      <c r="L24" s="95">
        <v>27</v>
      </c>
      <c r="M24" s="95">
        <v>0</v>
      </c>
      <c r="N24" s="95">
        <v>1</v>
      </c>
      <c r="O24" s="95">
        <v>0</v>
      </c>
      <c r="P24" s="95">
        <v>3</v>
      </c>
    </row>
    <row r="25" spans="1:16" ht="45" customHeight="1">
      <c r="A25" s="43"/>
      <c r="B25" s="15" t="s">
        <v>83</v>
      </c>
      <c r="C25" s="35"/>
      <c r="D25" s="94">
        <f t="shared" si="3"/>
        <v>49</v>
      </c>
      <c r="E25" s="95">
        <v>31</v>
      </c>
      <c r="F25" s="95">
        <f t="shared" si="2"/>
        <v>18</v>
      </c>
      <c r="G25" s="95">
        <v>1</v>
      </c>
      <c r="H25" s="95">
        <v>0</v>
      </c>
      <c r="I25" s="95">
        <v>2</v>
      </c>
      <c r="J25" s="95">
        <v>0</v>
      </c>
      <c r="K25" s="95">
        <v>1</v>
      </c>
      <c r="L25" s="95">
        <v>38</v>
      </c>
      <c r="M25" s="95">
        <v>0</v>
      </c>
      <c r="N25" s="95">
        <v>1</v>
      </c>
      <c r="O25" s="95">
        <v>0</v>
      </c>
      <c r="P25" s="95">
        <v>6</v>
      </c>
    </row>
    <row r="26" spans="1:16" ht="45" customHeight="1">
      <c r="A26" s="43"/>
      <c r="B26" s="15" t="s">
        <v>84</v>
      </c>
      <c r="C26" s="35"/>
      <c r="D26" s="97">
        <f t="shared" si="3"/>
        <v>156</v>
      </c>
      <c r="E26" s="95">
        <v>104</v>
      </c>
      <c r="F26" s="95">
        <f t="shared" si="2"/>
        <v>52</v>
      </c>
      <c r="G26" s="95">
        <v>4</v>
      </c>
      <c r="H26" s="95">
        <v>1</v>
      </c>
      <c r="I26" s="95">
        <v>5</v>
      </c>
      <c r="J26" s="95">
        <v>2</v>
      </c>
      <c r="K26" s="95">
        <v>1</v>
      </c>
      <c r="L26" s="95">
        <v>117</v>
      </c>
      <c r="M26" s="95">
        <v>5</v>
      </c>
      <c r="N26" s="95">
        <v>4</v>
      </c>
      <c r="O26" s="95">
        <v>2</v>
      </c>
      <c r="P26" s="95">
        <v>15</v>
      </c>
    </row>
    <row r="27" spans="1:16" ht="45" customHeight="1">
      <c r="A27" s="43"/>
      <c r="B27" s="15" t="s">
        <v>23</v>
      </c>
      <c r="C27" s="35"/>
      <c r="D27" s="97">
        <f t="shared" si="3"/>
        <v>50</v>
      </c>
      <c r="E27" s="95">
        <v>40</v>
      </c>
      <c r="F27" s="95">
        <f t="shared" si="2"/>
        <v>10</v>
      </c>
      <c r="G27" s="95">
        <v>1</v>
      </c>
      <c r="H27" s="95">
        <v>0</v>
      </c>
      <c r="I27" s="95">
        <v>3</v>
      </c>
      <c r="J27" s="95">
        <v>0</v>
      </c>
      <c r="K27" s="95">
        <v>1</v>
      </c>
      <c r="L27" s="95">
        <v>42</v>
      </c>
      <c r="M27" s="95">
        <v>0</v>
      </c>
      <c r="N27" s="95">
        <v>1</v>
      </c>
      <c r="O27" s="95">
        <v>0</v>
      </c>
      <c r="P27" s="95">
        <v>2</v>
      </c>
    </row>
    <row r="28" spans="1:16" ht="45" customHeight="1">
      <c r="A28" s="43"/>
      <c r="B28" s="15" t="s">
        <v>24</v>
      </c>
      <c r="C28" s="35"/>
      <c r="D28" s="97">
        <f>SUM(E28:F28)</f>
        <v>37</v>
      </c>
      <c r="E28" s="95">
        <v>20</v>
      </c>
      <c r="F28" s="95">
        <f t="shared" si="2"/>
        <v>17</v>
      </c>
      <c r="G28" s="95">
        <v>1</v>
      </c>
      <c r="H28" s="95">
        <v>0</v>
      </c>
      <c r="I28" s="95">
        <v>1</v>
      </c>
      <c r="J28" s="95">
        <v>0</v>
      </c>
      <c r="K28" s="95">
        <v>0</v>
      </c>
      <c r="L28" s="95">
        <v>32</v>
      </c>
      <c r="M28" s="95">
        <v>0</v>
      </c>
      <c r="N28" s="95">
        <v>1</v>
      </c>
      <c r="O28" s="95">
        <v>0</v>
      </c>
      <c r="P28" s="95">
        <v>2</v>
      </c>
    </row>
    <row r="29" spans="1:16" ht="45" customHeight="1">
      <c r="A29" s="43"/>
      <c r="B29" s="15" t="s">
        <v>25</v>
      </c>
      <c r="C29" s="35"/>
      <c r="D29" s="97">
        <f>SUM(E29:F29)</f>
        <v>63</v>
      </c>
      <c r="E29" s="95">
        <v>47</v>
      </c>
      <c r="F29" s="95">
        <f t="shared" si="2"/>
        <v>16</v>
      </c>
      <c r="G29" s="95">
        <v>1</v>
      </c>
      <c r="H29" s="95">
        <v>1</v>
      </c>
      <c r="I29" s="95">
        <v>2</v>
      </c>
      <c r="J29" s="95">
        <v>0</v>
      </c>
      <c r="K29" s="95">
        <v>0</v>
      </c>
      <c r="L29" s="95">
        <v>51</v>
      </c>
      <c r="M29" s="95">
        <v>0</v>
      </c>
      <c r="N29" s="95">
        <v>2</v>
      </c>
      <c r="O29" s="95">
        <v>0</v>
      </c>
      <c r="P29" s="95">
        <v>6</v>
      </c>
    </row>
    <row r="30" spans="1:16" ht="22.5" customHeight="1">
      <c r="A30" s="43"/>
      <c r="B30" s="15"/>
      <c r="C30" s="3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</row>
    <row r="31" spans="1:16" ht="45" customHeight="1">
      <c r="A31" s="45"/>
      <c r="B31" s="11" t="s">
        <v>85</v>
      </c>
      <c r="C31" s="46"/>
      <c r="D31" s="95">
        <f t="shared" si="3"/>
        <v>49</v>
      </c>
      <c r="E31" s="95">
        <v>32</v>
      </c>
      <c r="F31" s="95">
        <f>SUM(G31:P31)-E31</f>
        <v>17</v>
      </c>
      <c r="G31" s="95">
        <v>1</v>
      </c>
      <c r="H31" s="95">
        <v>0</v>
      </c>
      <c r="I31" s="95">
        <v>2</v>
      </c>
      <c r="J31" s="95">
        <v>1</v>
      </c>
      <c r="K31" s="95">
        <v>0</v>
      </c>
      <c r="L31" s="95">
        <v>39</v>
      </c>
      <c r="M31" s="95">
        <v>0</v>
      </c>
      <c r="N31" s="95">
        <v>1</v>
      </c>
      <c r="O31" s="95">
        <v>1</v>
      </c>
      <c r="P31" s="95">
        <v>4</v>
      </c>
    </row>
    <row r="32" spans="1:16" ht="45" customHeight="1">
      <c r="A32" s="44"/>
      <c r="B32" s="31" t="s">
        <v>86</v>
      </c>
      <c r="C32" s="37"/>
      <c r="D32" s="98">
        <f t="shared" si="3"/>
        <v>47</v>
      </c>
      <c r="E32" s="99">
        <v>28</v>
      </c>
      <c r="F32" s="99">
        <f>SUM(G32:P32)-E32</f>
        <v>19</v>
      </c>
      <c r="G32" s="99">
        <v>1</v>
      </c>
      <c r="H32" s="99">
        <v>0</v>
      </c>
      <c r="I32" s="99">
        <v>2</v>
      </c>
      <c r="J32" s="99">
        <v>0</v>
      </c>
      <c r="K32" s="99">
        <v>1</v>
      </c>
      <c r="L32" s="99">
        <v>34</v>
      </c>
      <c r="M32" s="99">
        <v>0</v>
      </c>
      <c r="N32" s="99">
        <v>1</v>
      </c>
      <c r="O32" s="99">
        <v>0</v>
      </c>
      <c r="P32" s="99">
        <v>8</v>
      </c>
    </row>
    <row r="33" ht="33.950000000000003" customHeight="1"/>
  </sheetData>
  <mergeCells count="5">
    <mergeCell ref="N3:N7"/>
    <mergeCell ref="O3:O7"/>
    <mergeCell ref="A5:C5"/>
    <mergeCell ref="K3:K7"/>
    <mergeCell ref="J3:J7"/>
  </mergeCells>
  <phoneticPr fontId="5"/>
  <printOptions gridLinesSet="0"/>
  <pageMargins left="0.59055118110236227" right="0.78740157480314965" top="0.98425196850393704" bottom="0.94488188976377963" header="0.51181102362204722" footer="0.51181102362204722"/>
  <pageSetup paperSize="9" scale="55" orientation="portrait" r:id="rId1"/>
  <headerFooter alignWithMargins="0"/>
  <ignoredErrors>
    <ignoredError sqref="D13:D14 D16:D32" formulaRange="1"/>
    <ignoredError sqref="F11 F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view="pageBreakPreview" zoomScale="61" zoomScaleNormal="56" zoomScaleSheetLayoutView="61" zoomScalePageLayoutView="56" workbookViewId="0">
      <selection activeCell="B1" sqref="B1"/>
    </sheetView>
  </sheetViews>
  <sheetFormatPr defaultRowHeight="33" customHeight="1"/>
  <cols>
    <col min="1" max="1" width="0.69921875" style="4" customWidth="1"/>
    <col min="2" max="2" width="13.796875" style="4" customWidth="1"/>
    <col min="3" max="3" width="0.69921875" style="4" customWidth="1"/>
    <col min="4" max="4" width="9.296875" style="4" customWidth="1"/>
    <col min="5" max="7" width="8.8984375" style="4" customWidth="1"/>
    <col min="8" max="17" width="7.3984375" style="4" customWidth="1"/>
    <col min="18" max="16384" width="8.796875" style="4"/>
  </cols>
  <sheetData>
    <row r="1" spans="1:17" ht="31.5" customHeight="1">
      <c r="B1" s="10" t="s">
        <v>152</v>
      </c>
    </row>
    <row r="2" spans="1:17" ht="31.5" customHeight="1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8"/>
      <c r="Q2" s="8"/>
    </row>
    <row r="3" spans="1:17" ht="45" customHeight="1">
      <c r="A3" s="107" t="s">
        <v>106</v>
      </c>
      <c r="B3" s="107"/>
      <c r="C3" s="107"/>
      <c r="D3" s="110" t="s">
        <v>17</v>
      </c>
      <c r="E3" s="111"/>
      <c r="F3" s="159"/>
      <c r="G3" s="159"/>
      <c r="H3" s="159"/>
      <c r="I3" s="159"/>
      <c r="J3" s="159"/>
      <c r="K3" s="110" t="s">
        <v>19</v>
      </c>
      <c r="L3" s="111"/>
      <c r="M3" s="159"/>
      <c r="N3" s="159"/>
      <c r="O3" s="159"/>
      <c r="P3" s="159"/>
      <c r="Q3" s="159"/>
    </row>
    <row r="4" spans="1:17" ht="45" customHeight="1">
      <c r="A4" s="108"/>
      <c r="B4" s="108"/>
      <c r="C4" s="108"/>
      <c r="D4" s="102" t="s">
        <v>4</v>
      </c>
      <c r="E4" s="161" t="s">
        <v>20</v>
      </c>
      <c r="F4" s="107"/>
      <c r="G4" s="139"/>
      <c r="H4" s="147" t="s">
        <v>21</v>
      </c>
      <c r="I4" s="148"/>
      <c r="J4" s="160"/>
      <c r="K4" s="123" t="s">
        <v>4</v>
      </c>
      <c r="L4" s="110" t="s">
        <v>20</v>
      </c>
      <c r="M4" s="111"/>
      <c r="N4" s="112"/>
      <c r="O4" s="110" t="s">
        <v>21</v>
      </c>
      <c r="P4" s="111"/>
      <c r="Q4" s="111"/>
    </row>
    <row r="5" spans="1:17" ht="23.1" customHeight="1">
      <c r="A5" s="108"/>
      <c r="B5" s="108"/>
      <c r="C5" s="108"/>
      <c r="D5" s="117"/>
      <c r="E5" s="128" t="s">
        <v>40</v>
      </c>
      <c r="F5" s="128" t="s">
        <v>8</v>
      </c>
      <c r="G5" s="128" t="s">
        <v>9</v>
      </c>
      <c r="H5" s="128" t="s">
        <v>40</v>
      </c>
      <c r="I5" s="128" t="s">
        <v>8</v>
      </c>
      <c r="J5" s="128" t="s">
        <v>9</v>
      </c>
      <c r="K5" s="144"/>
      <c r="L5" s="128" t="s">
        <v>40</v>
      </c>
      <c r="M5" s="128" t="s">
        <v>8</v>
      </c>
      <c r="N5" s="128" t="s">
        <v>9</v>
      </c>
      <c r="O5" s="128" t="s">
        <v>40</v>
      </c>
      <c r="P5" s="128" t="s">
        <v>8</v>
      </c>
      <c r="Q5" s="122" t="s">
        <v>9</v>
      </c>
    </row>
    <row r="6" spans="1:17" ht="23.1" customHeight="1">
      <c r="A6" s="108"/>
      <c r="B6" s="108"/>
      <c r="C6" s="108"/>
      <c r="D6" s="117"/>
      <c r="E6" s="143"/>
      <c r="F6" s="143"/>
      <c r="G6" s="143"/>
      <c r="H6" s="143"/>
      <c r="I6" s="143"/>
      <c r="J6" s="143"/>
      <c r="K6" s="144"/>
      <c r="L6" s="143"/>
      <c r="M6" s="143"/>
      <c r="N6" s="143"/>
      <c r="O6" s="143"/>
      <c r="P6" s="143"/>
      <c r="Q6" s="123"/>
    </row>
    <row r="7" spans="1:17" ht="21.6" customHeight="1">
      <c r="A7" s="109"/>
      <c r="B7" s="109"/>
      <c r="C7" s="109"/>
      <c r="D7" s="118"/>
      <c r="E7" s="129"/>
      <c r="F7" s="129"/>
      <c r="G7" s="129"/>
      <c r="H7" s="129"/>
      <c r="I7" s="129"/>
      <c r="J7" s="129"/>
      <c r="K7" s="116"/>
      <c r="L7" s="129"/>
      <c r="M7" s="129"/>
      <c r="N7" s="129"/>
      <c r="O7" s="129"/>
      <c r="P7" s="129"/>
      <c r="Q7" s="124"/>
    </row>
    <row r="8" spans="1:17" ht="31.5" customHeight="1">
      <c r="A8" s="11"/>
      <c r="B8" s="11"/>
      <c r="C8" s="24"/>
      <c r="D8" s="6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39" customHeight="1">
      <c r="A9" s="84"/>
      <c r="B9" s="84" t="s">
        <v>156</v>
      </c>
      <c r="C9" s="85"/>
      <c r="D9" s="73">
        <v>2698</v>
      </c>
      <c r="E9" s="63">
        <v>2054</v>
      </c>
      <c r="F9" s="63">
        <v>1448</v>
      </c>
      <c r="G9" s="63">
        <v>606</v>
      </c>
      <c r="H9" s="63">
        <v>644</v>
      </c>
      <c r="I9" s="63">
        <v>421</v>
      </c>
      <c r="J9" s="63">
        <v>223</v>
      </c>
      <c r="K9" s="63">
        <v>620</v>
      </c>
      <c r="L9" s="63">
        <v>504</v>
      </c>
      <c r="M9" s="63">
        <v>294</v>
      </c>
      <c r="N9" s="63">
        <v>210</v>
      </c>
      <c r="O9" s="63">
        <v>116</v>
      </c>
      <c r="P9" s="63">
        <v>69</v>
      </c>
      <c r="Q9" s="63">
        <v>47</v>
      </c>
    </row>
    <row r="10" spans="1:17" ht="22.5" customHeight="1">
      <c r="A10" s="15"/>
      <c r="B10" s="15"/>
      <c r="C10" s="26"/>
      <c r="D10" s="7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</row>
    <row r="11" spans="1:17" ht="39" customHeight="1">
      <c r="A11" s="84"/>
      <c r="B11" s="84" t="s">
        <v>157</v>
      </c>
      <c r="C11" s="85"/>
      <c r="D11" s="73">
        <f>E11+H11</f>
        <v>2659</v>
      </c>
      <c r="E11" s="63">
        <f>SUM(F11:G11)</f>
        <v>2012</v>
      </c>
      <c r="F11" s="63">
        <f t="shared" ref="F11:Q11" si="0">SUM(F13:F29)</f>
        <v>1403</v>
      </c>
      <c r="G11" s="63">
        <f t="shared" si="0"/>
        <v>609</v>
      </c>
      <c r="H11" s="63">
        <f>SUM(I11:J11)</f>
        <v>647</v>
      </c>
      <c r="I11" s="63">
        <f t="shared" si="0"/>
        <v>420</v>
      </c>
      <c r="J11" s="63">
        <f t="shared" si="0"/>
        <v>227</v>
      </c>
      <c r="K11" s="63">
        <f>L11+O11</f>
        <v>608</v>
      </c>
      <c r="L11" s="63">
        <f>SUM(M11:N11)</f>
        <v>485</v>
      </c>
      <c r="M11" s="63">
        <f t="shared" si="0"/>
        <v>286</v>
      </c>
      <c r="N11" s="63">
        <f t="shared" si="0"/>
        <v>199</v>
      </c>
      <c r="O11" s="63">
        <f>SUM(P11:Q11)</f>
        <v>123</v>
      </c>
      <c r="P11" s="63">
        <f t="shared" si="0"/>
        <v>74</v>
      </c>
      <c r="Q11" s="63">
        <f t="shared" si="0"/>
        <v>49</v>
      </c>
    </row>
    <row r="12" spans="1:17" ht="31.5" customHeight="1">
      <c r="A12" s="31"/>
      <c r="B12" s="31"/>
      <c r="C12" s="32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</row>
    <row r="13" spans="1:17" ht="45" customHeight="1">
      <c r="A13" s="40"/>
      <c r="B13" s="11" t="s">
        <v>26</v>
      </c>
      <c r="C13" s="33"/>
      <c r="D13" s="73">
        <f>E13+H13</f>
        <v>1184</v>
      </c>
      <c r="E13" s="63">
        <f>SUM(F13:G13)</f>
        <v>819</v>
      </c>
      <c r="F13" s="63">
        <v>569</v>
      </c>
      <c r="G13" s="63">
        <v>250</v>
      </c>
      <c r="H13" s="63">
        <f>SUM(I13:J13)</f>
        <v>365</v>
      </c>
      <c r="I13" s="63">
        <v>244</v>
      </c>
      <c r="J13" s="63">
        <v>121</v>
      </c>
      <c r="K13" s="63">
        <f>L13+O13</f>
        <v>210</v>
      </c>
      <c r="L13" s="63">
        <f>SUM(M13:N13)</f>
        <v>156</v>
      </c>
      <c r="M13" s="63">
        <v>82</v>
      </c>
      <c r="N13" s="63">
        <v>74</v>
      </c>
      <c r="O13" s="63">
        <f>SUM(P13:Q13)</f>
        <v>54</v>
      </c>
      <c r="P13" s="63">
        <v>31</v>
      </c>
      <c r="Q13" s="63">
        <v>23</v>
      </c>
    </row>
    <row r="14" spans="1:17" ht="45" customHeight="1">
      <c r="A14" s="43"/>
      <c r="B14" s="15" t="s">
        <v>27</v>
      </c>
      <c r="C14" s="35"/>
      <c r="D14" s="73">
        <f t="shared" ref="D14:D26" si="1">E14+H14</f>
        <v>229</v>
      </c>
      <c r="E14" s="63">
        <f t="shared" ref="E14:E29" si="2">SUM(F14:G14)</f>
        <v>154</v>
      </c>
      <c r="F14" s="63">
        <v>99</v>
      </c>
      <c r="G14" s="63">
        <v>55</v>
      </c>
      <c r="H14" s="63">
        <f t="shared" ref="H14:H29" si="3">SUM(I14:J14)</f>
        <v>75</v>
      </c>
      <c r="I14" s="63">
        <v>42</v>
      </c>
      <c r="J14" s="63">
        <v>33</v>
      </c>
      <c r="K14" s="63">
        <f t="shared" ref="K14:K26" si="4">L14+O14</f>
        <v>47</v>
      </c>
      <c r="L14" s="63">
        <f t="shared" ref="L14:L29" si="5">SUM(M14:N14)</f>
        <v>34</v>
      </c>
      <c r="M14" s="63">
        <v>14</v>
      </c>
      <c r="N14" s="63">
        <v>20</v>
      </c>
      <c r="O14" s="63">
        <f t="shared" ref="O14:O29" si="6">SUM(P14:Q14)</f>
        <v>13</v>
      </c>
      <c r="P14" s="63">
        <v>10</v>
      </c>
      <c r="Q14" s="63">
        <v>3</v>
      </c>
    </row>
    <row r="15" spans="1:17" ht="45" customHeight="1">
      <c r="A15" s="43"/>
      <c r="B15" s="15" t="s">
        <v>28</v>
      </c>
      <c r="C15" s="35"/>
      <c r="D15" s="73">
        <f t="shared" si="1"/>
        <v>194</v>
      </c>
      <c r="E15" s="63">
        <f t="shared" si="2"/>
        <v>161</v>
      </c>
      <c r="F15" s="63">
        <v>116</v>
      </c>
      <c r="G15" s="63">
        <v>45</v>
      </c>
      <c r="H15" s="63">
        <f t="shared" si="3"/>
        <v>33</v>
      </c>
      <c r="I15" s="63">
        <v>22</v>
      </c>
      <c r="J15" s="63">
        <v>11</v>
      </c>
      <c r="K15" s="63">
        <f t="shared" si="4"/>
        <v>49</v>
      </c>
      <c r="L15" s="63">
        <f t="shared" si="5"/>
        <v>40</v>
      </c>
      <c r="M15" s="63">
        <v>24</v>
      </c>
      <c r="N15" s="63">
        <v>16</v>
      </c>
      <c r="O15" s="63">
        <f t="shared" si="6"/>
        <v>9</v>
      </c>
      <c r="P15" s="63">
        <v>4</v>
      </c>
      <c r="Q15" s="63">
        <v>5</v>
      </c>
    </row>
    <row r="16" spans="1:17" ht="45" customHeight="1">
      <c r="A16" s="43"/>
      <c r="B16" s="15" t="s">
        <v>29</v>
      </c>
      <c r="C16" s="35"/>
      <c r="D16" s="73">
        <f t="shared" si="1"/>
        <v>219</v>
      </c>
      <c r="E16" s="63">
        <f t="shared" si="2"/>
        <v>144</v>
      </c>
      <c r="F16" s="63">
        <v>109</v>
      </c>
      <c r="G16" s="63">
        <v>35</v>
      </c>
      <c r="H16" s="63">
        <f t="shared" si="3"/>
        <v>75</v>
      </c>
      <c r="I16" s="63">
        <v>41</v>
      </c>
      <c r="J16" s="63">
        <v>34</v>
      </c>
      <c r="K16" s="63">
        <f t="shared" si="4"/>
        <v>56</v>
      </c>
      <c r="L16" s="63">
        <f t="shared" si="5"/>
        <v>37</v>
      </c>
      <c r="M16" s="63">
        <v>20</v>
      </c>
      <c r="N16" s="63">
        <v>17</v>
      </c>
      <c r="O16" s="63">
        <f t="shared" si="6"/>
        <v>19</v>
      </c>
      <c r="P16" s="63">
        <v>11</v>
      </c>
      <c r="Q16" s="63">
        <v>8</v>
      </c>
    </row>
    <row r="17" spans="1:17" ht="45" customHeight="1">
      <c r="A17" s="43"/>
      <c r="B17" s="15" t="s">
        <v>30</v>
      </c>
      <c r="C17" s="35"/>
      <c r="D17" s="73">
        <f t="shared" si="1"/>
        <v>159</v>
      </c>
      <c r="E17" s="63">
        <f t="shared" si="2"/>
        <v>120</v>
      </c>
      <c r="F17" s="63">
        <v>79</v>
      </c>
      <c r="G17" s="63">
        <v>41</v>
      </c>
      <c r="H17" s="63">
        <f t="shared" si="3"/>
        <v>39</v>
      </c>
      <c r="I17" s="63">
        <v>34</v>
      </c>
      <c r="J17" s="63">
        <v>5</v>
      </c>
      <c r="K17" s="63">
        <f t="shared" si="4"/>
        <v>39</v>
      </c>
      <c r="L17" s="63">
        <f t="shared" si="5"/>
        <v>34</v>
      </c>
      <c r="M17" s="63">
        <v>18</v>
      </c>
      <c r="N17" s="63">
        <v>16</v>
      </c>
      <c r="O17" s="63">
        <f t="shared" si="6"/>
        <v>5</v>
      </c>
      <c r="P17" s="63">
        <v>3</v>
      </c>
      <c r="Q17" s="63">
        <v>2</v>
      </c>
    </row>
    <row r="18" spans="1:17" ht="45" customHeight="1">
      <c r="A18" s="43"/>
      <c r="B18" s="15" t="s">
        <v>31</v>
      </c>
      <c r="C18" s="26"/>
      <c r="D18" s="73">
        <f t="shared" si="1"/>
        <v>64</v>
      </c>
      <c r="E18" s="63">
        <f t="shared" si="2"/>
        <v>64</v>
      </c>
      <c r="F18" s="63">
        <v>47</v>
      </c>
      <c r="G18" s="63">
        <v>17</v>
      </c>
      <c r="H18" s="63">
        <f t="shared" si="3"/>
        <v>0</v>
      </c>
      <c r="I18" s="63">
        <v>0</v>
      </c>
      <c r="J18" s="63">
        <v>0</v>
      </c>
      <c r="K18" s="63">
        <f t="shared" si="4"/>
        <v>37</v>
      </c>
      <c r="L18" s="63">
        <f t="shared" si="5"/>
        <v>37</v>
      </c>
      <c r="M18" s="63">
        <v>30</v>
      </c>
      <c r="N18" s="63">
        <v>7</v>
      </c>
      <c r="O18" s="63">
        <f t="shared" si="6"/>
        <v>0</v>
      </c>
      <c r="P18" s="63">
        <v>0</v>
      </c>
      <c r="Q18" s="63">
        <v>0</v>
      </c>
    </row>
    <row r="19" spans="1:17" ht="45" customHeight="1">
      <c r="A19" s="15"/>
      <c r="B19" s="15" t="s">
        <v>32</v>
      </c>
      <c r="C19" s="36"/>
      <c r="D19" s="73">
        <f t="shared" si="1"/>
        <v>56</v>
      </c>
      <c r="E19" s="63">
        <f t="shared" si="2"/>
        <v>56</v>
      </c>
      <c r="F19" s="63">
        <v>47</v>
      </c>
      <c r="G19" s="63">
        <v>9</v>
      </c>
      <c r="H19" s="63">
        <f t="shared" si="3"/>
        <v>0</v>
      </c>
      <c r="I19" s="63">
        <v>0</v>
      </c>
      <c r="J19" s="63">
        <v>0</v>
      </c>
      <c r="K19" s="63">
        <f t="shared" si="4"/>
        <v>13</v>
      </c>
      <c r="L19" s="63">
        <f t="shared" si="5"/>
        <v>13</v>
      </c>
      <c r="M19" s="63">
        <v>10</v>
      </c>
      <c r="N19" s="63">
        <v>3</v>
      </c>
      <c r="O19" s="63">
        <f t="shared" si="6"/>
        <v>0</v>
      </c>
      <c r="P19" s="63">
        <v>0</v>
      </c>
      <c r="Q19" s="63">
        <v>0</v>
      </c>
    </row>
    <row r="20" spans="1:17" ht="45" customHeight="1">
      <c r="A20" s="15"/>
      <c r="B20" s="15" t="s">
        <v>33</v>
      </c>
      <c r="C20" s="36"/>
      <c r="D20" s="73">
        <f t="shared" si="1"/>
        <v>68</v>
      </c>
      <c r="E20" s="63">
        <f t="shared" si="2"/>
        <v>51</v>
      </c>
      <c r="F20" s="63">
        <v>38</v>
      </c>
      <c r="G20" s="63">
        <v>13</v>
      </c>
      <c r="H20" s="63">
        <f t="shared" si="3"/>
        <v>17</v>
      </c>
      <c r="I20" s="63">
        <v>11</v>
      </c>
      <c r="J20" s="63">
        <v>6</v>
      </c>
      <c r="K20" s="63">
        <f t="shared" si="4"/>
        <v>24</v>
      </c>
      <c r="L20" s="63">
        <f t="shared" si="5"/>
        <v>13</v>
      </c>
      <c r="M20" s="63">
        <v>9</v>
      </c>
      <c r="N20" s="63">
        <v>4</v>
      </c>
      <c r="O20" s="63">
        <f t="shared" si="6"/>
        <v>11</v>
      </c>
      <c r="P20" s="63">
        <v>7</v>
      </c>
      <c r="Q20" s="63">
        <v>4</v>
      </c>
    </row>
    <row r="21" spans="1:17" ht="45" customHeight="1">
      <c r="A21" s="15"/>
      <c r="B21" s="15" t="s">
        <v>34</v>
      </c>
      <c r="C21" s="35"/>
      <c r="D21" s="73">
        <f t="shared" si="1"/>
        <v>35</v>
      </c>
      <c r="E21" s="63">
        <f t="shared" si="2"/>
        <v>35</v>
      </c>
      <c r="F21" s="63">
        <v>23</v>
      </c>
      <c r="G21" s="63">
        <v>12</v>
      </c>
      <c r="H21" s="63">
        <f t="shared" si="3"/>
        <v>0</v>
      </c>
      <c r="I21" s="63">
        <v>0</v>
      </c>
      <c r="J21" s="63">
        <v>0</v>
      </c>
      <c r="K21" s="63">
        <f t="shared" si="4"/>
        <v>7</v>
      </c>
      <c r="L21" s="63">
        <f t="shared" si="5"/>
        <v>7</v>
      </c>
      <c r="M21" s="63">
        <v>5</v>
      </c>
      <c r="N21" s="63">
        <v>2</v>
      </c>
      <c r="O21" s="63">
        <f t="shared" si="6"/>
        <v>0</v>
      </c>
      <c r="P21" s="63">
        <v>0</v>
      </c>
      <c r="Q21" s="63">
        <v>0</v>
      </c>
    </row>
    <row r="22" spans="1:17" ht="45" customHeight="1">
      <c r="A22" s="43"/>
      <c r="B22" s="15" t="s">
        <v>35</v>
      </c>
      <c r="C22" s="35"/>
      <c r="D22" s="73">
        <f t="shared" si="1"/>
        <v>49</v>
      </c>
      <c r="E22" s="63">
        <f t="shared" si="2"/>
        <v>49</v>
      </c>
      <c r="F22" s="63">
        <v>31</v>
      </c>
      <c r="G22" s="63">
        <v>18</v>
      </c>
      <c r="H22" s="63">
        <f t="shared" si="3"/>
        <v>0</v>
      </c>
      <c r="I22" s="63">
        <v>0</v>
      </c>
      <c r="J22" s="63">
        <v>0</v>
      </c>
      <c r="K22" s="63">
        <f t="shared" si="4"/>
        <v>7</v>
      </c>
      <c r="L22" s="63">
        <f t="shared" si="5"/>
        <v>7</v>
      </c>
      <c r="M22" s="63">
        <v>3</v>
      </c>
      <c r="N22" s="63">
        <v>4</v>
      </c>
      <c r="O22" s="63">
        <f t="shared" si="6"/>
        <v>0</v>
      </c>
      <c r="P22" s="63">
        <v>0</v>
      </c>
      <c r="Q22" s="63">
        <v>0</v>
      </c>
    </row>
    <row r="23" spans="1:17" ht="45" customHeight="1">
      <c r="A23" s="43"/>
      <c r="B23" s="15" t="s">
        <v>36</v>
      </c>
      <c r="C23" s="35"/>
      <c r="D23" s="73">
        <f t="shared" si="1"/>
        <v>156</v>
      </c>
      <c r="E23" s="63">
        <f t="shared" si="2"/>
        <v>113</v>
      </c>
      <c r="F23" s="63">
        <v>78</v>
      </c>
      <c r="G23" s="63">
        <v>35</v>
      </c>
      <c r="H23" s="63">
        <f t="shared" si="3"/>
        <v>43</v>
      </c>
      <c r="I23" s="63">
        <v>26</v>
      </c>
      <c r="J23" s="63">
        <v>17</v>
      </c>
      <c r="K23" s="63">
        <f t="shared" si="4"/>
        <v>44</v>
      </c>
      <c r="L23" s="63">
        <f t="shared" si="5"/>
        <v>32</v>
      </c>
      <c r="M23" s="63">
        <v>20</v>
      </c>
      <c r="N23" s="63">
        <v>12</v>
      </c>
      <c r="O23" s="63">
        <f t="shared" si="6"/>
        <v>12</v>
      </c>
      <c r="P23" s="63">
        <v>8</v>
      </c>
      <c r="Q23" s="63">
        <v>4</v>
      </c>
    </row>
    <row r="24" spans="1:17" ht="45" customHeight="1">
      <c r="A24" s="43"/>
      <c r="B24" s="15" t="s">
        <v>23</v>
      </c>
      <c r="C24" s="35"/>
      <c r="D24" s="73">
        <f t="shared" si="1"/>
        <v>50</v>
      </c>
      <c r="E24" s="63">
        <f t="shared" si="2"/>
        <v>50</v>
      </c>
      <c r="F24" s="63">
        <v>40</v>
      </c>
      <c r="G24" s="63">
        <v>10</v>
      </c>
      <c r="H24" s="63">
        <f t="shared" si="3"/>
        <v>0</v>
      </c>
      <c r="I24" s="63">
        <v>0</v>
      </c>
      <c r="J24" s="63">
        <v>0</v>
      </c>
      <c r="K24" s="63">
        <f t="shared" si="4"/>
        <v>14</v>
      </c>
      <c r="L24" s="63">
        <f t="shared" si="5"/>
        <v>14</v>
      </c>
      <c r="M24" s="63">
        <v>8</v>
      </c>
      <c r="N24" s="63">
        <v>6</v>
      </c>
      <c r="O24" s="63">
        <f t="shared" si="6"/>
        <v>0</v>
      </c>
      <c r="P24" s="63">
        <v>0</v>
      </c>
      <c r="Q24" s="63">
        <v>0</v>
      </c>
    </row>
    <row r="25" spans="1:17" ht="45" customHeight="1">
      <c r="A25" s="43"/>
      <c r="B25" s="15" t="s">
        <v>24</v>
      </c>
      <c r="C25" s="35"/>
      <c r="D25" s="73">
        <f t="shared" si="1"/>
        <v>37</v>
      </c>
      <c r="E25" s="63">
        <f t="shared" si="2"/>
        <v>37</v>
      </c>
      <c r="F25" s="63">
        <v>20</v>
      </c>
      <c r="G25" s="63">
        <v>17</v>
      </c>
      <c r="H25" s="63">
        <f t="shared" si="3"/>
        <v>0</v>
      </c>
      <c r="I25" s="63">
        <v>0</v>
      </c>
      <c r="J25" s="63">
        <v>0</v>
      </c>
      <c r="K25" s="63">
        <f t="shared" si="4"/>
        <v>8</v>
      </c>
      <c r="L25" s="63">
        <f t="shared" si="5"/>
        <v>8</v>
      </c>
      <c r="M25" s="63">
        <v>3</v>
      </c>
      <c r="N25" s="63">
        <v>5</v>
      </c>
      <c r="O25" s="63">
        <f t="shared" si="6"/>
        <v>0</v>
      </c>
      <c r="P25" s="63">
        <v>0</v>
      </c>
      <c r="Q25" s="63">
        <v>0</v>
      </c>
    </row>
    <row r="26" spans="1:17" ht="45" customHeight="1">
      <c r="A26" s="43"/>
      <c r="B26" s="15" t="s">
        <v>25</v>
      </c>
      <c r="C26" s="35"/>
      <c r="D26" s="73">
        <f t="shared" si="1"/>
        <v>63</v>
      </c>
      <c r="E26" s="63">
        <f t="shared" si="2"/>
        <v>63</v>
      </c>
      <c r="F26" s="63">
        <v>47</v>
      </c>
      <c r="G26" s="63">
        <v>16</v>
      </c>
      <c r="H26" s="63">
        <f t="shared" si="3"/>
        <v>0</v>
      </c>
      <c r="I26" s="63">
        <v>0</v>
      </c>
      <c r="J26" s="63">
        <v>0</v>
      </c>
      <c r="K26" s="63">
        <f t="shared" si="4"/>
        <v>21</v>
      </c>
      <c r="L26" s="63">
        <f t="shared" si="5"/>
        <v>21</v>
      </c>
      <c r="M26" s="63">
        <v>17</v>
      </c>
      <c r="N26" s="63">
        <v>4</v>
      </c>
      <c r="O26" s="63">
        <f t="shared" si="6"/>
        <v>0</v>
      </c>
      <c r="P26" s="63">
        <v>0</v>
      </c>
      <c r="Q26" s="63">
        <v>0</v>
      </c>
    </row>
    <row r="27" spans="1:17" ht="31.5" customHeight="1">
      <c r="A27" s="43"/>
      <c r="B27" s="15"/>
      <c r="C27" s="35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</row>
    <row r="28" spans="1:17" ht="45" customHeight="1">
      <c r="A28" s="45"/>
      <c r="B28" s="11" t="s">
        <v>37</v>
      </c>
      <c r="C28" s="46"/>
      <c r="D28" s="73">
        <f>E28+H28</f>
        <v>49</v>
      </c>
      <c r="E28" s="63">
        <f t="shared" si="2"/>
        <v>49</v>
      </c>
      <c r="F28" s="63">
        <v>32</v>
      </c>
      <c r="G28" s="63">
        <v>17</v>
      </c>
      <c r="H28" s="63">
        <f t="shared" si="3"/>
        <v>0</v>
      </c>
      <c r="I28" s="63">
        <v>0</v>
      </c>
      <c r="J28" s="63">
        <v>0</v>
      </c>
      <c r="K28" s="63">
        <f>L28+O28</f>
        <v>17</v>
      </c>
      <c r="L28" s="63">
        <f t="shared" si="5"/>
        <v>17</v>
      </c>
      <c r="M28" s="63">
        <v>13</v>
      </c>
      <c r="N28" s="63">
        <v>4</v>
      </c>
      <c r="O28" s="63">
        <f t="shared" si="6"/>
        <v>0</v>
      </c>
      <c r="P28" s="63">
        <v>0</v>
      </c>
      <c r="Q28" s="63">
        <v>0</v>
      </c>
    </row>
    <row r="29" spans="1:17" ht="45" customHeight="1">
      <c r="A29" s="44"/>
      <c r="B29" s="31" t="s">
        <v>38</v>
      </c>
      <c r="C29" s="37"/>
      <c r="D29" s="76">
        <f>E29+H29</f>
        <v>47</v>
      </c>
      <c r="E29" s="75">
        <f t="shared" si="2"/>
        <v>47</v>
      </c>
      <c r="F29" s="75">
        <v>28</v>
      </c>
      <c r="G29" s="75">
        <v>19</v>
      </c>
      <c r="H29" s="75">
        <f t="shared" si="3"/>
        <v>0</v>
      </c>
      <c r="I29" s="75">
        <v>0</v>
      </c>
      <c r="J29" s="75">
        <v>0</v>
      </c>
      <c r="K29" s="75">
        <f>L29+O29</f>
        <v>15</v>
      </c>
      <c r="L29" s="75">
        <f t="shared" si="5"/>
        <v>15</v>
      </c>
      <c r="M29" s="75">
        <v>10</v>
      </c>
      <c r="N29" s="75">
        <v>5</v>
      </c>
      <c r="O29" s="75">
        <f t="shared" si="6"/>
        <v>0</v>
      </c>
      <c r="P29" s="75">
        <v>0</v>
      </c>
      <c r="Q29" s="75">
        <v>0</v>
      </c>
    </row>
  </sheetData>
  <mergeCells count="21">
    <mergeCell ref="O5:O7"/>
    <mergeCell ref="L4:N4"/>
    <mergeCell ref="E4:G4"/>
    <mergeCell ref="L5:L7"/>
    <mergeCell ref="F5:F7"/>
    <mergeCell ref="A3:C7"/>
    <mergeCell ref="D4:D7"/>
    <mergeCell ref="K4:K7"/>
    <mergeCell ref="D3:J3"/>
    <mergeCell ref="K3:Q3"/>
    <mergeCell ref="J5:J7"/>
    <mergeCell ref="Q5:Q7"/>
    <mergeCell ref="N5:N7"/>
    <mergeCell ref="O4:Q4"/>
    <mergeCell ref="P5:P7"/>
    <mergeCell ref="E5:E7"/>
    <mergeCell ref="I5:I7"/>
    <mergeCell ref="H4:J4"/>
    <mergeCell ref="M5:M7"/>
    <mergeCell ref="H5:H7"/>
    <mergeCell ref="G5:G7"/>
  </mergeCells>
  <phoneticPr fontId="1"/>
  <printOptions gridLinesSet="0"/>
  <pageMargins left="0.78740157480314965" right="0.59055118110236227" top="0.98425196850393704" bottom="0.94488188976377963" header="0.51181102362204722" footer="0.51181102362204722"/>
  <pageSetup paperSize="9" scale="55" orientation="portrait" r:id="rId1"/>
  <headerFooter alignWithMargins="0"/>
  <ignoredErrors>
    <ignoredError sqref="H11 K11 O1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zoomScale="60" zoomScaleNormal="60" workbookViewId="0">
      <selection activeCell="B1" sqref="B1"/>
    </sheetView>
  </sheetViews>
  <sheetFormatPr defaultRowHeight="33" customHeight="1"/>
  <cols>
    <col min="1" max="1" width="1.69921875" style="4" customWidth="1"/>
    <col min="2" max="2" width="13.796875" style="4" customWidth="1"/>
    <col min="3" max="3" width="1.69921875" style="4" customWidth="1"/>
    <col min="4" max="15" width="9" style="4" customWidth="1"/>
    <col min="16" max="16384" width="8.796875" style="4"/>
  </cols>
  <sheetData>
    <row r="1" spans="1:15" ht="31.5" customHeight="1">
      <c r="B1" s="10" t="s">
        <v>153</v>
      </c>
    </row>
    <row r="2" spans="1:15" ht="31.5" customHeight="1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44.1" customHeight="1">
      <c r="A3" s="107" t="s">
        <v>106</v>
      </c>
      <c r="B3" s="107"/>
      <c r="C3" s="139"/>
      <c r="D3" s="162" t="s">
        <v>101</v>
      </c>
      <c r="E3" s="163"/>
      <c r="F3" s="163"/>
      <c r="G3" s="163"/>
      <c r="H3" s="163"/>
      <c r="I3" s="164"/>
      <c r="J3" s="165" t="s">
        <v>15</v>
      </c>
      <c r="K3" s="166"/>
      <c r="L3" s="166"/>
      <c r="M3" s="166"/>
      <c r="N3" s="166"/>
      <c r="O3" s="166"/>
    </row>
    <row r="4" spans="1:15" ht="35.450000000000003" customHeight="1">
      <c r="A4" s="108"/>
      <c r="B4" s="108"/>
      <c r="C4" s="113"/>
      <c r="D4" s="167" t="s">
        <v>4</v>
      </c>
      <c r="E4" s="173" t="s">
        <v>128</v>
      </c>
      <c r="F4" s="174"/>
      <c r="G4" s="174"/>
      <c r="H4" s="175"/>
      <c r="I4" s="185" t="s">
        <v>129</v>
      </c>
      <c r="J4" s="168" t="s">
        <v>4</v>
      </c>
      <c r="K4" s="176" t="s">
        <v>128</v>
      </c>
      <c r="L4" s="177"/>
      <c r="M4" s="177"/>
      <c r="N4" s="178"/>
      <c r="O4" s="170" t="s">
        <v>129</v>
      </c>
    </row>
    <row r="5" spans="1:15" ht="26.1" customHeight="1">
      <c r="A5" s="108"/>
      <c r="B5" s="108"/>
      <c r="C5" s="113"/>
      <c r="D5" s="168"/>
      <c r="E5" s="179" t="s">
        <v>130</v>
      </c>
      <c r="F5" s="182" t="s">
        <v>137</v>
      </c>
      <c r="G5" s="87"/>
      <c r="H5" s="167" t="s">
        <v>131</v>
      </c>
      <c r="I5" s="186"/>
      <c r="J5" s="168"/>
      <c r="K5" s="179" t="s">
        <v>130</v>
      </c>
      <c r="L5" s="182" t="s">
        <v>137</v>
      </c>
      <c r="M5" s="87"/>
      <c r="N5" s="167" t="s">
        <v>131</v>
      </c>
      <c r="O5" s="171"/>
    </row>
    <row r="6" spans="1:15" ht="26.1" customHeight="1">
      <c r="A6" s="108"/>
      <c r="B6" s="108"/>
      <c r="C6" s="113"/>
      <c r="D6" s="168"/>
      <c r="E6" s="180"/>
      <c r="F6" s="183"/>
      <c r="G6" s="88" t="s">
        <v>132</v>
      </c>
      <c r="H6" s="168"/>
      <c r="I6" s="186"/>
      <c r="J6" s="168"/>
      <c r="K6" s="180"/>
      <c r="L6" s="183"/>
      <c r="M6" s="88" t="s">
        <v>132</v>
      </c>
      <c r="N6" s="168"/>
      <c r="O6" s="171"/>
    </row>
    <row r="7" spans="1:15" ht="26.1" customHeight="1">
      <c r="A7" s="109"/>
      <c r="B7" s="109"/>
      <c r="C7" s="140"/>
      <c r="D7" s="169"/>
      <c r="E7" s="181"/>
      <c r="F7" s="184"/>
      <c r="G7" s="89"/>
      <c r="H7" s="169"/>
      <c r="I7" s="187"/>
      <c r="J7" s="169"/>
      <c r="K7" s="181"/>
      <c r="L7" s="184"/>
      <c r="M7" s="89"/>
      <c r="N7" s="169"/>
      <c r="O7" s="172"/>
    </row>
    <row r="8" spans="1:15" ht="31.5" customHeight="1">
      <c r="A8" s="11"/>
      <c r="B8" s="11"/>
      <c r="C8" s="24"/>
      <c r="D8" s="90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39" customHeight="1">
      <c r="A9" s="84"/>
      <c r="B9" s="84" t="s">
        <v>147</v>
      </c>
      <c r="C9" s="85"/>
      <c r="D9" s="92">
        <v>35</v>
      </c>
      <c r="E9" s="30">
        <v>5</v>
      </c>
      <c r="F9" s="30">
        <v>0</v>
      </c>
      <c r="G9" s="30">
        <v>0</v>
      </c>
      <c r="H9" s="30">
        <v>5</v>
      </c>
      <c r="I9" s="30">
        <v>25</v>
      </c>
      <c r="J9" s="30">
        <v>3</v>
      </c>
      <c r="K9" s="30">
        <v>0</v>
      </c>
      <c r="L9" s="30">
        <v>0</v>
      </c>
      <c r="M9" s="30">
        <v>0</v>
      </c>
      <c r="N9" s="30">
        <v>0</v>
      </c>
      <c r="O9" s="30">
        <v>3</v>
      </c>
    </row>
    <row r="10" spans="1:15" ht="22.5" customHeight="1">
      <c r="A10" s="15"/>
      <c r="B10" s="15"/>
      <c r="C10" s="26"/>
      <c r="D10" s="15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ht="39" customHeight="1">
      <c r="A11" s="84"/>
      <c r="B11" s="84" t="s">
        <v>148</v>
      </c>
      <c r="C11" s="85"/>
      <c r="D11" s="30">
        <f>SUM(E11:I11)</f>
        <v>34</v>
      </c>
      <c r="E11" s="30">
        <f>SUM(E13:E29)</f>
        <v>5</v>
      </c>
      <c r="F11" s="30">
        <f>SUM(F13:F29)</f>
        <v>1</v>
      </c>
      <c r="G11" s="30">
        <f>SUM(G13:G29)</f>
        <v>0</v>
      </c>
      <c r="H11" s="30">
        <f>SUM(H13:H29)</f>
        <v>7</v>
      </c>
      <c r="I11" s="30">
        <f>SUM(I13:I29)</f>
        <v>21</v>
      </c>
      <c r="J11" s="30">
        <f>SUM(K11:O11)</f>
        <v>2</v>
      </c>
      <c r="K11" s="30">
        <f>SUM(K13:K29)</f>
        <v>0</v>
      </c>
      <c r="L11" s="30">
        <f>SUM(L13:L29)</f>
        <v>0</v>
      </c>
      <c r="M11" s="30">
        <f>SUM(M13:M29)</f>
        <v>0</v>
      </c>
      <c r="N11" s="30">
        <f>SUM(N13:N29)</f>
        <v>0</v>
      </c>
      <c r="O11" s="30">
        <f>SUM(O13:O29)</f>
        <v>2</v>
      </c>
    </row>
    <row r="12" spans="1:15" ht="31.5" customHeight="1">
      <c r="A12" s="31"/>
      <c r="B12" s="31"/>
      <c r="C12" s="32"/>
      <c r="D12" s="15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 ht="45" customHeight="1">
      <c r="A13" s="40"/>
      <c r="B13" s="11" t="s">
        <v>88</v>
      </c>
      <c r="C13" s="33"/>
      <c r="D13" s="30">
        <f t="shared" ref="D13:D26" si="0">SUM(E13:I13)</f>
        <v>21</v>
      </c>
      <c r="E13" s="30">
        <v>3</v>
      </c>
      <c r="F13" s="30">
        <v>1</v>
      </c>
      <c r="G13" s="30">
        <v>0</v>
      </c>
      <c r="H13" s="30">
        <v>4</v>
      </c>
      <c r="I13" s="30">
        <v>13</v>
      </c>
      <c r="J13" s="30">
        <f t="shared" ref="J13:J29" si="1">SUM(K13:O13)</f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</row>
    <row r="14" spans="1:15" ht="45" customHeight="1">
      <c r="A14" s="43"/>
      <c r="B14" s="15" t="s">
        <v>89</v>
      </c>
      <c r="C14" s="35"/>
      <c r="D14" s="30">
        <f t="shared" si="0"/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f t="shared" si="1"/>
        <v>1</v>
      </c>
      <c r="K14" s="30">
        <v>0</v>
      </c>
      <c r="L14" s="30">
        <v>0</v>
      </c>
      <c r="M14" s="30">
        <v>0</v>
      </c>
      <c r="N14" s="30">
        <v>0</v>
      </c>
      <c r="O14" s="30">
        <v>1</v>
      </c>
    </row>
    <row r="15" spans="1:15" ht="45" customHeight="1">
      <c r="A15" s="43"/>
      <c r="B15" s="15" t="s">
        <v>90</v>
      </c>
      <c r="C15" s="35"/>
      <c r="D15" s="30">
        <f t="shared" si="0"/>
        <v>1</v>
      </c>
      <c r="E15" s="30">
        <v>0</v>
      </c>
      <c r="F15" s="30">
        <v>0</v>
      </c>
      <c r="G15" s="30">
        <v>0</v>
      </c>
      <c r="H15" s="30">
        <v>0</v>
      </c>
      <c r="I15" s="30">
        <v>1</v>
      </c>
      <c r="J15" s="30">
        <f t="shared" si="1"/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</row>
    <row r="16" spans="1:15" ht="45" customHeight="1">
      <c r="A16" s="43"/>
      <c r="B16" s="15" t="s">
        <v>91</v>
      </c>
      <c r="C16" s="35"/>
      <c r="D16" s="30">
        <f t="shared" si="0"/>
        <v>3</v>
      </c>
      <c r="E16" s="30">
        <v>1</v>
      </c>
      <c r="F16" s="30">
        <v>0</v>
      </c>
      <c r="G16" s="30">
        <v>0</v>
      </c>
      <c r="H16" s="30">
        <v>2</v>
      </c>
      <c r="I16" s="30">
        <v>0</v>
      </c>
      <c r="J16" s="30">
        <f t="shared" si="1"/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</row>
    <row r="17" spans="1:15" ht="45" customHeight="1">
      <c r="A17" s="43"/>
      <c r="B17" s="15" t="s">
        <v>92</v>
      </c>
      <c r="C17" s="35"/>
      <c r="D17" s="30">
        <f t="shared" si="0"/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f t="shared" si="1"/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1:15" ht="45" customHeight="1">
      <c r="A18" s="43"/>
      <c r="B18" s="15" t="s">
        <v>93</v>
      </c>
      <c r="C18" s="26"/>
      <c r="D18" s="30">
        <f t="shared" si="0"/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f t="shared" si="1"/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</row>
    <row r="19" spans="1:15" ht="45" customHeight="1">
      <c r="A19" s="15"/>
      <c r="B19" s="15" t="s">
        <v>94</v>
      </c>
      <c r="C19" s="36"/>
      <c r="D19" s="30">
        <f t="shared" si="0"/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f t="shared" si="1"/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</row>
    <row r="20" spans="1:15" ht="45" customHeight="1">
      <c r="A20" s="15"/>
      <c r="B20" s="15" t="s">
        <v>95</v>
      </c>
      <c r="C20" s="36"/>
      <c r="D20" s="30">
        <f t="shared" si="0"/>
        <v>2</v>
      </c>
      <c r="E20" s="30">
        <v>1</v>
      </c>
      <c r="F20" s="30">
        <v>0</v>
      </c>
      <c r="G20" s="30">
        <v>0</v>
      </c>
      <c r="H20" s="30">
        <v>0</v>
      </c>
      <c r="I20" s="30">
        <v>1</v>
      </c>
      <c r="J20" s="30">
        <f t="shared" si="1"/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</row>
    <row r="21" spans="1:15" ht="45" customHeight="1">
      <c r="A21" s="15"/>
      <c r="B21" s="15" t="s">
        <v>96</v>
      </c>
      <c r="C21" s="35"/>
      <c r="D21" s="30">
        <f t="shared" si="0"/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f t="shared" si="1"/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</row>
    <row r="22" spans="1:15" ht="45" customHeight="1">
      <c r="A22" s="43"/>
      <c r="B22" s="15" t="s">
        <v>97</v>
      </c>
      <c r="C22" s="35"/>
      <c r="D22" s="30">
        <f t="shared" si="0"/>
        <v>2</v>
      </c>
      <c r="E22" s="30">
        <v>0</v>
      </c>
      <c r="F22" s="30">
        <v>0</v>
      </c>
      <c r="G22" s="30">
        <v>0</v>
      </c>
      <c r="H22" s="30">
        <v>0</v>
      </c>
      <c r="I22" s="30">
        <v>2</v>
      </c>
      <c r="J22" s="30">
        <f t="shared" si="1"/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</row>
    <row r="23" spans="1:15" ht="45" customHeight="1">
      <c r="A23" s="43"/>
      <c r="B23" s="15" t="s">
        <v>98</v>
      </c>
      <c r="C23" s="35"/>
      <c r="D23" s="30">
        <f t="shared" si="0"/>
        <v>1</v>
      </c>
      <c r="E23" s="30">
        <v>0</v>
      </c>
      <c r="F23" s="30">
        <v>0</v>
      </c>
      <c r="G23" s="30">
        <v>0</v>
      </c>
      <c r="H23" s="30">
        <v>0</v>
      </c>
      <c r="I23" s="30">
        <v>1</v>
      </c>
      <c r="J23" s="30">
        <f t="shared" si="1"/>
        <v>1</v>
      </c>
      <c r="K23" s="30">
        <v>0</v>
      </c>
      <c r="L23" s="30">
        <v>0</v>
      </c>
      <c r="M23" s="30">
        <v>0</v>
      </c>
      <c r="N23" s="30">
        <v>0</v>
      </c>
      <c r="O23" s="30">
        <v>1</v>
      </c>
    </row>
    <row r="24" spans="1:15" ht="45" customHeight="1">
      <c r="A24" s="43"/>
      <c r="B24" s="15" t="s">
        <v>23</v>
      </c>
      <c r="C24" s="35"/>
      <c r="D24" s="30">
        <f t="shared" si="0"/>
        <v>1</v>
      </c>
      <c r="E24" s="30">
        <v>0</v>
      </c>
      <c r="F24" s="30">
        <v>0</v>
      </c>
      <c r="G24" s="30">
        <v>0</v>
      </c>
      <c r="H24" s="30">
        <v>0</v>
      </c>
      <c r="I24" s="30">
        <v>1</v>
      </c>
      <c r="J24" s="30">
        <f t="shared" si="1"/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</row>
    <row r="25" spans="1:15" ht="45" customHeight="1">
      <c r="A25" s="43"/>
      <c r="B25" s="15" t="s">
        <v>24</v>
      </c>
      <c r="C25" s="35"/>
      <c r="D25" s="30">
        <f t="shared" si="0"/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f t="shared" si="1"/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</row>
    <row r="26" spans="1:15" ht="45" customHeight="1">
      <c r="A26" s="43"/>
      <c r="B26" s="15" t="s">
        <v>25</v>
      </c>
      <c r="C26" s="35"/>
      <c r="D26" s="30">
        <f t="shared" si="0"/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f t="shared" si="1"/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</row>
    <row r="27" spans="1:15" ht="31.5" customHeight="1">
      <c r="A27" s="43"/>
      <c r="B27" s="15"/>
      <c r="C27" s="35"/>
      <c r="D27" s="43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5" ht="45" customHeight="1">
      <c r="A28" s="45"/>
      <c r="B28" s="11" t="s">
        <v>99</v>
      </c>
      <c r="C28" s="46"/>
      <c r="D28" s="30">
        <f>SUM(E28:I28)</f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f t="shared" si="1"/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</row>
    <row r="29" spans="1:15" ht="45" customHeight="1">
      <c r="A29" s="44"/>
      <c r="B29" s="31" t="s">
        <v>100</v>
      </c>
      <c r="C29" s="37"/>
      <c r="D29" s="39">
        <f>SUM(E29:I29)</f>
        <v>3</v>
      </c>
      <c r="E29" s="39">
        <v>0</v>
      </c>
      <c r="F29" s="39">
        <v>0</v>
      </c>
      <c r="G29" s="39">
        <v>0</v>
      </c>
      <c r="H29" s="39">
        <v>1</v>
      </c>
      <c r="I29" s="39">
        <v>2</v>
      </c>
      <c r="J29" s="39">
        <f t="shared" si="1"/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</sheetData>
  <mergeCells count="15">
    <mergeCell ref="D3:I3"/>
    <mergeCell ref="J3:O3"/>
    <mergeCell ref="D4:D7"/>
    <mergeCell ref="J4:J7"/>
    <mergeCell ref="A3:C7"/>
    <mergeCell ref="O4:O7"/>
    <mergeCell ref="E4:H4"/>
    <mergeCell ref="K4:N4"/>
    <mergeCell ref="H5:H7"/>
    <mergeCell ref="E5:E7"/>
    <mergeCell ref="F5:F7"/>
    <mergeCell ref="K5:K7"/>
    <mergeCell ref="L5:L7"/>
    <mergeCell ref="I4:I7"/>
    <mergeCell ref="N5:N7"/>
  </mergeCells>
  <phoneticPr fontId="1"/>
  <printOptions gridLinesSet="0"/>
  <pageMargins left="0.78740157480314965" right="0.59055118110236227" top="0.98425196850393704" bottom="0.94488188976377963" header="0.51181102362204722" footer="0.51181102362204722"/>
  <pageSetup paperSize="9" scale="55" orientation="portrait" r:id="rId1"/>
  <headerFooter alignWithMargins="0"/>
  <ignoredErrors>
    <ignoredError sqref="J1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view="pageBreakPreview" zoomScale="60" zoomScaleNormal="60" workbookViewId="0">
      <selection activeCell="B1" sqref="B1"/>
    </sheetView>
  </sheetViews>
  <sheetFormatPr defaultRowHeight="33" customHeight="1"/>
  <cols>
    <col min="1" max="1" width="1.69921875" style="4" customWidth="1"/>
    <col min="2" max="2" width="13.796875" style="4" customWidth="1"/>
    <col min="3" max="3" width="1.69921875" style="4" customWidth="1"/>
    <col min="4" max="10" width="15.296875" style="4" customWidth="1"/>
    <col min="11" max="16384" width="8.796875" style="4"/>
  </cols>
  <sheetData>
    <row r="1" spans="1:10" ht="31.5" customHeight="1">
      <c r="B1" s="10" t="s">
        <v>154</v>
      </c>
    </row>
    <row r="2" spans="1:10" ht="31.5" customHeight="1">
      <c r="B2" s="8"/>
      <c r="C2" s="8"/>
      <c r="D2" s="8"/>
      <c r="E2" s="8"/>
      <c r="F2" s="8"/>
      <c r="G2" s="8"/>
      <c r="H2" s="8"/>
      <c r="I2" s="8"/>
      <c r="J2" s="8"/>
    </row>
    <row r="3" spans="1:10" ht="31.5" customHeight="1">
      <c r="A3" s="107" t="s">
        <v>112</v>
      </c>
      <c r="B3" s="107"/>
      <c r="C3" s="119"/>
      <c r="D3" s="188" t="s">
        <v>16</v>
      </c>
      <c r="E3" s="191"/>
      <c r="F3" s="191"/>
      <c r="G3" s="192"/>
      <c r="H3" s="188" t="s">
        <v>134</v>
      </c>
      <c r="I3" s="191"/>
      <c r="J3" s="191"/>
    </row>
    <row r="4" spans="1:10" ht="21" customHeight="1">
      <c r="A4" s="108"/>
      <c r="B4" s="108"/>
      <c r="C4" s="120"/>
      <c r="D4" s="190"/>
      <c r="E4" s="193"/>
      <c r="F4" s="193"/>
      <c r="G4" s="194"/>
      <c r="H4" s="190"/>
      <c r="I4" s="193"/>
      <c r="J4" s="193"/>
    </row>
    <row r="5" spans="1:10" ht="35.1" customHeight="1">
      <c r="A5" s="108"/>
      <c r="B5" s="108"/>
      <c r="C5" s="120"/>
      <c r="D5" s="195" t="s">
        <v>133</v>
      </c>
      <c r="E5" s="198" t="s">
        <v>155</v>
      </c>
      <c r="F5" s="201" t="s">
        <v>102</v>
      </c>
      <c r="G5" s="201" t="s">
        <v>103</v>
      </c>
      <c r="H5" s="195" t="s">
        <v>133</v>
      </c>
      <c r="I5" s="198" t="s">
        <v>155</v>
      </c>
      <c r="J5" s="188" t="s">
        <v>103</v>
      </c>
    </row>
    <row r="6" spans="1:10" ht="35.1" customHeight="1">
      <c r="A6" s="108"/>
      <c r="B6" s="108"/>
      <c r="C6" s="120"/>
      <c r="D6" s="196"/>
      <c r="E6" s="199"/>
      <c r="F6" s="202"/>
      <c r="G6" s="202"/>
      <c r="H6" s="196"/>
      <c r="I6" s="199"/>
      <c r="J6" s="189"/>
    </row>
    <row r="7" spans="1:10" ht="35.1" customHeight="1">
      <c r="A7" s="109"/>
      <c r="B7" s="109"/>
      <c r="C7" s="121"/>
      <c r="D7" s="197"/>
      <c r="E7" s="200"/>
      <c r="F7" s="203"/>
      <c r="G7" s="203"/>
      <c r="H7" s="197"/>
      <c r="I7" s="200"/>
      <c r="J7" s="190"/>
    </row>
    <row r="8" spans="1:10" ht="31.5" customHeight="1">
      <c r="A8" s="11"/>
      <c r="B8" s="11"/>
      <c r="C8" s="24"/>
      <c r="D8" s="25"/>
      <c r="E8" s="15"/>
      <c r="F8" s="15"/>
      <c r="G8" s="91"/>
      <c r="H8" s="15"/>
      <c r="I8" s="15"/>
      <c r="J8" s="15"/>
    </row>
    <row r="9" spans="1:10" ht="39" customHeight="1">
      <c r="A9" s="84"/>
      <c r="B9" s="84" t="s">
        <v>147</v>
      </c>
      <c r="C9" s="85"/>
      <c r="D9" s="29">
        <v>5</v>
      </c>
      <c r="E9" s="30">
        <v>1</v>
      </c>
      <c r="F9" s="30">
        <v>1</v>
      </c>
      <c r="G9" s="30">
        <v>0</v>
      </c>
      <c r="H9" s="30">
        <v>23</v>
      </c>
      <c r="I9" s="30">
        <v>2</v>
      </c>
      <c r="J9" s="30">
        <v>1</v>
      </c>
    </row>
    <row r="10" spans="1:10" ht="22.5" customHeight="1">
      <c r="A10" s="15"/>
      <c r="B10" s="15"/>
      <c r="C10" s="26"/>
      <c r="D10" s="29"/>
      <c r="E10" s="30"/>
      <c r="F10" s="30"/>
      <c r="G10" s="30"/>
      <c r="H10" s="30"/>
      <c r="I10" s="30"/>
      <c r="J10" s="30"/>
    </row>
    <row r="11" spans="1:10" ht="39" customHeight="1">
      <c r="A11" s="84"/>
      <c r="B11" s="84" t="s">
        <v>148</v>
      </c>
      <c r="C11" s="85"/>
      <c r="D11" s="29">
        <f t="shared" ref="D11:J11" si="0">SUM(D13:D29)</f>
        <v>0</v>
      </c>
      <c r="E11" s="30">
        <f t="shared" si="0"/>
        <v>1</v>
      </c>
      <c r="F11" s="30">
        <f t="shared" si="0"/>
        <v>0</v>
      </c>
      <c r="G11" s="30">
        <f t="shared" si="0"/>
        <v>0</v>
      </c>
      <c r="H11" s="30">
        <f t="shared" si="0"/>
        <v>11</v>
      </c>
      <c r="I11" s="30">
        <f t="shared" si="0"/>
        <v>2</v>
      </c>
      <c r="J11" s="30">
        <f t="shared" si="0"/>
        <v>1</v>
      </c>
    </row>
    <row r="12" spans="1:10" ht="31.5" customHeight="1">
      <c r="A12" s="31"/>
      <c r="B12" s="31"/>
      <c r="C12" s="32"/>
      <c r="D12" s="30"/>
      <c r="E12" s="30"/>
      <c r="F12" s="30"/>
      <c r="G12" s="30"/>
      <c r="H12" s="30"/>
      <c r="I12" s="30"/>
      <c r="J12" s="30"/>
    </row>
    <row r="13" spans="1:10" ht="45" customHeight="1">
      <c r="A13" s="40"/>
      <c r="B13" s="11" t="s">
        <v>26</v>
      </c>
      <c r="C13" s="33"/>
      <c r="D13" s="29">
        <v>0</v>
      </c>
      <c r="E13" s="30">
        <v>0</v>
      </c>
      <c r="F13" s="30">
        <v>0</v>
      </c>
      <c r="G13" s="30">
        <v>0</v>
      </c>
      <c r="H13" s="30">
        <v>5</v>
      </c>
      <c r="I13" s="30">
        <v>0</v>
      </c>
      <c r="J13" s="30">
        <v>0</v>
      </c>
    </row>
    <row r="14" spans="1:10" ht="45" customHeight="1">
      <c r="A14" s="43"/>
      <c r="B14" s="15" t="s">
        <v>27</v>
      </c>
      <c r="C14" s="35"/>
      <c r="D14" s="29">
        <v>0</v>
      </c>
      <c r="E14" s="30">
        <v>0</v>
      </c>
      <c r="F14" s="30">
        <v>0</v>
      </c>
      <c r="G14" s="30">
        <v>0</v>
      </c>
      <c r="H14" s="30">
        <v>0</v>
      </c>
      <c r="I14" s="30">
        <v>1</v>
      </c>
      <c r="J14" s="30">
        <v>0</v>
      </c>
    </row>
    <row r="15" spans="1:10" ht="45" customHeight="1">
      <c r="A15" s="43"/>
      <c r="B15" s="15" t="s">
        <v>28</v>
      </c>
      <c r="C15" s="35"/>
      <c r="D15" s="29">
        <v>0</v>
      </c>
      <c r="E15" s="30">
        <v>1</v>
      </c>
      <c r="F15" s="30">
        <v>0</v>
      </c>
      <c r="G15" s="30">
        <v>0</v>
      </c>
      <c r="H15" s="30">
        <v>1</v>
      </c>
      <c r="I15" s="30">
        <v>0</v>
      </c>
      <c r="J15" s="30">
        <v>0</v>
      </c>
    </row>
    <row r="16" spans="1:10" ht="45" customHeight="1">
      <c r="A16" s="43"/>
      <c r="B16" s="15" t="s">
        <v>29</v>
      </c>
      <c r="C16" s="35"/>
      <c r="D16" s="29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</row>
    <row r="17" spans="1:10" ht="45" customHeight="1">
      <c r="A17" s="43"/>
      <c r="B17" s="15" t="s">
        <v>30</v>
      </c>
      <c r="C17" s="35"/>
      <c r="D17" s="29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1</v>
      </c>
    </row>
    <row r="18" spans="1:10" ht="45" customHeight="1">
      <c r="A18" s="43"/>
      <c r="B18" s="15" t="s">
        <v>31</v>
      </c>
      <c r="C18" s="26"/>
      <c r="D18" s="29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</row>
    <row r="19" spans="1:10" ht="45" customHeight="1">
      <c r="A19" s="15"/>
      <c r="B19" s="15" t="s">
        <v>32</v>
      </c>
      <c r="C19" s="36"/>
      <c r="D19" s="29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</row>
    <row r="20" spans="1:10" ht="45" customHeight="1">
      <c r="A20" s="15"/>
      <c r="B20" s="15" t="s">
        <v>33</v>
      </c>
      <c r="C20" s="36"/>
      <c r="D20" s="29">
        <v>0</v>
      </c>
      <c r="E20" s="30">
        <v>0</v>
      </c>
      <c r="F20" s="30">
        <v>0</v>
      </c>
      <c r="G20" s="30">
        <v>0</v>
      </c>
      <c r="H20" s="30">
        <v>1</v>
      </c>
      <c r="I20" s="30">
        <v>0</v>
      </c>
      <c r="J20" s="30">
        <v>0</v>
      </c>
    </row>
    <row r="21" spans="1:10" ht="45" customHeight="1">
      <c r="A21" s="15"/>
      <c r="B21" s="15" t="s">
        <v>34</v>
      </c>
      <c r="C21" s="35"/>
      <c r="D21" s="29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</row>
    <row r="22" spans="1:10" ht="45" customHeight="1">
      <c r="A22" s="43"/>
      <c r="B22" s="15" t="s">
        <v>35</v>
      </c>
      <c r="C22" s="35"/>
      <c r="D22" s="29">
        <v>0</v>
      </c>
      <c r="E22" s="30">
        <v>0</v>
      </c>
      <c r="F22" s="30">
        <v>0</v>
      </c>
      <c r="G22" s="30">
        <v>0</v>
      </c>
      <c r="H22" s="30">
        <v>1</v>
      </c>
      <c r="I22" s="30">
        <v>0</v>
      </c>
      <c r="J22" s="30">
        <v>0</v>
      </c>
    </row>
    <row r="23" spans="1:10" ht="45" customHeight="1">
      <c r="A23" s="43"/>
      <c r="B23" s="15" t="s">
        <v>36</v>
      </c>
      <c r="C23" s="35"/>
      <c r="D23" s="29">
        <v>0</v>
      </c>
      <c r="E23" s="30">
        <v>0</v>
      </c>
      <c r="F23" s="30">
        <v>0</v>
      </c>
      <c r="G23" s="30">
        <v>0</v>
      </c>
      <c r="H23" s="30">
        <v>1</v>
      </c>
      <c r="I23" s="30">
        <v>1</v>
      </c>
      <c r="J23" s="30">
        <v>0</v>
      </c>
    </row>
    <row r="24" spans="1:10" ht="45" customHeight="1">
      <c r="A24" s="43"/>
      <c r="B24" s="15" t="s">
        <v>23</v>
      </c>
      <c r="C24" s="35"/>
      <c r="D24" s="29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</row>
    <row r="25" spans="1:10" ht="45" customHeight="1">
      <c r="A25" s="43"/>
      <c r="B25" s="15" t="s">
        <v>24</v>
      </c>
      <c r="C25" s="35"/>
      <c r="D25" s="29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</row>
    <row r="26" spans="1:10" ht="45" customHeight="1">
      <c r="A26" s="43"/>
      <c r="B26" s="15" t="s">
        <v>25</v>
      </c>
      <c r="C26" s="35"/>
      <c r="D26" s="29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</row>
    <row r="27" spans="1:10" ht="31.5" customHeight="1">
      <c r="A27" s="43"/>
      <c r="B27" s="15"/>
      <c r="C27" s="35"/>
      <c r="D27" s="29"/>
      <c r="E27" s="30"/>
      <c r="F27" s="30"/>
      <c r="G27" s="30"/>
      <c r="H27" s="30"/>
      <c r="I27" s="30"/>
      <c r="J27" s="30"/>
    </row>
    <row r="28" spans="1:10" ht="45" customHeight="1">
      <c r="A28" s="45"/>
      <c r="B28" s="11" t="s">
        <v>37</v>
      </c>
      <c r="C28" s="46"/>
      <c r="D28" s="29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</row>
    <row r="29" spans="1:10" ht="45" customHeight="1">
      <c r="A29" s="44"/>
      <c r="B29" s="31" t="s">
        <v>38</v>
      </c>
      <c r="C29" s="37"/>
      <c r="D29" s="100">
        <v>0</v>
      </c>
      <c r="E29" s="39">
        <v>0</v>
      </c>
      <c r="F29" s="39">
        <v>0</v>
      </c>
      <c r="G29" s="39">
        <v>0</v>
      </c>
      <c r="H29" s="39">
        <v>2</v>
      </c>
      <c r="I29" s="39">
        <v>0</v>
      </c>
      <c r="J29" s="39">
        <v>0</v>
      </c>
    </row>
  </sheetData>
  <mergeCells count="10">
    <mergeCell ref="J5:J7"/>
    <mergeCell ref="A3:C7"/>
    <mergeCell ref="D3:G4"/>
    <mergeCell ref="D5:D7"/>
    <mergeCell ref="E5:E7"/>
    <mergeCell ref="F5:F7"/>
    <mergeCell ref="G5:G7"/>
    <mergeCell ref="H3:J4"/>
    <mergeCell ref="H5:H7"/>
    <mergeCell ref="I5:I7"/>
  </mergeCells>
  <phoneticPr fontId="5"/>
  <printOptions gridLinesSet="0"/>
  <pageMargins left="0.59055118110236227" right="0.78740157480314965" top="0.98425196850393704" bottom="0.94488188976377963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第28表</vt:lpstr>
      <vt:lpstr>第29表</vt:lpstr>
      <vt:lpstr>第30表</vt:lpstr>
      <vt:lpstr>第31表</vt:lpstr>
      <vt:lpstr>第32表</vt:lpstr>
      <vt:lpstr>第33表</vt:lpstr>
      <vt:lpstr>第34表</vt:lpstr>
      <vt:lpstr>第35表</vt:lpstr>
      <vt:lpstr>第30表!\P</vt:lpstr>
      <vt:lpstr>\P</vt:lpstr>
      <vt:lpstr>第28表!Print_Area</vt:lpstr>
      <vt:lpstr>第29表!Print_Area</vt:lpstr>
      <vt:lpstr>第30表!Print_Area</vt:lpstr>
      <vt:lpstr>第31表!Print_Area</vt:lpstr>
      <vt:lpstr>第32表!Print_Area</vt:lpstr>
      <vt:lpstr>第33表!Print_Area</vt:lpstr>
      <vt:lpstr>第34表!Print_Area</vt:lpstr>
      <vt:lpstr>第35表!Print_Area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安東　洋一</dc:creator>
  <cp:lastModifiedBy>oitapref</cp:lastModifiedBy>
  <cp:lastPrinted>2015-12-24T05:26:35Z</cp:lastPrinted>
  <dcterms:created xsi:type="dcterms:W3CDTF">1998-03-25T05:20:09Z</dcterms:created>
  <dcterms:modified xsi:type="dcterms:W3CDTF">2015-12-24T05:26:52Z</dcterms:modified>
</cp:coreProperties>
</file>