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8670" yWindow="75" windowWidth="11745"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BW39" i="9" s="1"/>
  <c r="BW40" i="9" s="1"/>
  <c r="U34" i="9"/>
  <c r="U35" i="9" s="1"/>
  <c r="U36" i="9" s="1"/>
  <c r="C34" i="9"/>
  <c r="AM34" i="9" l="1"/>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<sst xmlns="http://schemas.openxmlformats.org/spreadsheetml/2006/main" count="980" uniqueCount="546">
  <si>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</si>
  <si>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</si>
  <si>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</si>
  <si>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</si>
  <si>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</si>
  <si>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</si>
  <si>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</si>
  <si>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</si>
  <si>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</si>
  <si>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</si>
  <si>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</si>
  <si>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</si>
  <si>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</si>
  <si>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</si>
  <si>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</si>
  <si>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</si>
  <si>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</si>
  <si>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</si>
  <si>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</si>
  <si>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</si>
  <si>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</si>
  <si>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</si>
  <si>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</si>
  <si>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</si>
  <si>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</si>
  <si>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</si>
  <si>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</si>
  <si>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</si>
  <si>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</si>
  <si>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</si>
  <si>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</si>
  <si>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</si>
  <si>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</si>
  <si>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</si>
  <si>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</si>
  <si>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</si>
  <si>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</si>
  <si>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</si>
  <si>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</si>
  <si>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</si>
  <si>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</si>
  <si>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</si>
  <si>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</si>
  <si>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</si>
  <si>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</si>
  <si>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</si>
  <si>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</si>
  <si>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</si>
  <si>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</si>
  <si>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</si>
  <si>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</si>
  <si>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</si>
  <si>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</si>
  <si>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</si>
  <si>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</si>
  <si>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</si>
  <si>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</si>
  <si>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</si>
  <si>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</si>
  <si>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</si>
  <si>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</si>
  <si>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</si>
  <si>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</si>
  <si>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</si>
  <si>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</si>
  <si>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</si>
  <si>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</si>
  <si>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</si>
  <si>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</si>
  <si>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</si>
  <si>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</si>
  <si>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</si>
  <si>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</si>
  <si>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</si>
  <si>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</si>
  <si>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</si>
  <si>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</si>
  <si>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</si>
  <si>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</si>
  <si>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</si>
  <si>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</si>
  <si>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</si>
  <si>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由布市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</si>
  <si>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</si>
  <si>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</si>
  <si>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</si>
  <si>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</si>
  <si>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</si>
  <si>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</si>
  <si>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</si>
  <si>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</si>
  <si>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</si>
  <si>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</si>
  <si>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</si>
  <si>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</si>
  <si>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</si>
  <si>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</si>
  <si>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</si>
  <si>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</si>
  <si>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</si>
  <si>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</si>
  <si>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</si>
  <si>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</si>
  <si>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</si>
  <si>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</si>
  <si>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</si>
  <si>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</si>
  <si>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</si>
  <si>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</si>
  <si>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</si>
  <si>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</si>
  <si>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</si>
  <si>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</si>
  <si>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</si>
  <si>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</si>
  <si>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</si>
  <si>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</si>
  <si>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</si>
  <si>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</si>
  <si>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</si>
  <si>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</si>
  <si>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</si>
  <si>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</si>
  <si>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</si>
  <si>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</si>
  <si>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</si>
  <si>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</si>
  <si>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</si>
  <si>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</si>
  <si>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</si>
  <si>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</si>
  <si>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</si>
  <si>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</si>
  <si>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</si>
  <si>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</si>
  <si>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</si>
  <si>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</si>
  <si>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</si>
  <si>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</si>
  <si>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</si>
  <si>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</si>
  <si>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</si>
  <si>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</si>
  <si>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</si>
  <si>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</si>
  <si>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</si>
  <si>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</si>
  <si>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</si>
  <si>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</si>
  <si>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</si>
  <si>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</si>
  <si>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</si>
  <si>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</si>
  <si>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</si>
  <si>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</si>
  <si>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</si>
  <si>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</si>
  <si>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</si>
  <si>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</si>
  <si>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</si>
  <si>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</si>
  <si>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</si>
  <si>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</si>
  <si>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</si>
  <si>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</si>
  <si>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</si>
  <si>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</si>
  <si>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</si>
  <si>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</si>
  <si>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</si>
  <si>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</si>
  <si>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</si>
  <si>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</si>
  <si>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</si>
  <si>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</si>
  <si>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</si>
  <si>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</si>
  <si>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</si>
  <si>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</si>
  <si>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</si>
  <si>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</si>
  <si>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</si>
  <si>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</si>
  <si>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</si>
  <si>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</si>
  <si>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</si>
  <si>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</si>
  <si>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</si>
  <si>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</si>
  <si>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</si>
  <si>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</si>
  <si>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</si>
  <si>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</si>
  <si>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</si>
  <si>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</si>
  <si>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</si>
  <si>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大分県由布市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</si>
  <si>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</si>
  <si>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</si>
  <si>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</si>
  <si>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</si>
  <si>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</si>
  <si>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</si>
  <si>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</si>
  <si>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</si>
  <si>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</si>
  <si>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</si>
  <si>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</si>
  <si>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</si>
  <si>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</si>
  <si>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</si>
  <si>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</si>
  <si>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</si>
  <si>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</si>
  <si>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</si>
  <si>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</si>
  <si>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</si>
  <si>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</si>
  <si>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</si>
  <si>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</si>
  <si>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</si>
  <si>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</si>
  <si>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</si>
  <si>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</si>
  <si>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</si>
  <si>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</si>
  <si>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</si>
  <si>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</si>
  <si>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</si>
  <si>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</si>
  <si>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</si>
  <si>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</si>
  <si>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</si>
  <si>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</si>
  <si>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</si>
  <si>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</si>
  <si>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</si>
  <si>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</si>
  <si>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</si>
  <si>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</si>
  <si>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</si>
  <si>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</si>
  <si>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</si>
  <si>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</si>
  <si>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</si>
  <si>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</si>
  <si>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</si>
  <si>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</si>
  <si>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</si>
  <si>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</si>
  <si>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</si>
  <si>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</si>
  <si>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</si>
  <si>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</si>
  <si>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</si>
  <si>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</si>
  <si>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</si>
  <si>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</si>
  <si>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</si>
  <si>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</si>
  <si>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</si>
  <si>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</si>
  <si>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</si>
  <si>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</si>
  <si>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</si>
  <si>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</si>
  <si>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</si>
  <si>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</si>
  <si>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</si>
  <si>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</si>
  <si>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</si>
  <si>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</si>
  <si>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</si>
  <si>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</si>
  <si>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</si>
  <si>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</si>
  <si>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</si>
  <si>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</si>
  <si>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</si>
  <si>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</si>
  <si>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</si>
  <si>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</si>
  <si>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</si>
  <si>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</si>
  <si>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</si>
  <si>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</si>
  <si>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</si>
  <si>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</si>
  <si>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</si>
  <si>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</si>
  <si>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</si>
  <si>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</si>
  <si>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</si>
  <si>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</si>
  <si>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</si>
  <si>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</si>
  <si>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</si>
  <si>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</si>
  <si>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</si>
  <si>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</si>
  <si>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</si>
  <si>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</si>
  <si>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</si>
  <si>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</si>
  <si>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</si>
  <si>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</si>
  <si>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</si>
  <si>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</si>
  <si>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</si>
  <si>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</si>
  <si>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</si>
  <si>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観光施設</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</si>
  <si>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</si>
  <si>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</si>
  <si>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</si>
  <si>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</si>
  <si>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</si>
  <si>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</si>
  <si>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</si>
  <si>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</si>
  <si>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</si>
  <si>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</si>
  <si>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</si>
  <si>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</si>
  <si>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</si>
  <si>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</si>
  <si>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</si>
  <si>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</si>
  <si>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</si>
  <si>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</si>
  <si>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</si>
  <si>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</si>
  <si>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</si>
  <si>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</si>
  <si>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</si>
  <si>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</si>
  <si>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</si>
  <si>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</si>
  <si>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</si>
  <si>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</si>
  <si>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</si>
  <si>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</si>
  <si>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</si>
  <si>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</si>
  <si>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</si>
  <si>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大分県由布市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</si>
  <si>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</si>
  <si>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</si>
  <si>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</si>
  <si>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</si>
  <si>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</si>
  <si>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</si>
  <si>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</si>
  <si>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</si>
  <si>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</si>
  <si>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</si>
  <si>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</si>
  <si>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</si>
  <si>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</si>
  <si>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</si>
  <si>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</si>
  <si>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</si>
  <si>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</si>
  <si>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</si>
  <si>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</si>
  <si>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</si>
  <si>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</si>
  <si>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</si>
  <si>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</si>
  <si>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</si>
  <si>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</si>
  <si>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</si>
  <si>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</si>
  <si>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</si>
  <si>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</si>
  <si>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</si>
  <si>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</si>
  <si>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</si>
  <si>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</si>
  <si>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</si>
  <si>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</si>
  <si>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</si>
  <si>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</si>
  <si>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</si>
  <si>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</si>
  <si>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</si>
  <si>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</si>
  <si>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健康温泉館事業特別会計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</si>
  <si>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</si>
  <si>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</si>
  <si>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</si>
  <si>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</si>
  <si>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</si>
  <si>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</si>
  <si>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</si>
  <si>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</si>
  <si>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</si>
  <si>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</si>
  <si>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</si>
  <si>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</si>
  <si>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</si>
  <si>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</si>
  <si>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</si>
  <si>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</si>
  <si>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</si>
  <si>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</si>
  <si>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</si>
  <si>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</si>
  <si>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</si>
  <si>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</si>
  <si>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</si>
  <si>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</si>
  <si>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</si>
  <si>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</si>
  <si>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</si>
  <si>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</si>
  <si>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</si>
  <si>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</si>
  <si>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</si>
  <si>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</si>
  <si>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</si>
  <si>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</si>
  <si>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</si>
  <si>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</si>
  <si>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</si>
  <si>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</si>
  <si>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</si>
  <si>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</si>
  <si>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</si>
  <si>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</si>
  <si>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</si>
  <si>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</si>
  <si>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</si>
  <si>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</si>
  <si>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</si>
  <si>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</si>
  <si>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</si>
  <si>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</si>
  <si>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</si>
  <si>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</si>
  <si>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</si>
  <si>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</si>
  <si>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</si>
  <si>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</si>
  <si>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</si>
  <si>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</si>
  <si>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</si>
  <si>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</si>
  <si>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</si>
  <si>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</si>
  <si>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</si>
  <si>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</si>
  <si>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</si>
  <si>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</si>
  <si>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</si>
  <si>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</si>
  <si>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</si>
  <si>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</si>
  <si>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</si>
  <si>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</si>
  <si>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</si>
  <si>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</si>
  <si>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</si>
  <si>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</si>
  <si>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</si>
  <si>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</si>
  <si>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</si>
  <si>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</si>
  <si>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</si>
  <si>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</si>
  <si>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</si>
  <si>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</si>
  <si>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</si>
  <si>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</si>
  <si>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</si>
  <si>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</si>
  <si>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</si>
  <si>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</si>
  <si>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</si>
  <si>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</si>
  <si>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</si>
  <si>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</si>
  <si>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</si>
  <si>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</si>
  <si>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</si>
  <si>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</si>
  <si>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</si>
  <si>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</si>
  <si>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</si>
  <si>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</si>
  <si>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</si>
  <si>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</si>
  <si>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</si>
  <si>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</si>
  <si>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</si>
  <si>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</si>
  <si>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</si>
  <si>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</si>
  <si>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</si>
  <si>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</si>
  <si>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</si>
  <si>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</si>
  <si>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</si>
  <si>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</si>
  <si>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</si>
  <si>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</si>
  <si>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</si>
  <si>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</si>
  <si>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</si>
  <si>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</si>
  <si>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</si>
  <si>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</si>
  <si>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</si>
  <si>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</si>
  <si>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</si>
  <si>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</si>
  <si>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</si>
  <si>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</si>
  <si>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</si>
  <si>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</si>
  <si>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</si>
  <si>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3.19</t>
  </si>
  <si>
    <t>▲ 0.10</t>
  </si>
  <si>
    <t>一般会計</t>
  </si>
  <si>
    <t>水道事業会計</t>
  </si>
  <si>
    <t>国民健康保険事業特別会計</t>
  </si>
  <si>
    <t>介護保険事業特別会計</t>
  </si>
  <si>
    <t>簡易水道事業特別会計</t>
  </si>
  <si>
    <t>後期高齢者医療事業特別会計</t>
  </si>
  <si>
    <t>健康温泉館事業特別会計</t>
  </si>
  <si>
    <t>農業集落排水事業特別会計</t>
  </si>
  <si>
    <t>その他会計（赤字）</t>
  </si>
  <si>
    <t>その他会計（黒字）</t>
  </si>
  <si>
    <t>由布大分環境衛生組合</t>
    <rPh sb="0" eb="1">
      <t>ユ</t>
    </rPh>
    <rPh sb="1" eb="2">
      <t>フ</t>
    </rPh>
    <rPh sb="2" eb="4">
      <t>オオイタ</t>
    </rPh>
    <rPh sb="4" eb="6">
      <t>カンキョウ</t>
    </rPh>
    <rPh sb="6" eb="8">
      <t>エイセイ</t>
    </rPh>
    <rPh sb="8" eb="10">
      <t>クミアイ</t>
    </rPh>
    <phoneticPr fontId="5"/>
  </si>
  <si>
    <t>大分県消防補償等組合</t>
    <rPh sb="0" eb="3">
      <t>オオイタケン</t>
    </rPh>
    <rPh sb="3" eb="5">
      <t>ショウボウ</t>
    </rPh>
    <rPh sb="5" eb="8">
      <t>ホショウトウ</t>
    </rPh>
    <rPh sb="8" eb="10">
      <t>クミアイ</t>
    </rPh>
    <phoneticPr fontId="30"/>
  </si>
  <si>
    <t>-</t>
    <phoneticPr fontId="5"/>
  </si>
  <si>
    <t>大分県退職手当組合</t>
    <rPh sb="0" eb="3">
      <t>オオイタケン</t>
    </rPh>
    <rPh sb="3" eb="5">
      <t>タイショク</t>
    </rPh>
    <rPh sb="5" eb="7">
      <t>テアテ</t>
    </rPh>
    <rPh sb="7" eb="9">
      <t>クミアイ</t>
    </rPh>
    <phoneticPr fontId="30"/>
  </si>
  <si>
    <t>大分県交通災害共済組合</t>
    <rPh sb="0" eb="3">
      <t>オオイタケン</t>
    </rPh>
    <rPh sb="3" eb="5">
      <t>コウツウ</t>
    </rPh>
    <rPh sb="5" eb="7">
      <t>サイガイ</t>
    </rPh>
    <rPh sb="7" eb="9">
      <t>キョウサイ</t>
    </rPh>
    <rPh sb="9" eb="11">
      <t>クミアイ</t>
    </rPh>
    <phoneticPr fontId="30"/>
  </si>
  <si>
    <t>大分県市町村会館管理組合</t>
    <rPh sb="0" eb="3">
      <t>オオイタケン</t>
    </rPh>
    <rPh sb="3" eb="6">
      <t>シチョウソン</t>
    </rPh>
    <rPh sb="6" eb="8">
      <t>カイカン</t>
    </rPh>
    <rPh sb="8" eb="10">
      <t>カンリ</t>
    </rPh>
    <rPh sb="10" eb="12">
      <t>クミアイ</t>
    </rPh>
    <phoneticPr fontId="30"/>
  </si>
  <si>
    <t>大分県後期高齢者医療広域連合　（普通会計）</t>
    <rPh sb="0" eb="3">
      <t>オオイタケン</t>
    </rPh>
    <rPh sb="3" eb="5">
      <t>コウキ</t>
    </rPh>
    <rPh sb="5" eb="7">
      <t>コウレイ</t>
    </rPh>
    <rPh sb="7" eb="8">
      <t>シャ</t>
    </rPh>
    <rPh sb="8" eb="10">
      <t>イリョウ</t>
    </rPh>
    <rPh sb="10" eb="12">
      <t>コウイキ</t>
    </rPh>
    <rPh sb="12" eb="14">
      <t>レンゴウ</t>
    </rPh>
    <rPh sb="16" eb="18">
      <t>フツウ</t>
    </rPh>
    <rPh sb="18" eb="20">
      <t>カイケイ</t>
    </rPh>
    <phoneticPr fontId="30"/>
  </si>
  <si>
    <t>大分県後期高齢者医療広域連合　（特別会計）</t>
    <rPh sb="0" eb="3">
      <t>オオイタケン</t>
    </rPh>
    <rPh sb="3" eb="5">
      <t>コウキ</t>
    </rPh>
    <rPh sb="5" eb="7">
      <t>コウレイ</t>
    </rPh>
    <rPh sb="7" eb="8">
      <t>シャ</t>
    </rPh>
    <rPh sb="8" eb="10">
      <t>イリョウ</t>
    </rPh>
    <rPh sb="10" eb="12">
      <t>コウイキ</t>
    </rPh>
    <rPh sb="12" eb="14">
      <t>レンゴウ</t>
    </rPh>
    <rPh sb="16" eb="18">
      <t>トクベツ</t>
    </rPh>
    <rPh sb="18" eb="20">
      <t>カイケイ</t>
    </rPh>
    <phoneticPr fontId="30"/>
  </si>
  <si>
    <t>由布市土地開発公社</t>
    <rPh sb="0" eb="1">
      <t>ユ</t>
    </rPh>
    <rPh sb="1" eb="2">
      <t>フ</t>
    </rPh>
    <rPh sb="2" eb="3">
      <t>シ</t>
    </rPh>
    <rPh sb="3" eb="5">
      <t>トチ</t>
    </rPh>
    <rPh sb="5" eb="7">
      <t>カイハツ</t>
    </rPh>
    <rPh sb="7" eb="9">
      <t>コウシャ</t>
    </rPh>
    <phoneticPr fontId="5"/>
  </si>
  <si>
    <t>基金から６百万円繰入</t>
    <phoneticPr fontId="2"/>
  </si>
  <si>
    <t>基金から21百万円繰入</t>
    <phoneticPr fontId="2"/>
  </si>
  <si>
    <t>基金から24百万円繰入</t>
    <phoneticPr fontId="2"/>
  </si>
  <si>
    <t>基金から1,193百万円繰入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</si>
</sst>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17"/>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73860</c:v>
                </c:pt>
                <c:pt idx="1">
                  <c:v>75772</c:v>
                </c:pt>
                <c:pt idx="2">
                  <c:v>78092</c:v>
                </c:pt>
                <c:pt idx="3">
                  <c:v>69396</c:v>
                </c:pt>
                <c:pt idx="4">
                  <c:v>93535</c:v>
                </c:pt>
              </c:numCache>
            </c:numRef>
          </c:val>
          <c:smooth val="0"/>
        </c:ser>
        <c:dLbls>
          <c:showLegendKey val="0"/>
          <c:showVal val="0"/>
          <c:showCatName val="0"/>
          <c:showSerName val="0"/>
          <c:showPercent val="0"/>
          <c:showBubbleSize val="0"/>
        </c:dLbls>
        <c:marker val="1"/>
        <c:smooth val="0"/>
        <c:axId val="137788032"/>
        <c:axId val="137814784"/>
      </c:lineChart>
      <c:catAx>
        <c:axId val="1377880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814784"/>
        <c:crosses val="autoZero"/>
        <c:auto val="1"/>
        <c:lblAlgn val="ctr"/>
        <c:lblOffset val="100"/>
        <c:tickLblSkip val="1"/>
        <c:tickMarkSkip val="1"/>
        <c:noMultiLvlLbl val="0"/>
      </c:catAx>
      <c:valAx>
        <c:axId val="1378147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788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4.4800000000000004</c:v>
                </c:pt>
                <c:pt idx="1">
                  <c:v>6.84</c:v>
                </c:pt>
                <c:pt idx="2">
                  <c:v>6.13</c:v>
                </c:pt>
                <c:pt idx="3">
                  <c:v>7.84</c:v>
                </c:pt>
                <c:pt idx="4">
                  <c:v>6.25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8.65</c:v>
                </c:pt>
                <c:pt idx="1">
                  <c:v>16.829999999999998</c:v>
                </c:pt>
                <c:pt idx="2">
                  <c:v>22.6</c:v>
                </c:pt>
                <c:pt idx="3">
                  <c:v>26.05</c:v>
                </c:pt>
                <c:pt idx="4">
                  <c:v>31.36</c:v>
                </c:pt>
              </c:numCache>
            </c:numRef>
          </c:val>
        </c:ser>
        <c:dLbls>
          <c:showLegendKey val="0"/>
          <c:showVal val="0"/>
          <c:showCatName val="0"/>
          <c:showSerName val="0"/>
          <c:showPercent val="0"/>
          <c:showBubbleSize val="0"/>
        </c:dLbls>
        <c:gapWidth val="250"/>
        <c:overlap val="100"/>
        <c:axId val="138750208"/>
        <c:axId val="138752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-3.19</c:v>
                </c:pt>
                <c:pt idx="1">
                  <c:v>9.57</c:v>
                </c:pt>
                <c:pt idx="2">
                  <c:v>1.24</c:v>
                </c:pt>
                <c:pt idx="3">
                  <c:v>2.04</c:v>
                </c:pt>
                <c:pt idx="4">
                  <c:v>-0.1</c:v>
                </c:pt>
              </c:numCache>
            </c:numRef>
          </c:val>
          <c:smooth val="0"/>
        </c:ser>
        <c:dLbls>
          <c:showLegendKey val="0"/>
          <c:showVal val="0"/>
          <c:showCatName val="0"/>
          <c:showSerName val="0"/>
          <c:showPercent val="0"/>
          <c:showBubbleSize val="0"/>
        </c:dLbls>
        <c:marker val="1"/>
        <c:smooth val="0"/>
        <c:axId val="138750208"/>
        <c:axId val="138752384"/>
      </c:lineChart>
      <c:catAx>
        <c:axId val="13875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752384"/>
        <c:crosses val="autoZero"/>
        <c:auto val="1"/>
        <c:lblAlgn val="ctr"/>
        <c:lblOffset val="100"/>
        <c:tickLblSkip val="1"/>
        <c:tickMarkSkip val="1"/>
        <c:noMultiLvlLbl val="0"/>
      </c:catAx>
      <c:valAx>
        <c:axId val="138752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75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0.08</c:v>
                </c:pt>
                <c:pt idx="2">
                  <c:v>#N/A</c:v>
                </c:pt>
                <c:pt idx="3">
                  <c:v>0.01</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0.02</c:v>
                </c:pt>
                <c:pt idx="8">
                  <c:v>#N/A</c:v>
                </c:pt>
                <c:pt idx="9">
                  <c:v>0.01</c:v>
                </c:pt>
              </c:numCache>
            </c:numRef>
          </c:val>
        </c:ser>
        <c:ser>
          <c:idx val="3"/>
          <c:order val="3"/>
          <c:tx>
            <c:strRef>
              <c:f>データシート!$A$30</c:f>
              <c:strCache>
                <c:ptCount val="1"/>
                <c:pt idx="0">
                  <c:v>健康温泉館事業特別会計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c:v>
                </c:pt>
                <c:pt idx="4">
                  <c:v>#N/A</c:v>
                </c:pt>
                <c:pt idx="5">
                  <c:v>0.01</c:v>
                </c:pt>
                <c:pt idx="6">
                  <c:v>#N/A</c:v>
                </c:pt>
                <c:pt idx="7">
                  <c:v>0.03</c:v>
                </c:pt>
                <c:pt idx="8">
                  <c:v>#N/A</c:v>
                </c:pt>
                <c:pt idx="9">
                  <c:v>0.01</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0.02</c:v>
                </c:pt>
                <c:pt idx="8">
                  <c:v>#N/A</c:v>
                </c:pt>
                <c:pt idx="9">
                  <c:v>0.01</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0.12</c:v>
                </c:pt>
                <c:pt idx="2">
                  <c:v>#N/A</c:v>
                </c:pt>
                <c:pt idx="3">
                  <c:v>0.11</c:v>
                </c:pt>
                <c:pt idx="4">
                  <c:v>#N/A</c:v>
                </c:pt>
                <c:pt idx="5">
                  <c:v>0.02</c:v>
                </c:pt>
                <c:pt idx="6">
                  <c:v>#N/A</c:v>
                </c:pt>
                <c:pt idx="7">
                  <c:v>0.02</c:v>
                </c:pt>
                <c:pt idx="8">
                  <c:v>#N/A</c:v>
                </c:pt>
                <c:pt idx="9">
                  <c:v>0.12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c:v>
                </c:pt>
                <c:pt idx="2">
                  <c:v>#N/A</c:v>
                </c:pt>
                <c:pt idx="3">
                  <c:v>0.14000000000000001</c:v>
                </c:pt>
                <c:pt idx="4">
                  <c:v>#N/A</c:v>
                </c:pt>
                <c:pt idx="5">
                  <c:v>0.79</c:v>
                </c:pt>
                <c:pt idx="6">
                  <c:v>#N/A</c:v>
                </c:pt>
                <c:pt idx="7">
                  <c:v>0.23</c:v>
                </c:pt>
                <c:pt idx="8">
                  <c:v>#N/A</c:v>
                </c:pt>
                <c:pt idx="9">
                  <c:v>0.64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2.17</c:v>
                </c:pt>
                <c:pt idx="2">
                  <c:v>#N/A</c:v>
                </c:pt>
                <c:pt idx="3">
                  <c:v>0.71</c:v>
                </c:pt>
                <c:pt idx="4">
                  <c:v>#N/A</c:v>
                </c:pt>
                <c:pt idx="5">
                  <c:v>2.34</c:v>
                </c:pt>
                <c:pt idx="6">
                  <c:v>#N/A</c:v>
                </c:pt>
                <c:pt idx="7">
                  <c:v>3.33</c:v>
                </c:pt>
                <c:pt idx="8">
                  <c:v>#N/A</c:v>
                </c:pt>
                <c:pt idx="9">
                  <c:v>2.96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8.17</c:v>
                </c:pt>
                <c:pt idx="2">
                  <c:v>#N/A</c:v>
                </c:pt>
                <c:pt idx="3">
                  <c:v>7.04</c:v>
                </c:pt>
                <c:pt idx="4">
                  <c:v>#N/A</c:v>
                </c:pt>
                <c:pt idx="5">
                  <c:v>6.7</c:v>
                </c:pt>
                <c:pt idx="6">
                  <c:v>#N/A</c:v>
                </c:pt>
                <c:pt idx="7">
                  <c:v>6.18</c:v>
                </c:pt>
                <c:pt idx="8">
                  <c:v>#N/A</c:v>
                </c:pt>
                <c:pt idx="9">
                  <c:v>5.41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4.4800000000000004</c:v>
                </c:pt>
                <c:pt idx="2">
                  <c:v>#N/A</c:v>
                </c:pt>
                <c:pt idx="3">
                  <c:v>6.84</c:v>
                </c:pt>
                <c:pt idx="4">
                  <c:v>#N/A</c:v>
                </c:pt>
                <c:pt idx="5">
                  <c:v>6.13</c:v>
                </c:pt>
                <c:pt idx="6">
                  <c:v>#N/A</c:v>
                </c:pt>
                <c:pt idx="7">
                  <c:v>7.84</c:v>
                </c:pt>
                <c:pt idx="8">
                  <c:v>#N/A</c:v>
                </c:pt>
                <c:pt idx="9">
                  <c:v>6.25</c:v>
                </c:pt>
              </c:numCache>
            </c:numRef>
          </c:val>
        </c:ser>
        <c:dLbls>
          <c:showLegendKey val="0"/>
          <c:showVal val="0"/>
          <c:showCatName val="0"/>
          <c:showSerName val="0"/>
          <c:showPercent val="0"/>
          <c:showBubbleSize val="0"/>
        </c:dLbls>
        <c:gapWidth val="150"/>
        <c:overlap val="100"/>
        <c:axId val="138989952"/>
        <c:axId val="138991488"/>
      </c:barChart>
      <c:catAx>
        <c:axId val="13898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991488"/>
        <c:crosses val="autoZero"/>
        <c:auto val="1"/>
        <c:lblAlgn val="ctr"/>
        <c:lblOffset val="100"/>
        <c:tickLblSkip val="1"/>
        <c:tickMarkSkip val="1"/>
        <c:noMultiLvlLbl val="0"/>
      </c:catAx>
      <c:valAx>
        <c:axId val="13899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989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1358</c:v>
                </c:pt>
                <c:pt idx="5">
                  <c:v>1404</c:v>
                </c:pt>
                <c:pt idx="8">
                  <c:v>1513</c:v>
                </c:pt>
                <c:pt idx="11">
                  <c:v>1563</c:v>
                </c:pt>
                <c:pt idx="14">
                  <c:v>1567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184</c:v>
                </c:pt>
                <c:pt idx="3">
                  <c:v>174</c:v>
                </c:pt>
                <c:pt idx="6">
                  <c:v>130</c:v>
                </c:pt>
                <c:pt idx="9">
                  <c:v>129</c:v>
                </c:pt>
                <c:pt idx="12">
                  <c:v>127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c:v>
                </c:pt>
                <c:pt idx="3">
                  <c:v>7</c:v>
                </c:pt>
                <c:pt idx="6">
                  <c:v>7</c:v>
                </c:pt>
                <c:pt idx="9">
                  <c:v>7</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224</c:v>
                </c:pt>
                <c:pt idx="3">
                  <c:v>207</c:v>
                </c:pt>
                <c:pt idx="6">
                  <c:v>209</c:v>
                </c:pt>
                <c:pt idx="9">
                  <c:v>201</c:v>
                </c:pt>
                <c:pt idx="12">
                  <c:v>191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1753</c:v>
                </c:pt>
                <c:pt idx="3">
                  <c:v>1711</c:v>
                </c:pt>
                <c:pt idx="6">
                  <c:v>1821</c:v>
                </c:pt>
                <c:pt idx="9">
                  <c:v>1868</c:v>
                </c:pt>
                <c:pt idx="12">
                  <c:v>1853</c:v>
                </c:pt>
              </c:numCache>
            </c:numRef>
          </c:val>
        </c:ser>
        <c:dLbls>
          <c:showLegendKey val="0"/>
          <c:showVal val="0"/>
          <c:showCatName val="0"/>
          <c:showSerName val="0"/>
          <c:showPercent val="0"/>
          <c:showBubbleSize val="0"/>
        </c:dLbls>
        <c:gapWidth val="100"/>
        <c:overlap val="100"/>
        <c:axId val="137847936"/>
        <c:axId val="137849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810</c:v>
                </c:pt>
                <c:pt idx="2">
                  <c:v>#N/A</c:v>
                </c:pt>
                <c:pt idx="3">
                  <c:v>#N/A</c:v>
                </c:pt>
                <c:pt idx="4">
                  <c:v>695</c:v>
                </c:pt>
                <c:pt idx="5">
                  <c:v>#N/A</c:v>
                </c:pt>
                <c:pt idx="6">
                  <c:v>#N/A</c:v>
                </c:pt>
                <c:pt idx="7">
                  <c:v>654</c:v>
                </c:pt>
                <c:pt idx="8">
                  <c:v>#N/A</c:v>
                </c:pt>
                <c:pt idx="9">
                  <c:v>#N/A</c:v>
                </c:pt>
                <c:pt idx="10">
                  <c:v>642</c:v>
                </c:pt>
                <c:pt idx="11">
                  <c:v>#N/A</c:v>
                </c:pt>
                <c:pt idx="12">
                  <c:v>#N/A</c:v>
                </c:pt>
                <c:pt idx="13">
                  <c:v>608</c:v>
                </c:pt>
                <c:pt idx="14">
                  <c:v>#N/A</c:v>
                </c:pt>
              </c:numCache>
            </c:numRef>
          </c:val>
          <c:smooth val="0"/>
        </c:ser>
        <c:dLbls>
          <c:showLegendKey val="0"/>
          <c:showVal val="0"/>
          <c:showCatName val="0"/>
          <c:showSerName val="0"/>
          <c:showPercent val="0"/>
          <c:showBubbleSize val="0"/>
        </c:dLbls>
        <c:marker val="1"/>
        <c:smooth val="0"/>
        <c:axId val="137847936"/>
        <c:axId val="137849856"/>
      </c:lineChart>
      <c:catAx>
        <c:axId val="13784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849856"/>
        <c:crosses val="autoZero"/>
        <c:auto val="1"/>
        <c:lblAlgn val="ctr"/>
        <c:lblOffset val="100"/>
        <c:tickLblSkip val="1"/>
        <c:tickMarkSkip val="1"/>
        <c:noMultiLvlLbl val="0"/>
      </c:catAx>
      <c:valAx>
        <c:axId val="13784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84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12779</c:v>
                </c:pt>
                <c:pt idx="5">
                  <c:v>14346</c:v>
                </c:pt>
                <c:pt idx="8">
                  <c:v>14439</c:v>
                </c:pt>
                <c:pt idx="11">
                  <c:v>14940</c:v>
                </c:pt>
                <c:pt idx="14">
                  <c:v>15648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709</c:v>
                </c:pt>
                <c:pt idx="5">
                  <c:v>669</c:v>
                </c:pt>
                <c:pt idx="8">
                  <c:v>607</c:v>
                </c:pt>
                <c:pt idx="11">
                  <c:v>557</c:v>
                </c:pt>
                <c:pt idx="14">
                  <c:v>486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1822</c:v>
                </c:pt>
                <c:pt idx="5">
                  <c:v>2661</c:v>
                </c:pt>
                <c:pt idx="8">
                  <c:v>3221</c:v>
                </c:pt>
                <c:pt idx="11">
                  <c:v>3588</c:v>
                </c:pt>
                <c:pt idx="14">
                  <c:v>4472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90</c:v>
                </c:pt>
                <c:pt idx="3">
                  <c:v>130</c:v>
                </c:pt>
                <c:pt idx="6">
                  <c:v>45</c:v>
                </c:pt>
                <c:pt idx="9">
                  <c:v>36</c:v>
                </c:pt>
                <c:pt idx="12">
                  <c:v>34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2340</c:v>
                </c:pt>
                <c:pt idx="3">
                  <c:v>2173</c:v>
                </c:pt>
                <c:pt idx="6">
                  <c:v>1786</c:v>
                </c:pt>
                <c:pt idx="9">
                  <c:v>1641</c:v>
                </c:pt>
                <c:pt idx="12">
                  <c:v>773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996</c:v>
                </c:pt>
                <c:pt idx="3">
                  <c:v>917</c:v>
                </c:pt>
                <c:pt idx="6">
                  <c:v>798</c:v>
                </c:pt>
                <c:pt idx="9">
                  <c:v>678</c:v>
                </c:pt>
                <c:pt idx="12">
                  <c:v>558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2059</c:v>
                </c:pt>
                <c:pt idx="3">
                  <c:v>1919</c:v>
                </c:pt>
                <c:pt idx="6">
                  <c:v>1630</c:v>
                </c:pt>
                <c:pt idx="9">
                  <c:v>1539</c:v>
                </c:pt>
                <c:pt idx="12">
                  <c:v>1501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83</c:v>
                </c:pt>
                <c:pt idx="3">
                  <c:v>33</c:v>
                </c:pt>
                <c:pt idx="6">
                  <c:v>112</c:v>
                </c:pt>
                <c:pt idx="9">
                  <c:v>103</c:v>
                </c:pt>
                <c:pt idx="12">
                  <c:v>99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16250</c:v>
                </c:pt>
                <c:pt idx="3">
                  <c:v>18162</c:v>
                </c:pt>
                <c:pt idx="6">
                  <c:v>18535</c:v>
                </c:pt>
                <c:pt idx="9">
                  <c:v>18746</c:v>
                </c:pt>
                <c:pt idx="12">
                  <c:v>19592</c:v>
                </c:pt>
              </c:numCache>
            </c:numRef>
          </c:val>
        </c:ser>
        <c:dLbls>
          <c:showLegendKey val="0"/>
          <c:showVal val="0"/>
          <c:showCatName val="0"/>
          <c:showSerName val="0"/>
          <c:showPercent val="0"/>
          <c:showBubbleSize val="0"/>
        </c:dLbls>
        <c:gapWidth val="100"/>
        <c:overlap val="100"/>
        <c:axId val="131411328"/>
        <c:axId val="131425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6509</c:v>
                </c:pt>
                <c:pt idx="2">
                  <c:v>#N/A</c:v>
                </c:pt>
                <c:pt idx="3">
                  <c:v>#N/A</c:v>
                </c:pt>
                <c:pt idx="4">
                  <c:v>5659</c:v>
                </c:pt>
                <c:pt idx="5">
                  <c:v>#N/A</c:v>
                </c:pt>
                <c:pt idx="6">
                  <c:v>#N/A</c:v>
                </c:pt>
                <c:pt idx="7">
                  <c:v>4639</c:v>
                </c:pt>
                <c:pt idx="8">
                  <c:v>#N/A</c:v>
                </c:pt>
                <c:pt idx="9">
                  <c:v>#N/A</c:v>
                </c:pt>
                <c:pt idx="10">
                  <c:v>3657</c:v>
                </c:pt>
                <c:pt idx="11">
                  <c:v>#N/A</c:v>
                </c:pt>
                <c:pt idx="12">
                  <c:v>#N/A</c:v>
                </c:pt>
                <c:pt idx="13">
                  <c:v>1952</c:v>
                </c:pt>
                <c:pt idx="14">
                  <c:v>#N/A</c:v>
                </c:pt>
              </c:numCache>
            </c:numRef>
          </c:val>
          <c:smooth val="0"/>
        </c:ser>
        <c:dLbls>
          <c:showLegendKey val="0"/>
          <c:showVal val="0"/>
          <c:showCatName val="0"/>
          <c:showSerName val="0"/>
          <c:showPercent val="0"/>
          <c:showBubbleSize val="0"/>
        </c:dLbls>
        <c:marker val="1"/>
        <c:smooth val="0"/>
        <c:axId val="131411328"/>
        <c:axId val="131425792"/>
      </c:lineChart>
      <c:catAx>
        <c:axId val="13141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425792"/>
        <c:crosses val="autoZero"/>
        <c:auto val="1"/>
        <c:lblAlgn val="ctr"/>
        <c:lblOffset val="100"/>
        <c:tickLblSkip val="1"/>
        <c:tickMarkSkip val="1"/>
        <c:noMultiLvlLbl val="0"/>
      </c:catAx>
      <c:valAx>
        <c:axId val="13142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1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大分県由布市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35,836
35,637
319.16
17,967,675
17,178,519
657,024
10,509,435
19,591,915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21.6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及び大分県の平均は上回っているものの、全国平均は下回っており、主要産業のひとつである観光業（特には滞在客数の減少）の伸び悩みや、地方には未だ波及しない景気の復調等により個人税は減収傾向にある。</a:t>
          </a:r>
        </a:p>
        <a:p>
          <a:r>
            <a:rPr kumimoji="1" lang="ja-JP" altLang="en-US" sz="1300">
              <a:latin typeface="ＭＳ Ｐゴシック"/>
            </a:rPr>
            <a:t>　近年、収納率の向上対策を図っている（</a:t>
          </a:r>
          <a:r>
            <a:rPr kumimoji="1" lang="en-US" altLang="ja-JP" sz="1300">
              <a:latin typeface="ＭＳ Ｐゴシック"/>
            </a:rPr>
            <a:t>H25</a:t>
          </a:r>
          <a:r>
            <a:rPr kumimoji="1" lang="ja-JP" altLang="en-US" sz="1300">
              <a:latin typeface="ＭＳ Ｐゴシック"/>
            </a:rPr>
            <a:t>徴収実績で前年度比</a:t>
          </a:r>
          <a:r>
            <a:rPr kumimoji="1" lang="en-US" altLang="ja-JP" sz="1300">
              <a:latin typeface="ＭＳ Ｐゴシック"/>
            </a:rPr>
            <a:t>0.4</a:t>
          </a:r>
          <a:r>
            <a:rPr kumimoji="1" lang="ja-JP" altLang="en-US" sz="1300">
              <a:latin typeface="ＭＳ Ｐゴシック"/>
            </a:rPr>
            <a:t>ポイン向上）ところであるが、さらなる自主財源の確保と、第２次行財政改革プランに則り、人件費や経常経費の削減に努め財政基盤の強化に努める。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45508</xdr:rowOff>
    </xdr:from>
    <xdr:to>
      <xdr:col>7</xdr:col>
      <xdr:colOff>152400</xdr:colOff>
      <xdr:row>42</xdr:row>
      <xdr:rowOff>45508</xdr:rowOff>
    </xdr:to>
    <xdr:cxnSp macro="">
      <xdr:nvCxnSpPr>
        <xdr:cNvPr id="68" name="直線コネクタ 67"/>
        <xdr:cNvCxnSpPr/>
      </xdr:nvCxnSpPr>
      <xdr:spPr>
        <a:xfrm>
          <a:off x="4114800" y="7246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45508</xdr:rowOff>
    </xdr:to>
    <xdr:cxnSp macro="">
      <xdr:nvCxnSpPr>
        <xdr:cNvPr id="71" name="直線コネクタ 70"/>
        <xdr:cNvCxnSpPr/>
      </xdr:nvCxnSpPr>
      <xdr:spPr>
        <a:xfrm>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25400</xdr:rowOff>
    </xdr:to>
    <xdr:cxnSp macro="">
      <xdr:nvCxnSpPr>
        <xdr:cNvPr id="74" name="直線コネクタ 73"/>
        <xdr:cNvCxnSpPr/>
      </xdr:nvCxnSpPr>
      <xdr:spPr>
        <a:xfrm>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41</xdr:row>
      <xdr:rowOff>156633</xdr:rowOff>
    </xdr:to>
    <xdr:cxnSp macro="">
      <xdr:nvCxnSpPr>
        <xdr:cNvPr id="77" name="直線コネクタ 76"/>
        <xdr:cNvCxnSpPr/>
      </xdr:nvCxnSpPr>
      <xdr:spPr>
        <a:xfrm>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87" name="円/楕円 86"/>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11235</xdr:rowOff>
    </xdr:from>
    <xdr:ext cx="762000" cy="259045"/>
    <xdr:sp macro="" textlink="">
      <xdr:nvSpPr>
        <xdr:cNvPr id="88" name="財政力該当値テキスト"/>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166158</xdr:rowOff>
    </xdr:from>
    <xdr:to>
      <xdr:col>6</xdr:col>
      <xdr:colOff>50800</xdr:colOff>
      <xdr:row>42</xdr:row>
      <xdr:rowOff>96308</xdr:rowOff>
    </xdr:to>
    <xdr:sp macro="" textlink="">
      <xdr:nvSpPr>
        <xdr:cNvPr id="89" name="円/楕円 88"/>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90" name="テキスト ボックス 89"/>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96" name="テキスト ボックス 95"/>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は上回ったものの、全国、大分県平均より比率は下回っている。普通交付税は減収となったものの、固定資産税等の増により大幅な減額を免れた経常一般財源に対し、扶助費、補助費等は増額となったものの、人件費や繰出金の減により経常経費充当一般財源も減となり、わずかながら数値は好転している。</a:t>
          </a:r>
        </a:p>
        <a:p>
          <a:r>
            <a:rPr kumimoji="1" lang="ja-JP" altLang="en-US" sz="1300">
              <a:latin typeface="ＭＳ Ｐゴシック"/>
            </a:rPr>
            <a:t>　今後、</a:t>
          </a:r>
          <a:r>
            <a:rPr kumimoji="1" lang="en-US" altLang="ja-JP" sz="1300">
              <a:latin typeface="ＭＳ Ｐゴシック"/>
            </a:rPr>
            <a:t>H27</a:t>
          </a:r>
          <a:r>
            <a:rPr kumimoji="1" lang="ja-JP" altLang="en-US" sz="1300">
              <a:latin typeface="ＭＳ Ｐゴシック"/>
            </a:rPr>
            <a:t>年度まで予定されている大型事業に伴う地方債の償還金増により、数値の悪化が予想されるところであるが、さらなる収納体制の強化を図るとともに、本庁舎方式への移行による内部事務経費の削減が見込まれる物件費や人件費等の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62</xdr:row>
      <xdr:rowOff>13426</xdr:rowOff>
    </xdr:to>
    <xdr:cxnSp macro="">
      <xdr:nvCxnSpPr>
        <xdr:cNvPr id="133" name="直線コネクタ 132"/>
        <xdr:cNvCxnSpPr/>
      </xdr:nvCxnSpPr>
      <xdr:spPr>
        <a:xfrm flipV="1">
          <a:off x="4114800" y="1060196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13426</xdr:rowOff>
    </xdr:from>
    <xdr:to>
      <xdr:col>6</xdr:col>
      <xdr:colOff>0</xdr:colOff>
      <xdr:row>62</xdr:row>
      <xdr:rowOff>23767</xdr:rowOff>
    </xdr:to>
    <xdr:cxnSp macro="">
      <xdr:nvCxnSpPr>
        <xdr:cNvPr id="136" name="直線コネクタ 135"/>
        <xdr:cNvCxnSpPr/>
      </xdr:nvCxnSpPr>
      <xdr:spPr>
        <a:xfrm flipV="1">
          <a:off x="3225800" y="1064332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43543</xdr:rowOff>
    </xdr:from>
    <xdr:to>
      <xdr:col>4</xdr:col>
      <xdr:colOff>482600</xdr:colOff>
      <xdr:row>62</xdr:row>
      <xdr:rowOff>23767</xdr:rowOff>
    </xdr:to>
    <xdr:cxnSp macro="">
      <xdr:nvCxnSpPr>
        <xdr:cNvPr id="139" name="直線コネクタ 138"/>
        <xdr:cNvCxnSpPr/>
      </xdr:nvCxnSpPr>
      <xdr:spPr>
        <a:xfrm>
          <a:off x="2336800" y="10501993"/>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43543</xdr:rowOff>
    </xdr:from>
    <xdr:to>
      <xdr:col>3</xdr:col>
      <xdr:colOff>279400</xdr:colOff>
      <xdr:row>62</xdr:row>
      <xdr:rowOff>151312</xdr:rowOff>
    </xdr:to>
    <xdr:cxnSp macro="">
      <xdr:nvCxnSpPr>
        <xdr:cNvPr id="142" name="直線コネクタ 141"/>
        <xdr:cNvCxnSpPr/>
      </xdr:nvCxnSpPr>
      <xdr:spPr>
        <a:xfrm flipV="1">
          <a:off x="1447800" y="10501993"/>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52" name="円/楕円 151"/>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64787</xdr:rowOff>
    </xdr:from>
    <xdr:ext cx="762000" cy="259045"/>
    <xdr:sp macro="" textlink="">
      <xdr:nvSpPr>
        <xdr:cNvPr id="153" name="財政構造の弾力性該当値テキスト"/>
        <xdr:cNvSpPr txBox="1"/>
      </xdr:nvSpPr>
      <xdr:spPr>
        <a:xfrm>
          <a:off x="5041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134076</xdr:rowOff>
    </xdr:from>
    <xdr:to>
      <xdr:col>6</xdr:col>
      <xdr:colOff>50800</xdr:colOff>
      <xdr:row>62</xdr:row>
      <xdr:rowOff>64226</xdr:rowOff>
    </xdr:to>
    <xdr:sp macro="" textlink="">
      <xdr:nvSpPr>
        <xdr:cNvPr id="154" name="円/楕円 153"/>
        <xdr:cNvSpPr/>
      </xdr:nvSpPr>
      <xdr:spPr>
        <a:xfrm>
          <a:off x="4064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49003</xdr:rowOff>
    </xdr:from>
    <xdr:ext cx="736600" cy="259045"/>
    <xdr:sp macro="" textlink="">
      <xdr:nvSpPr>
        <xdr:cNvPr id="155" name="テキスト ボックス 154"/>
        <xdr:cNvSpPr txBox="1"/>
      </xdr:nvSpPr>
      <xdr:spPr>
        <a:xfrm>
          <a:off x="3733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144417</xdr:rowOff>
    </xdr:from>
    <xdr:to>
      <xdr:col>4</xdr:col>
      <xdr:colOff>533400</xdr:colOff>
      <xdr:row>62</xdr:row>
      <xdr:rowOff>74567</xdr:rowOff>
    </xdr:to>
    <xdr:sp macro="" textlink="">
      <xdr:nvSpPr>
        <xdr:cNvPr id="156" name="円/楕円 155"/>
        <xdr:cNvSpPr/>
      </xdr:nvSpPr>
      <xdr:spPr>
        <a:xfrm>
          <a:off x="3175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59344</xdr:rowOff>
    </xdr:from>
    <xdr:ext cx="762000" cy="259045"/>
    <xdr:sp macro="" textlink="">
      <xdr:nvSpPr>
        <xdr:cNvPr id="157" name="テキスト ボックス 156"/>
        <xdr:cNvSpPr txBox="1"/>
      </xdr:nvSpPr>
      <xdr:spPr>
        <a:xfrm>
          <a:off x="2844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164193</xdr:rowOff>
    </xdr:from>
    <xdr:to>
      <xdr:col>3</xdr:col>
      <xdr:colOff>330200</xdr:colOff>
      <xdr:row>61</xdr:row>
      <xdr:rowOff>94343</xdr:rowOff>
    </xdr:to>
    <xdr:sp macro="" textlink="">
      <xdr:nvSpPr>
        <xdr:cNvPr id="158" name="円/楕円 157"/>
        <xdr:cNvSpPr/>
      </xdr:nvSpPr>
      <xdr:spPr>
        <a:xfrm>
          <a:off x="2286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104520</xdr:rowOff>
    </xdr:from>
    <xdr:ext cx="762000" cy="259045"/>
    <xdr:sp macro="" textlink="">
      <xdr:nvSpPr>
        <xdr:cNvPr id="159" name="テキスト ボックス 158"/>
        <xdr:cNvSpPr txBox="1"/>
      </xdr:nvSpPr>
      <xdr:spPr>
        <a:xfrm>
          <a:off x="1955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100512</xdr:rowOff>
    </xdr:from>
    <xdr:to>
      <xdr:col>2</xdr:col>
      <xdr:colOff>127000</xdr:colOff>
      <xdr:row>63</xdr:row>
      <xdr:rowOff>30662</xdr:rowOff>
    </xdr:to>
    <xdr:sp macro="" textlink="">
      <xdr:nvSpPr>
        <xdr:cNvPr id="160" name="円/楕円 159"/>
        <xdr:cNvSpPr/>
      </xdr:nvSpPr>
      <xdr:spPr>
        <a:xfrm>
          <a:off x="1397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15439</xdr:rowOff>
    </xdr:from>
    <xdr:ext cx="762000" cy="259045"/>
    <xdr:sp macro="" textlink="">
      <xdr:nvSpPr>
        <xdr:cNvPr id="161" name="テキスト ボックス 160"/>
        <xdr:cNvSpPr txBox="1"/>
      </xdr:nvSpPr>
      <xdr:spPr>
        <a:xfrm>
          <a:off x="1066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[130,131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前年度決算額、類似団体からは下回っているものの、全国、大分県の平均に比較し大きくなっている。</a:t>
          </a:r>
        </a:p>
        <a:p>
          <a:r>
            <a:rPr kumimoji="1" lang="ja-JP" altLang="en-US" sz="1300">
              <a:latin typeface="ＭＳ Ｐゴシック"/>
            </a:rPr>
            <a:t>　人件費については、給与カット、及び職員の新陳代謝により前年度比で大幅な減となっている。物件費についても、雇用創出事業等の終了、縮減により減じている。</a:t>
          </a:r>
          <a:endParaRPr kumimoji="1" lang="en-US" altLang="ja-JP" sz="1300">
            <a:latin typeface="ＭＳ Ｐゴシック"/>
          </a:endParaRPr>
        </a:p>
        <a:p>
          <a:r>
            <a:rPr kumimoji="1" lang="ja-JP" altLang="en-US" sz="1300">
              <a:latin typeface="ＭＳ Ｐゴシック"/>
            </a:rPr>
            <a:t>　人件費の抑制については継続して取り組むとともに、物件費についてはさらに徹底した経常経費の削減を行っていく。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17886</xdr:rowOff>
    </xdr:from>
    <xdr:to>
      <xdr:col>7</xdr:col>
      <xdr:colOff>152400</xdr:colOff>
      <xdr:row>81</xdr:row>
      <xdr:rowOff>21321</xdr:rowOff>
    </xdr:to>
    <xdr:cxnSp macro="">
      <xdr:nvCxnSpPr>
        <xdr:cNvPr id="195" name="直線コネクタ 194"/>
        <xdr:cNvCxnSpPr/>
      </xdr:nvCxnSpPr>
      <xdr:spPr>
        <a:xfrm flipV="1">
          <a:off x="4114800" y="13905336"/>
          <a:ext cx="838200" cy="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2663</xdr:rowOff>
    </xdr:from>
    <xdr:ext cx="762000" cy="259045"/>
    <xdr:sp macro="" textlink="">
      <xdr:nvSpPr>
        <xdr:cNvPr id="196" name="人件費・物件費等の状況平均値テキスト"/>
        <xdr:cNvSpPr txBox="1"/>
      </xdr:nvSpPr>
      <xdr:spPr>
        <a:xfrm>
          <a:off x="5041900" y="13890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21321</xdr:rowOff>
    </xdr:from>
    <xdr:to>
      <xdr:col>6</xdr:col>
      <xdr:colOff>0</xdr:colOff>
      <xdr:row>81</xdr:row>
      <xdr:rowOff>25369</xdr:rowOff>
    </xdr:to>
    <xdr:cxnSp macro="">
      <xdr:nvCxnSpPr>
        <xdr:cNvPr id="198" name="直線コネクタ 197"/>
        <xdr:cNvCxnSpPr/>
      </xdr:nvCxnSpPr>
      <xdr:spPr>
        <a:xfrm flipV="1">
          <a:off x="3225800" y="13908771"/>
          <a:ext cx="889000" cy="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21510</xdr:rowOff>
    </xdr:from>
    <xdr:to>
      <xdr:col>4</xdr:col>
      <xdr:colOff>482600</xdr:colOff>
      <xdr:row>81</xdr:row>
      <xdr:rowOff>25369</xdr:rowOff>
    </xdr:to>
    <xdr:cxnSp macro="">
      <xdr:nvCxnSpPr>
        <xdr:cNvPr id="201" name="直線コネクタ 200"/>
        <xdr:cNvCxnSpPr/>
      </xdr:nvCxnSpPr>
      <xdr:spPr>
        <a:xfrm>
          <a:off x="2336800" y="13908960"/>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21510</xdr:rowOff>
    </xdr:from>
    <xdr:to>
      <xdr:col>3</xdr:col>
      <xdr:colOff>279400</xdr:colOff>
      <xdr:row>81</xdr:row>
      <xdr:rowOff>21701</xdr:rowOff>
    </xdr:to>
    <xdr:cxnSp macro="">
      <xdr:nvCxnSpPr>
        <xdr:cNvPr id="204" name="直線コネクタ 203"/>
        <xdr:cNvCxnSpPr/>
      </xdr:nvCxnSpPr>
      <xdr:spPr>
        <a:xfrm flipV="1">
          <a:off x="1447800" y="1390896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138536</xdr:rowOff>
    </xdr:from>
    <xdr:to>
      <xdr:col>7</xdr:col>
      <xdr:colOff>203200</xdr:colOff>
      <xdr:row>81</xdr:row>
      <xdr:rowOff>68686</xdr:rowOff>
    </xdr:to>
    <xdr:sp macro="" textlink="">
      <xdr:nvSpPr>
        <xdr:cNvPr id="214" name="円/楕円 213"/>
        <xdr:cNvSpPr/>
      </xdr:nvSpPr>
      <xdr:spPr>
        <a:xfrm>
          <a:off x="4902200" y="1385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59813</xdr:rowOff>
    </xdr:from>
    <xdr:ext cx="762000" cy="259045"/>
    <xdr:sp macro="" textlink="">
      <xdr:nvSpPr>
        <xdr:cNvPr id="215" name="人件費・物件費等の状況該当値テキスト"/>
        <xdr:cNvSpPr txBox="1"/>
      </xdr:nvSpPr>
      <xdr:spPr>
        <a:xfrm>
          <a:off x="5041900" y="1377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130,131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141971</xdr:rowOff>
    </xdr:from>
    <xdr:to>
      <xdr:col>6</xdr:col>
      <xdr:colOff>50800</xdr:colOff>
      <xdr:row>81</xdr:row>
      <xdr:rowOff>72121</xdr:rowOff>
    </xdr:to>
    <xdr:sp macro="" textlink="">
      <xdr:nvSpPr>
        <xdr:cNvPr id="216" name="円/楕円 215"/>
        <xdr:cNvSpPr/>
      </xdr:nvSpPr>
      <xdr:spPr>
        <a:xfrm>
          <a:off x="4064000" y="138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82298</xdr:rowOff>
    </xdr:from>
    <xdr:ext cx="736600" cy="259045"/>
    <xdr:sp macro="" textlink="">
      <xdr:nvSpPr>
        <xdr:cNvPr id="217" name="テキスト ボックス 216"/>
        <xdr:cNvSpPr txBox="1"/>
      </xdr:nvSpPr>
      <xdr:spPr>
        <a:xfrm>
          <a:off x="3733800" y="13626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134,402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146019</xdr:rowOff>
    </xdr:from>
    <xdr:to>
      <xdr:col>4</xdr:col>
      <xdr:colOff>533400</xdr:colOff>
      <xdr:row>81</xdr:row>
      <xdr:rowOff>76169</xdr:rowOff>
    </xdr:to>
    <xdr:sp macro="" textlink="">
      <xdr:nvSpPr>
        <xdr:cNvPr id="218" name="円/楕円 217"/>
        <xdr:cNvSpPr/>
      </xdr:nvSpPr>
      <xdr:spPr>
        <a:xfrm>
          <a:off x="3175000" y="138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86346</xdr:rowOff>
    </xdr:from>
    <xdr:ext cx="762000" cy="259045"/>
    <xdr:sp macro="" textlink="">
      <xdr:nvSpPr>
        <xdr:cNvPr id="219" name="テキスト ボックス 218"/>
        <xdr:cNvSpPr txBox="1"/>
      </xdr:nvSpPr>
      <xdr:spPr>
        <a:xfrm>
          <a:off x="2844800" y="1363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139,436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142160</xdr:rowOff>
    </xdr:from>
    <xdr:to>
      <xdr:col>3</xdr:col>
      <xdr:colOff>330200</xdr:colOff>
      <xdr:row>81</xdr:row>
      <xdr:rowOff>72310</xdr:rowOff>
    </xdr:to>
    <xdr:sp macro="" textlink="">
      <xdr:nvSpPr>
        <xdr:cNvPr id="220" name="円/楕円 219"/>
        <xdr:cNvSpPr/>
      </xdr:nvSpPr>
      <xdr:spPr>
        <a:xfrm>
          <a:off x="2286000" y="138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82487</xdr:rowOff>
    </xdr:from>
    <xdr:ext cx="762000" cy="259045"/>
    <xdr:sp macro="" textlink="">
      <xdr:nvSpPr>
        <xdr:cNvPr id="221" name="テキスト ボックス 220"/>
        <xdr:cNvSpPr txBox="1"/>
      </xdr:nvSpPr>
      <xdr:spPr>
        <a:xfrm>
          <a:off x="1955800" y="1362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134,638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142351</xdr:rowOff>
    </xdr:from>
    <xdr:to>
      <xdr:col>2</xdr:col>
      <xdr:colOff>127000</xdr:colOff>
      <xdr:row>81</xdr:row>
      <xdr:rowOff>72501</xdr:rowOff>
    </xdr:to>
    <xdr:sp macro="" textlink="">
      <xdr:nvSpPr>
        <xdr:cNvPr id="222" name="円/楕円 221"/>
        <xdr:cNvSpPr/>
      </xdr:nvSpPr>
      <xdr:spPr>
        <a:xfrm>
          <a:off x="1397000" y="1385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82678</xdr:rowOff>
    </xdr:from>
    <xdr:ext cx="762000" cy="259045"/>
    <xdr:sp macro="" textlink="">
      <xdr:nvSpPr>
        <xdr:cNvPr id="223" name="テキスト ボックス 222"/>
        <xdr:cNvSpPr txBox="1"/>
      </xdr:nvSpPr>
      <xdr:spPr>
        <a:xfrm>
          <a:off x="1066800" y="136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給与カット等や昇給抑制措置により、前年度比で</a:t>
          </a:r>
          <a:r>
            <a:rPr kumimoji="1" lang="en-US" altLang="ja-JP" sz="1300">
              <a:latin typeface="ＭＳ Ｐゴシック"/>
            </a:rPr>
            <a:t>9.3</a:t>
          </a:r>
          <a:r>
            <a:rPr kumimoji="1" lang="ja-JP" altLang="en-US" sz="1300">
              <a:latin typeface="ＭＳ Ｐゴシック"/>
            </a:rPr>
            <a:t>ポイント改善したが、依然として類似団体、全国平均よりかなり高い数値となっている。</a:t>
          </a:r>
        </a:p>
        <a:p>
          <a:r>
            <a:rPr kumimoji="1" lang="ja-JP" altLang="en-US" sz="1300">
              <a:latin typeface="ＭＳ Ｐゴシック"/>
            </a:rPr>
            <a:t>　現在、給与制度の改革を行っている途中であるが、今後もさらに継続して給与費の削減、抑制に努める。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119168</xdr:rowOff>
    </xdr:from>
    <xdr:to>
      <xdr:col>24</xdr:col>
      <xdr:colOff>558800</xdr:colOff>
      <xdr:row>89</xdr:row>
      <xdr:rowOff>150284</xdr:rowOff>
    </xdr:to>
    <xdr:cxnSp macro="">
      <xdr:nvCxnSpPr>
        <xdr:cNvPr id="257" name="直線コネクタ 256"/>
        <xdr:cNvCxnSpPr/>
      </xdr:nvCxnSpPr>
      <xdr:spPr>
        <a:xfrm flipV="1">
          <a:off x="16179800" y="15035318"/>
          <a:ext cx="838200" cy="37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146262</xdr:rowOff>
    </xdr:from>
    <xdr:to>
      <xdr:col>23</xdr:col>
      <xdr:colOff>406400</xdr:colOff>
      <xdr:row>89</xdr:row>
      <xdr:rowOff>150284</xdr:rowOff>
    </xdr:to>
    <xdr:cxnSp macro="">
      <xdr:nvCxnSpPr>
        <xdr:cNvPr id="260" name="直線コネクタ 259"/>
        <xdr:cNvCxnSpPr/>
      </xdr:nvCxnSpPr>
      <xdr:spPr>
        <a:xfrm>
          <a:off x="15290800" y="1540531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159386</xdr:rowOff>
    </xdr:from>
    <xdr:to>
      <xdr:col>22</xdr:col>
      <xdr:colOff>203200</xdr:colOff>
      <xdr:row>89</xdr:row>
      <xdr:rowOff>146262</xdr:rowOff>
    </xdr:to>
    <xdr:cxnSp macro="">
      <xdr:nvCxnSpPr>
        <xdr:cNvPr id="263" name="直線コネクタ 262"/>
        <xdr:cNvCxnSpPr/>
      </xdr:nvCxnSpPr>
      <xdr:spPr>
        <a:xfrm>
          <a:off x="14401800" y="15075536"/>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78952</xdr:rowOff>
    </xdr:from>
    <xdr:to>
      <xdr:col>21</xdr:col>
      <xdr:colOff>0</xdr:colOff>
      <xdr:row>87</xdr:row>
      <xdr:rowOff>159386</xdr:rowOff>
    </xdr:to>
    <xdr:cxnSp macro="">
      <xdr:nvCxnSpPr>
        <xdr:cNvPr id="266" name="直線コネクタ 265"/>
        <xdr:cNvCxnSpPr/>
      </xdr:nvCxnSpPr>
      <xdr:spPr>
        <a:xfrm>
          <a:off x="13512800" y="1499510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68368</xdr:rowOff>
    </xdr:from>
    <xdr:to>
      <xdr:col>24</xdr:col>
      <xdr:colOff>609600</xdr:colOff>
      <xdr:row>87</xdr:row>
      <xdr:rowOff>169968</xdr:rowOff>
    </xdr:to>
    <xdr:sp macro="" textlink="">
      <xdr:nvSpPr>
        <xdr:cNvPr id="276" name="円/楕円 275"/>
        <xdr:cNvSpPr/>
      </xdr:nvSpPr>
      <xdr:spPr>
        <a:xfrm>
          <a:off x="16967200" y="149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135695</xdr:rowOff>
    </xdr:from>
    <xdr:ext cx="762000" cy="259045"/>
    <xdr:sp macro="" textlink="">
      <xdr:nvSpPr>
        <xdr:cNvPr id="277" name="給与水準   （国との比較）該当値テキスト"/>
        <xdr:cNvSpPr txBox="1"/>
      </xdr:nvSpPr>
      <xdr:spPr>
        <a:xfrm>
          <a:off x="17106900" y="1488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99484</xdr:rowOff>
    </xdr:from>
    <xdr:to>
      <xdr:col>23</xdr:col>
      <xdr:colOff>457200</xdr:colOff>
      <xdr:row>90</xdr:row>
      <xdr:rowOff>29634</xdr:rowOff>
    </xdr:to>
    <xdr:sp macro="" textlink="">
      <xdr:nvSpPr>
        <xdr:cNvPr id="278" name="円/楕円 277"/>
        <xdr:cNvSpPr/>
      </xdr:nvSpPr>
      <xdr:spPr>
        <a:xfrm>
          <a:off x="16129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14411</xdr:rowOff>
    </xdr:from>
    <xdr:ext cx="736600" cy="259045"/>
    <xdr:sp macro="" textlink="">
      <xdr:nvSpPr>
        <xdr:cNvPr id="279" name="テキスト ボックス 278"/>
        <xdr:cNvSpPr txBox="1"/>
      </xdr:nvSpPr>
      <xdr:spPr>
        <a:xfrm>
          <a:off x="15798800" y="1544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95462</xdr:rowOff>
    </xdr:from>
    <xdr:to>
      <xdr:col>22</xdr:col>
      <xdr:colOff>254000</xdr:colOff>
      <xdr:row>90</xdr:row>
      <xdr:rowOff>25612</xdr:rowOff>
    </xdr:to>
    <xdr:sp macro="" textlink="">
      <xdr:nvSpPr>
        <xdr:cNvPr id="280" name="円/楕円 279"/>
        <xdr:cNvSpPr/>
      </xdr:nvSpPr>
      <xdr:spPr>
        <a:xfrm>
          <a:off x="15240000" y="1535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10389</xdr:rowOff>
    </xdr:from>
    <xdr:ext cx="762000" cy="259045"/>
    <xdr:sp macro="" textlink="">
      <xdr:nvSpPr>
        <xdr:cNvPr id="281" name="テキスト ボックス 280"/>
        <xdr:cNvSpPr txBox="1"/>
      </xdr:nvSpPr>
      <xdr:spPr>
        <a:xfrm>
          <a:off x="14909800" y="1544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108586</xdr:rowOff>
    </xdr:from>
    <xdr:to>
      <xdr:col>21</xdr:col>
      <xdr:colOff>50800</xdr:colOff>
      <xdr:row>88</xdr:row>
      <xdr:rowOff>38736</xdr:rowOff>
    </xdr:to>
    <xdr:sp macro="" textlink="">
      <xdr:nvSpPr>
        <xdr:cNvPr id="282" name="円/楕円 281"/>
        <xdr:cNvSpPr/>
      </xdr:nvSpPr>
      <xdr:spPr>
        <a:xfrm>
          <a:off x="14351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23513</xdr:rowOff>
    </xdr:from>
    <xdr:ext cx="762000" cy="259045"/>
    <xdr:sp macro="" textlink="">
      <xdr:nvSpPr>
        <xdr:cNvPr id="283" name="テキスト ボックス 282"/>
        <xdr:cNvSpPr txBox="1"/>
      </xdr:nvSpPr>
      <xdr:spPr>
        <a:xfrm>
          <a:off x="14020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28152</xdr:rowOff>
    </xdr:from>
    <xdr:to>
      <xdr:col>19</xdr:col>
      <xdr:colOff>533400</xdr:colOff>
      <xdr:row>87</xdr:row>
      <xdr:rowOff>129752</xdr:rowOff>
    </xdr:to>
    <xdr:sp macro="" textlink="">
      <xdr:nvSpPr>
        <xdr:cNvPr id="284" name="円/楕円 283"/>
        <xdr:cNvSpPr/>
      </xdr:nvSpPr>
      <xdr:spPr>
        <a:xfrm>
          <a:off x="13462000" y="149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114529</xdr:rowOff>
    </xdr:from>
    <xdr:ext cx="762000" cy="259045"/>
    <xdr:sp macro="" textlink="">
      <xdr:nvSpPr>
        <xdr:cNvPr id="285" name="テキスト ボックス 284"/>
        <xdr:cNvSpPr txBox="1"/>
      </xdr:nvSpPr>
      <xdr:spPr>
        <a:xfrm>
          <a:off x="13131800" y="1503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H17</a:t>
          </a:r>
          <a:r>
            <a:rPr kumimoji="1" lang="ja-JP" altLang="en-US" sz="1300">
              <a:latin typeface="ＭＳ Ｐゴシック"/>
            </a:rPr>
            <a:t>年度の合併以降、第２次行財政改革による「職員数を３０４人とする」目標の達成に向け人員の削減に取り組んでいるものの、全国、県内平均や類似団体を上回っている。</a:t>
          </a:r>
        </a:p>
        <a:p>
          <a:r>
            <a:rPr kumimoji="1" lang="ja-JP" altLang="en-US" sz="1300">
              <a:latin typeface="ＭＳ Ｐゴシック"/>
            </a:rPr>
            <a:t>　今後は、</a:t>
          </a:r>
          <a:r>
            <a:rPr kumimoji="1" lang="en-US" altLang="ja-JP" sz="1300">
              <a:latin typeface="ＭＳ Ｐゴシック"/>
            </a:rPr>
            <a:t>H28</a:t>
          </a:r>
          <a:r>
            <a:rPr kumimoji="1" lang="ja-JP" altLang="en-US" sz="1300">
              <a:latin typeface="ＭＳ Ｐゴシック"/>
            </a:rPr>
            <a:t>年度中の本庁舎方式への移行が予定されており、今後組織の大幅な見直し、再編を行う中で、さらなる定員適正管理に努める。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73176</xdr:rowOff>
    </xdr:from>
    <xdr:to>
      <xdr:col>24</xdr:col>
      <xdr:colOff>558800</xdr:colOff>
      <xdr:row>62</xdr:row>
      <xdr:rowOff>93859</xdr:rowOff>
    </xdr:to>
    <xdr:cxnSp macro="">
      <xdr:nvCxnSpPr>
        <xdr:cNvPr id="322" name="直線コネクタ 321"/>
        <xdr:cNvCxnSpPr/>
      </xdr:nvCxnSpPr>
      <xdr:spPr>
        <a:xfrm>
          <a:off x="16179800" y="1070307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68580</xdr:rowOff>
    </xdr:from>
    <xdr:to>
      <xdr:col>23</xdr:col>
      <xdr:colOff>406400</xdr:colOff>
      <xdr:row>62</xdr:row>
      <xdr:rowOff>73176</xdr:rowOff>
    </xdr:to>
    <xdr:cxnSp macro="">
      <xdr:nvCxnSpPr>
        <xdr:cNvPr id="325" name="直線コネクタ 324"/>
        <xdr:cNvCxnSpPr/>
      </xdr:nvCxnSpPr>
      <xdr:spPr>
        <a:xfrm>
          <a:off x="15290800" y="1069848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68580</xdr:rowOff>
    </xdr:from>
    <xdr:to>
      <xdr:col>22</xdr:col>
      <xdr:colOff>203200</xdr:colOff>
      <xdr:row>62</xdr:row>
      <xdr:rowOff>83517</xdr:rowOff>
    </xdr:to>
    <xdr:cxnSp macro="">
      <xdr:nvCxnSpPr>
        <xdr:cNvPr id="328" name="直線コネクタ 327"/>
        <xdr:cNvCxnSpPr/>
      </xdr:nvCxnSpPr>
      <xdr:spPr>
        <a:xfrm flipV="1">
          <a:off x="14401800" y="10698480"/>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83517</xdr:rowOff>
    </xdr:from>
    <xdr:to>
      <xdr:col>21</xdr:col>
      <xdr:colOff>0</xdr:colOff>
      <xdr:row>62</xdr:row>
      <xdr:rowOff>85816</xdr:rowOff>
    </xdr:to>
    <xdr:cxnSp macro="">
      <xdr:nvCxnSpPr>
        <xdr:cNvPr id="331" name="直線コネクタ 330"/>
        <xdr:cNvCxnSpPr/>
      </xdr:nvCxnSpPr>
      <xdr:spPr>
        <a:xfrm flipV="1">
          <a:off x="13512800" y="10713417"/>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43059</xdr:rowOff>
    </xdr:from>
    <xdr:to>
      <xdr:col>24</xdr:col>
      <xdr:colOff>609600</xdr:colOff>
      <xdr:row>62</xdr:row>
      <xdr:rowOff>144659</xdr:rowOff>
    </xdr:to>
    <xdr:sp macro="" textlink="">
      <xdr:nvSpPr>
        <xdr:cNvPr id="341" name="円/楕円 340"/>
        <xdr:cNvSpPr/>
      </xdr:nvSpPr>
      <xdr:spPr>
        <a:xfrm>
          <a:off x="169672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15136</xdr:rowOff>
    </xdr:from>
    <xdr:ext cx="762000" cy="259045"/>
    <xdr:sp macro="" textlink="">
      <xdr:nvSpPr>
        <xdr:cNvPr id="342" name="定員管理の状況該当値テキスト"/>
        <xdr:cNvSpPr txBox="1"/>
      </xdr:nvSpPr>
      <xdr:spPr>
        <a:xfrm>
          <a:off x="17106900" y="1064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22376</xdr:rowOff>
    </xdr:from>
    <xdr:to>
      <xdr:col>23</xdr:col>
      <xdr:colOff>457200</xdr:colOff>
      <xdr:row>62</xdr:row>
      <xdr:rowOff>123976</xdr:rowOff>
    </xdr:to>
    <xdr:sp macro="" textlink="">
      <xdr:nvSpPr>
        <xdr:cNvPr id="343" name="円/楕円 342"/>
        <xdr:cNvSpPr/>
      </xdr:nvSpPr>
      <xdr:spPr>
        <a:xfrm>
          <a:off x="16129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108753</xdr:rowOff>
    </xdr:from>
    <xdr:ext cx="736600" cy="259045"/>
    <xdr:sp macro="" textlink="">
      <xdr:nvSpPr>
        <xdr:cNvPr id="344" name="テキスト ボックス 343"/>
        <xdr:cNvSpPr txBox="1"/>
      </xdr:nvSpPr>
      <xdr:spPr>
        <a:xfrm>
          <a:off x="15798800" y="1073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17780</xdr:rowOff>
    </xdr:from>
    <xdr:to>
      <xdr:col>22</xdr:col>
      <xdr:colOff>254000</xdr:colOff>
      <xdr:row>62</xdr:row>
      <xdr:rowOff>119380</xdr:rowOff>
    </xdr:to>
    <xdr:sp macro="" textlink="">
      <xdr:nvSpPr>
        <xdr:cNvPr id="345" name="円/楕円 344"/>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104157</xdr:rowOff>
    </xdr:from>
    <xdr:ext cx="762000" cy="259045"/>
    <xdr:sp macro="" textlink="">
      <xdr:nvSpPr>
        <xdr:cNvPr id="346" name="テキスト ボックス 345"/>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32717</xdr:rowOff>
    </xdr:from>
    <xdr:to>
      <xdr:col>21</xdr:col>
      <xdr:colOff>50800</xdr:colOff>
      <xdr:row>62</xdr:row>
      <xdr:rowOff>134317</xdr:rowOff>
    </xdr:to>
    <xdr:sp macro="" textlink="">
      <xdr:nvSpPr>
        <xdr:cNvPr id="347" name="円/楕円 346"/>
        <xdr:cNvSpPr/>
      </xdr:nvSpPr>
      <xdr:spPr>
        <a:xfrm>
          <a:off x="14351000" y="106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119094</xdr:rowOff>
    </xdr:from>
    <xdr:ext cx="762000" cy="259045"/>
    <xdr:sp macro="" textlink="">
      <xdr:nvSpPr>
        <xdr:cNvPr id="348" name="テキスト ボックス 347"/>
        <xdr:cNvSpPr txBox="1"/>
      </xdr:nvSpPr>
      <xdr:spPr>
        <a:xfrm>
          <a:off x="14020800" y="1074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35016</xdr:rowOff>
    </xdr:from>
    <xdr:to>
      <xdr:col>19</xdr:col>
      <xdr:colOff>533400</xdr:colOff>
      <xdr:row>62</xdr:row>
      <xdr:rowOff>136616</xdr:rowOff>
    </xdr:to>
    <xdr:sp macro="" textlink="">
      <xdr:nvSpPr>
        <xdr:cNvPr id="349" name="円/楕円 348"/>
        <xdr:cNvSpPr/>
      </xdr:nvSpPr>
      <xdr:spPr>
        <a:xfrm>
          <a:off x="13462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121393</xdr:rowOff>
    </xdr:from>
    <xdr:ext cx="762000" cy="259045"/>
    <xdr:sp macro="" textlink="">
      <xdr:nvSpPr>
        <xdr:cNvPr id="350" name="テキスト ボックス 349"/>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公債費については、主には合併特例債の償還金により年々増加しているものの、建設事業の適切な取捨選択、基準財政需要額への公債費の算入額増により、</a:t>
          </a:r>
          <a:r>
            <a:rPr kumimoji="1" lang="en-US" altLang="ja-JP" sz="1300">
              <a:latin typeface="ＭＳ Ｐゴシック"/>
            </a:rPr>
            <a:t>H</a:t>
          </a:r>
          <a:r>
            <a:rPr kumimoji="1" lang="ja-JP" altLang="en-US" sz="1300">
              <a:latin typeface="ＭＳ Ｐゴシック"/>
            </a:rPr>
            <a:t>２１年度以降比率は逓減し、全国、県内平均や類似団体比較でも下回っている。</a:t>
          </a:r>
        </a:p>
        <a:p>
          <a:r>
            <a:rPr kumimoji="1" lang="ja-JP" altLang="en-US" sz="1300">
              <a:latin typeface="ＭＳ Ｐゴシック"/>
            </a:rPr>
            <a:t>　しかしながら、</a:t>
          </a:r>
          <a:r>
            <a:rPr kumimoji="1" lang="en-US" altLang="ja-JP" sz="1300">
              <a:latin typeface="ＭＳ Ｐゴシック"/>
            </a:rPr>
            <a:t>H27</a:t>
          </a:r>
          <a:r>
            <a:rPr kumimoji="1" lang="ja-JP" altLang="en-US" sz="1300">
              <a:latin typeface="ＭＳ Ｐゴシック"/>
            </a:rPr>
            <a:t>年度までは消防庁舎や市役所庁舎、交流センター等の大型施設の建設事業が目白押しであり、事業に伴う起債の償還金による公債費の大幅な高騰が予想されるため、他の投資事業を極力抑え、比率の悪化に歯止めをかけ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20864</xdr:rowOff>
    </xdr:from>
    <xdr:to>
      <xdr:col>24</xdr:col>
      <xdr:colOff>558800</xdr:colOff>
      <xdr:row>37</xdr:row>
      <xdr:rowOff>27758</xdr:rowOff>
    </xdr:to>
    <xdr:cxnSp macro="">
      <xdr:nvCxnSpPr>
        <xdr:cNvPr id="386" name="直線コネクタ 385"/>
        <xdr:cNvCxnSpPr/>
      </xdr:nvCxnSpPr>
      <xdr:spPr>
        <a:xfrm flipV="1">
          <a:off x="16179800" y="636451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27758</xdr:rowOff>
    </xdr:from>
    <xdr:to>
      <xdr:col>23</xdr:col>
      <xdr:colOff>406400</xdr:colOff>
      <xdr:row>37</xdr:row>
      <xdr:rowOff>55336</xdr:rowOff>
    </xdr:to>
    <xdr:cxnSp macro="">
      <xdr:nvCxnSpPr>
        <xdr:cNvPr id="389" name="直線コネクタ 388"/>
        <xdr:cNvCxnSpPr/>
      </xdr:nvCxnSpPr>
      <xdr:spPr>
        <a:xfrm flipV="1">
          <a:off x="15290800" y="637140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55336</xdr:rowOff>
    </xdr:from>
    <xdr:to>
      <xdr:col>22</xdr:col>
      <xdr:colOff>203200</xdr:colOff>
      <xdr:row>37</xdr:row>
      <xdr:rowOff>100149</xdr:rowOff>
    </xdr:to>
    <xdr:cxnSp macro="">
      <xdr:nvCxnSpPr>
        <xdr:cNvPr id="392" name="直線コネクタ 391"/>
        <xdr:cNvCxnSpPr/>
      </xdr:nvCxnSpPr>
      <xdr:spPr>
        <a:xfrm flipV="1">
          <a:off x="14401800" y="6398986"/>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100149</xdr:rowOff>
    </xdr:from>
    <xdr:to>
      <xdr:col>21</xdr:col>
      <xdr:colOff>0</xdr:colOff>
      <xdr:row>37</xdr:row>
      <xdr:rowOff>158750</xdr:rowOff>
    </xdr:to>
    <xdr:cxnSp macro="">
      <xdr:nvCxnSpPr>
        <xdr:cNvPr id="395" name="直線コネクタ 394"/>
        <xdr:cNvCxnSpPr/>
      </xdr:nvCxnSpPr>
      <xdr:spPr>
        <a:xfrm flipV="1">
          <a:off x="13512800" y="6443799"/>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141514</xdr:rowOff>
    </xdr:from>
    <xdr:to>
      <xdr:col>24</xdr:col>
      <xdr:colOff>609600</xdr:colOff>
      <xdr:row>37</xdr:row>
      <xdr:rowOff>71664</xdr:rowOff>
    </xdr:to>
    <xdr:sp macro="" textlink="">
      <xdr:nvSpPr>
        <xdr:cNvPr id="405" name="円/楕円 404"/>
        <xdr:cNvSpPr/>
      </xdr:nvSpPr>
      <xdr:spPr>
        <a:xfrm>
          <a:off x="16967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62791</xdr:rowOff>
    </xdr:from>
    <xdr:ext cx="762000" cy="259045"/>
    <xdr:sp macro="" textlink="">
      <xdr:nvSpPr>
        <xdr:cNvPr id="406" name="公債費負担の状況該当値テキスト"/>
        <xdr:cNvSpPr txBox="1"/>
      </xdr:nvSpPr>
      <xdr:spPr>
        <a:xfrm>
          <a:off x="17106900" y="623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148408</xdr:rowOff>
    </xdr:from>
    <xdr:to>
      <xdr:col>23</xdr:col>
      <xdr:colOff>457200</xdr:colOff>
      <xdr:row>37</xdr:row>
      <xdr:rowOff>78558</xdr:rowOff>
    </xdr:to>
    <xdr:sp macro="" textlink="">
      <xdr:nvSpPr>
        <xdr:cNvPr id="407" name="円/楕円 406"/>
        <xdr:cNvSpPr/>
      </xdr:nvSpPr>
      <xdr:spPr>
        <a:xfrm>
          <a:off x="16129000" y="632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88735</xdr:rowOff>
    </xdr:from>
    <xdr:ext cx="736600" cy="259045"/>
    <xdr:sp macro="" textlink="">
      <xdr:nvSpPr>
        <xdr:cNvPr id="408" name="テキスト ボックス 407"/>
        <xdr:cNvSpPr txBox="1"/>
      </xdr:nvSpPr>
      <xdr:spPr>
        <a:xfrm>
          <a:off x="15798800" y="608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4536</xdr:rowOff>
    </xdr:from>
    <xdr:to>
      <xdr:col>22</xdr:col>
      <xdr:colOff>254000</xdr:colOff>
      <xdr:row>37</xdr:row>
      <xdr:rowOff>106136</xdr:rowOff>
    </xdr:to>
    <xdr:sp macro="" textlink="">
      <xdr:nvSpPr>
        <xdr:cNvPr id="409" name="円/楕円 408"/>
        <xdr:cNvSpPr/>
      </xdr:nvSpPr>
      <xdr:spPr>
        <a:xfrm>
          <a:off x="15240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116313</xdr:rowOff>
    </xdr:from>
    <xdr:ext cx="762000" cy="259045"/>
    <xdr:sp macro="" textlink="">
      <xdr:nvSpPr>
        <xdr:cNvPr id="410" name="テキスト ボックス 409"/>
        <xdr:cNvSpPr txBox="1"/>
      </xdr:nvSpPr>
      <xdr:spPr>
        <a:xfrm>
          <a:off x="14909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49349</xdr:rowOff>
    </xdr:from>
    <xdr:to>
      <xdr:col>21</xdr:col>
      <xdr:colOff>50800</xdr:colOff>
      <xdr:row>37</xdr:row>
      <xdr:rowOff>150949</xdr:rowOff>
    </xdr:to>
    <xdr:sp macro="" textlink="">
      <xdr:nvSpPr>
        <xdr:cNvPr id="411" name="円/楕円 410"/>
        <xdr:cNvSpPr/>
      </xdr:nvSpPr>
      <xdr:spPr>
        <a:xfrm>
          <a:off x="14351000" y="639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161126</xdr:rowOff>
    </xdr:from>
    <xdr:ext cx="762000" cy="259045"/>
    <xdr:sp macro="" textlink="">
      <xdr:nvSpPr>
        <xdr:cNvPr id="412" name="テキスト ボックス 411"/>
        <xdr:cNvSpPr txBox="1"/>
      </xdr:nvSpPr>
      <xdr:spPr>
        <a:xfrm>
          <a:off x="14020800" y="616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107950</xdr:rowOff>
    </xdr:from>
    <xdr:to>
      <xdr:col>19</xdr:col>
      <xdr:colOff>533400</xdr:colOff>
      <xdr:row>38</xdr:row>
      <xdr:rowOff>38100</xdr:rowOff>
    </xdr:to>
    <xdr:sp macro="" textlink="">
      <xdr:nvSpPr>
        <xdr:cNvPr id="413" name="円/楕円 412"/>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48277</xdr:rowOff>
    </xdr:from>
    <xdr:ext cx="762000" cy="259045"/>
    <xdr:sp macro="" textlink="">
      <xdr:nvSpPr>
        <xdr:cNvPr id="414" name="テキスト ボックス 413"/>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類似団体、全国平均を大きく下回っており、前年度からも</a:t>
          </a:r>
          <a:r>
            <a:rPr kumimoji="1" lang="en-US" altLang="ja-JP" sz="1300">
              <a:latin typeface="ＭＳ Ｐゴシック"/>
            </a:rPr>
            <a:t>19</a:t>
          </a:r>
          <a:r>
            <a:rPr kumimoji="1" lang="ja-JP" altLang="en-US" sz="1300">
              <a:latin typeface="ＭＳ Ｐゴシック"/>
            </a:rPr>
            <a:t>ポイント改善されている。これは財政調整基金の積立増による充当可能基金額や退職手当負担額の減、さらには、普通交付税の基準財政需要額に算入される、いわゆる優良起債の増等によるものである。</a:t>
          </a:r>
        </a:p>
        <a:p>
          <a:r>
            <a:rPr kumimoji="1" lang="ja-JP" altLang="en-US" sz="1300">
              <a:latin typeface="ＭＳ Ｐゴシック"/>
            </a:rPr>
            <a:t>　今後も、（第２次行財政改革の目標である）</a:t>
          </a:r>
          <a:r>
            <a:rPr kumimoji="1" lang="en-US" altLang="ja-JP" sz="1300">
              <a:latin typeface="ＭＳ Ｐゴシック"/>
            </a:rPr>
            <a:t>H27</a:t>
          </a:r>
          <a:r>
            <a:rPr kumimoji="1" lang="ja-JP" altLang="en-US" sz="1300">
              <a:latin typeface="ＭＳ Ｐゴシック"/>
            </a:rPr>
            <a:t>年度末財政調整基金残高２５億円以上の継続した保有を目指し、かかる比率の抑制に努める。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13801</xdr:rowOff>
    </xdr:from>
    <xdr:to>
      <xdr:col>24</xdr:col>
      <xdr:colOff>558800</xdr:colOff>
      <xdr:row>14</xdr:row>
      <xdr:rowOff>52007</xdr:rowOff>
    </xdr:to>
    <xdr:cxnSp macro="">
      <xdr:nvCxnSpPr>
        <xdr:cNvPr id="448" name="直線コネクタ 447"/>
        <xdr:cNvCxnSpPr/>
      </xdr:nvCxnSpPr>
      <xdr:spPr>
        <a:xfrm flipV="1">
          <a:off x="16179800" y="2414101"/>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52007</xdr:rowOff>
    </xdr:from>
    <xdr:to>
      <xdr:col>23</xdr:col>
      <xdr:colOff>406400</xdr:colOff>
      <xdr:row>14</xdr:row>
      <xdr:rowOff>73120</xdr:rowOff>
    </xdr:to>
    <xdr:cxnSp macro="">
      <xdr:nvCxnSpPr>
        <xdr:cNvPr id="451" name="直線コネクタ 450"/>
        <xdr:cNvCxnSpPr/>
      </xdr:nvCxnSpPr>
      <xdr:spPr>
        <a:xfrm flipV="1">
          <a:off x="15290800" y="2452307"/>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73120</xdr:rowOff>
    </xdr:from>
    <xdr:to>
      <xdr:col>22</xdr:col>
      <xdr:colOff>203200</xdr:colOff>
      <xdr:row>14</xdr:row>
      <xdr:rowOff>92223</xdr:rowOff>
    </xdr:to>
    <xdr:cxnSp macro="">
      <xdr:nvCxnSpPr>
        <xdr:cNvPr id="454" name="直線コネクタ 453"/>
        <xdr:cNvCxnSpPr/>
      </xdr:nvCxnSpPr>
      <xdr:spPr>
        <a:xfrm flipV="1">
          <a:off x="14401800" y="2473420"/>
          <a:ext cx="889000" cy="1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92223</xdr:rowOff>
    </xdr:from>
    <xdr:to>
      <xdr:col>21</xdr:col>
      <xdr:colOff>0</xdr:colOff>
      <xdr:row>14</xdr:row>
      <xdr:rowOff>124396</xdr:rowOff>
    </xdr:to>
    <xdr:cxnSp macro="">
      <xdr:nvCxnSpPr>
        <xdr:cNvPr id="457" name="直線コネクタ 456"/>
        <xdr:cNvCxnSpPr/>
      </xdr:nvCxnSpPr>
      <xdr:spPr>
        <a:xfrm flipV="1">
          <a:off x="13512800" y="2492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134451</xdr:rowOff>
    </xdr:from>
    <xdr:to>
      <xdr:col>24</xdr:col>
      <xdr:colOff>609600</xdr:colOff>
      <xdr:row>14</xdr:row>
      <xdr:rowOff>64601</xdr:rowOff>
    </xdr:to>
    <xdr:sp macro="" textlink="">
      <xdr:nvSpPr>
        <xdr:cNvPr id="467" name="円/楕円 466"/>
        <xdr:cNvSpPr/>
      </xdr:nvSpPr>
      <xdr:spPr>
        <a:xfrm>
          <a:off x="169672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55728</xdr:rowOff>
    </xdr:from>
    <xdr:ext cx="762000" cy="259045"/>
    <xdr:sp macro="" textlink="">
      <xdr:nvSpPr>
        <xdr:cNvPr id="468" name="将来負担の状況該当値テキスト"/>
        <xdr:cNvSpPr txBox="1"/>
      </xdr:nvSpPr>
      <xdr:spPr>
        <a:xfrm>
          <a:off x="17106900" y="228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1207</xdr:rowOff>
    </xdr:from>
    <xdr:to>
      <xdr:col>23</xdr:col>
      <xdr:colOff>457200</xdr:colOff>
      <xdr:row>14</xdr:row>
      <xdr:rowOff>102807</xdr:rowOff>
    </xdr:to>
    <xdr:sp macro="" textlink="">
      <xdr:nvSpPr>
        <xdr:cNvPr id="469" name="円/楕円 468"/>
        <xdr:cNvSpPr/>
      </xdr:nvSpPr>
      <xdr:spPr>
        <a:xfrm>
          <a:off x="16129000" y="240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112984</xdr:rowOff>
    </xdr:from>
    <xdr:ext cx="736600" cy="259045"/>
    <xdr:sp macro="" textlink="">
      <xdr:nvSpPr>
        <xdr:cNvPr id="470" name="テキスト ボックス 469"/>
        <xdr:cNvSpPr txBox="1"/>
      </xdr:nvSpPr>
      <xdr:spPr>
        <a:xfrm>
          <a:off x="15798800" y="2170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22320</xdr:rowOff>
    </xdr:from>
    <xdr:to>
      <xdr:col>22</xdr:col>
      <xdr:colOff>254000</xdr:colOff>
      <xdr:row>14</xdr:row>
      <xdr:rowOff>123920</xdr:rowOff>
    </xdr:to>
    <xdr:sp macro="" textlink="">
      <xdr:nvSpPr>
        <xdr:cNvPr id="471" name="円/楕円 470"/>
        <xdr:cNvSpPr/>
      </xdr:nvSpPr>
      <xdr:spPr>
        <a:xfrm>
          <a:off x="15240000" y="24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134097</xdr:rowOff>
    </xdr:from>
    <xdr:ext cx="762000" cy="259045"/>
    <xdr:sp macro="" textlink="">
      <xdr:nvSpPr>
        <xdr:cNvPr id="472" name="テキスト ボックス 471"/>
        <xdr:cNvSpPr txBox="1"/>
      </xdr:nvSpPr>
      <xdr:spPr>
        <a:xfrm>
          <a:off x="14909800" y="21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41423</xdr:rowOff>
    </xdr:from>
    <xdr:to>
      <xdr:col>21</xdr:col>
      <xdr:colOff>50800</xdr:colOff>
      <xdr:row>14</xdr:row>
      <xdr:rowOff>143023</xdr:rowOff>
    </xdr:to>
    <xdr:sp macro="" textlink="">
      <xdr:nvSpPr>
        <xdr:cNvPr id="473" name="円/楕円 472"/>
        <xdr:cNvSpPr/>
      </xdr:nvSpPr>
      <xdr:spPr>
        <a:xfrm>
          <a:off x="14351000" y="244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153200</xdr:rowOff>
    </xdr:from>
    <xdr:ext cx="762000" cy="259045"/>
    <xdr:sp macro="" textlink="">
      <xdr:nvSpPr>
        <xdr:cNvPr id="474" name="テキスト ボックス 473"/>
        <xdr:cNvSpPr txBox="1"/>
      </xdr:nvSpPr>
      <xdr:spPr>
        <a:xfrm>
          <a:off x="14020800" y="221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73596</xdr:rowOff>
    </xdr:from>
    <xdr:to>
      <xdr:col>19</xdr:col>
      <xdr:colOff>533400</xdr:colOff>
      <xdr:row>15</xdr:row>
      <xdr:rowOff>3746</xdr:rowOff>
    </xdr:to>
    <xdr:sp macro="" textlink="">
      <xdr:nvSpPr>
        <xdr:cNvPr id="475" name="円/楕円 474"/>
        <xdr:cNvSpPr/>
      </xdr:nvSpPr>
      <xdr:spPr>
        <a:xfrm>
          <a:off x="13462000" y="247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13923</xdr:rowOff>
    </xdr:from>
    <xdr:ext cx="762000" cy="259045"/>
    <xdr:sp macro="" textlink="">
      <xdr:nvSpPr>
        <xdr:cNvPr id="476" name="テキスト ボックス 475"/>
        <xdr:cNvSpPr txBox="1"/>
      </xdr:nvSpPr>
      <xdr:spPr>
        <a:xfrm>
          <a:off x="13131800" y="224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大分県由布市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35,836
35,637
319.16
17,967,675
17,178,519
657,024
10,509,435
19,591,915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21.6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職員給の大幅な減や共済組合負担金の減により、前年度比で</a:t>
          </a:r>
          <a:r>
            <a:rPr kumimoji="1" lang="en-US" altLang="ja-JP" sz="1300">
              <a:latin typeface="ＭＳ Ｐゴシック"/>
            </a:rPr>
            <a:t>1.4</a:t>
          </a:r>
          <a:r>
            <a:rPr kumimoji="1" lang="ja-JP" altLang="en-US" sz="1300">
              <a:latin typeface="ＭＳ Ｐゴシック"/>
            </a:rPr>
            <a:t>ポイント好転しているものの、類似団体や全国、大分県平均を上回っているため、第２次行財政改革に則り、さらなる人件費の抑制に努める。</a:t>
          </a:r>
        </a:p>
        <a:p>
          <a:r>
            <a:rPr kumimoji="1" lang="ja-JP" altLang="en-US" sz="1300">
              <a:latin typeface="ＭＳ Ｐゴシック"/>
            </a:rPr>
            <a:t>　</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21844</xdr:rowOff>
    </xdr:from>
    <xdr:to>
      <xdr:col>7</xdr:col>
      <xdr:colOff>15875</xdr:colOff>
      <xdr:row>38</xdr:row>
      <xdr:rowOff>85852</xdr:rowOff>
    </xdr:to>
    <xdr:cxnSp macro="">
      <xdr:nvCxnSpPr>
        <xdr:cNvPr id="63" name="直線コネクタ 62"/>
        <xdr:cNvCxnSpPr/>
      </xdr:nvCxnSpPr>
      <xdr:spPr>
        <a:xfrm flipV="1">
          <a:off x="3987800" y="65369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85852</xdr:rowOff>
    </xdr:from>
    <xdr:to>
      <xdr:col>5</xdr:col>
      <xdr:colOff>549275</xdr:colOff>
      <xdr:row>38</xdr:row>
      <xdr:rowOff>122428</xdr:rowOff>
    </xdr:to>
    <xdr:cxnSp macro="">
      <xdr:nvCxnSpPr>
        <xdr:cNvPr id="66" name="直線コネクタ 65"/>
        <xdr:cNvCxnSpPr/>
      </xdr:nvCxnSpPr>
      <xdr:spPr>
        <a:xfrm flipV="1">
          <a:off x="3098800" y="6600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67564</xdr:rowOff>
    </xdr:from>
    <xdr:to>
      <xdr:col>4</xdr:col>
      <xdr:colOff>346075</xdr:colOff>
      <xdr:row>38</xdr:row>
      <xdr:rowOff>122428</xdr:rowOff>
    </xdr:to>
    <xdr:cxnSp macro="">
      <xdr:nvCxnSpPr>
        <xdr:cNvPr id="69" name="直線コネクタ 68"/>
        <xdr:cNvCxnSpPr/>
      </xdr:nvCxnSpPr>
      <xdr:spPr>
        <a:xfrm>
          <a:off x="2209800" y="65826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67564</xdr:rowOff>
    </xdr:from>
    <xdr:to>
      <xdr:col>3</xdr:col>
      <xdr:colOff>142875</xdr:colOff>
      <xdr:row>39</xdr:row>
      <xdr:rowOff>51562</xdr:rowOff>
    </xdr:to>
    <xdr:cxnSp macro="">
      <xdr:nvCxnSpPr>
        <xdr:cNvPr id="72" name="直線コネクタ 71"/>
        <xdr:cNvCxnSpPr/>
      </xdr:nvCxnSpPr>
      <xdr:spPr>
        <a:xfrm flipV="1">
          <a:off x="1320800" y="658266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142494</xdr:rowOff>
    </xdr:from>
    <xdr:to>
      <xdr:col>7</xdr:col>
      <xdr:colOff>66675</xdr:colOff>
      <xdr:row>38</xdr:row>
      <xdr:rowOff>72644</xdr:rowOff>
    </xdr:to>
    <xdr:sp macro="" textlink="">
      <xdr:nvSpPr>
        <xdr:cNvPr id="82" name="円/楕円 81"/>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114571</xdr:rowOff>
    </xdr:from>
    <xdr:ext cx="762000" cy="259045"/>
    <xdr:sp macro="" textlink="">
      <xdr:nvSpPr>
        <xdr:cNvPr id="83" name="人件費該当値テキスト"/>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35052</xdr:rowOff>
    </xdr:from>
    <xdr:to>
      <xdr:col>5</xdr:col>
      <xdr:colOff>600075</xdr:colOff>
      <xdr:row>38</xdr:row>
      <xdr:rowOff>136652</xdr:rowOff>
    </xdr:to>
    <xdr:sp macro="" textlink="">
      <xdr:nvSpPr>
        <xdr:cNvPr id="84" name="円/楕円 83"/>
        <xdr:cNvSpPr/>
      </xdr:nvSpPr>
      <xdr:spPr>
        <a:xfrm>
          <a:off x="3937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121429</xdr:rowOff>
    </xdr:from>
    <xdr:ext cx="736600" cy="259045"/>
    <xdr:sp macro="" textlink="">
      <xdr:nvSpPr>
        <xdr:cNvPr id="85" name="テキスト ボックス 84"/>
        <xdr:cNvSpPr txBox="1"/>
      </xdr:nvSpPr>
      <xdr:spPr>
        <a:xfrm>
          <a:off x="3606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71628</xdr:rowOff>
    </xdr:from>
    <xdr:to>
      <xdr:col>4</xdr:col>
      <xdr:colOff>396875</xdr:colOff>
      <xdr:row>39</xdr:row>
      <xdr:rowOff>1778</xdr:rowOff>
    </xdr:to>
    <xdr:sp macro="" textlink="">
      <xdr:nvSpPr>
        <xdr:cNvPr id="86" name="円/楕円 85"/>
        <xdr:cNvSpPr/>
      </xdr:nvSpPr>
      <xdr:spPr>
        <a:xfrm>
          <a:off x="3048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158005</xdr:rowOff>
    </xdr:from>
    <xdr:ext cx="762000" cy="259045"/>
    <xdr:sp macro="" textlink="">
      <xdr:nvSpPr>
        <xdr:cNvPr id="87" name="テキスト ボックス 86"/>
        <xdr:cNvSpPr txBox="1"/>
      </xdr:nvSpPr>
      <xdr:spPr>
        <a:xfrm>
          <a:off x="2717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xdr:rowOff>
    </xdr:from>
    <xdr:to>
      <xdr:col>3</xdr:col>
      <xdr:colOff>193675</xdr:colOff>
      <xdr:row>38</xdr:row>
      <xdr:rowOff>118364</xdr:rowOff>
    </xdr:to>
    <xdr:sp macro="" textlink="">
      <xdr:nvSpPr>
        <xdr:cNvPr id="88" name="円/楕円 87"/>
        <xdr:cNvSpPr/>
      </xdr:nvSpPr>
      <xdr:spPr>
        <a:xfrm>
          <a:off x="2159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103141</xdr:rowOff>
    </xdr:from>
    <xdr:ext cx="762000" cy="259045"/>
    <xdr:sp macro="" textlink="">
      <xdr:nvSpPr>
        <xdr:cNvPr id="89" name="テキスト ボックス 88"/>
        <xdr:cNvSpPr txBox="1"/>
      </xdr:nvSpPr>
      <xdr:spPr>
        <a:xfrm>
          <a:off x="1828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762</xdr:rowOff>
    </xdr:from>
    <xdr:to>
      <xdr:col>1</xdr:col>
      <xdr:colOff>676275</xdr:colOff>
      <xdr:row>39</xdr:row>
      <xdr:rowOff>102362</xdr:rowOff>
    </xdr:to>
    <xdr:sp macro="" textlink="">
      <xdr:nvSpPr>
        <xdr:cNvPr id="90" name="円/楕円 89"/>
        <xdr:cNvSpPr/>
      </xdr:nvSpPr>
      <xdr:spPr>
        <a:xfrm>
          <a:off x="1270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87139</xdr:rowOff>
    </xdr:from>
    <xdr:ext cx="762000" cy="259045"/>
    <xdr:sp macro="" textlink="">
      <xdr:nvSpPr>
        <xdr:cNvPr id="91" name="テキスト ボックス 90"/>
        <xdr:cNvSpPr txBox="1"/>
      </xdr:nvSpPr>
      <xdr:spPr>
        <a:xfrm>
          <a:off x="939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決算額では減じたものの、経常経費充当一般財源額は増となっており、前年度比からも</a:t>
          </a:r>
          <a:r>
            <a:rPr kumimoji="1" lang="en-US" altLang="ja-JP" sz="1300">
              <a:latin typeface="ＭＳ Ｐゴシック"/>
            </a:rPr>
            <a:t>0.4</a:t>
          </a:r>
          <a:r>
            <a:rPr kumimoji="1" lang="ja-JP" altLang="en-US" sz="1300">
              <a:latin typeface="ＭＳ Ｐゴシック"/>
            </a:rPr>
            <a:t>ポイント悪化している。類似団体や大分県平均値をも上回っており、臨時職員等の適正配置や委託内容の見直しなど、さらなる経常経費の削減を厳に行い、物件費の抑制に努める。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154214</xdr:rowOff>
    </xdr:from>
    <xdr:to>
      <xdr:col>24</xdr:col>
      <xdr:colOff>31750</xdr:colOff>
      <xdr:row>17</xdr:row>
      <xdr:rowOff>26307</xdr:rowOff>
    </xdr:to>
    <xdr:cxnSp macro="">
      <xdr:nvCxnSpPr>
        <xdr:cNvPr id="126" name="直線コネクタ 125"/>
        <xdr:cNvCxnSpPr/>
      </xdr:nvCxnSpPr>
      <xdr:spPr>
        <a:xfrm>
          <a:off x="15671800" y="28974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154214</xdr:rowOff>
    </xdr:from>
    <xdr:to>
      <xdr:col>22</xdr:col>
      <xdr:colOff>565150</xdr:colOff>
      <xdr:row>16</xdr:row>
      <xdr:rowOff>165100</xdr:rowOff>
    </xdr:to>
    <xdr:cxnSp macro="">
      <xdr:nvCxnSpPr>
        <xdr:cNvPr id="129" name="直線コネクタ 128"/>
        <xdr:cNvCxnSpPr/>
      </xdr:nvCxnSpPr>
      <xdr:spPr>
        <a:xfrm flipV="1">
          <a:off x="14782800" y="2897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121557</xdr:rowOff>
    </xdr:from>
    <xdr:to>
      <xdr:col>21</xdr:col>
      <xdr:colOff>361950</xdr:colOff>
      <xdr:row>16</xdr:row>
      <xdr:rowOff>165100</xdr:rowOff>
    </xdr:to>
    <xdr:cxnSp macro="">
      <xdr:nvCxnSpPr>
        <xdr:cNvPr id="132" name="直線コネクタ 131"/>
        <xdr:cNvCxnSpPr/>
      </xdr:nvCxnSpPr>
      <xdr:spPr>
        <a:xfrm>
          <a:off x="13893800" y="2864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121557</xdr:rowOff>
    </xdr:from>
    <xdr:to>
      <xdr:col>20</xdr:col>
      <xdr:colOff>158750</xdr:colOff>
      <xdr:row>16</xdr:row>
      <xdr:rowOff>132443</xdr:rowOff>
    </xdr:to>
    <xdr:cxnSp macro="">
      <xdr:nvCxnSpPr>
        <xdr:cNvPr id="135" name="直線コネクタ 134"/>
        <xdr:cNvCxnSpPr/>
      </xdr:nvCxnSpPr>
      <xdr:spPr>
        <a:xfrm flipV="1">
          <a:off x="13004800" y="2864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146957</xdr:rowOff>
    </xdr:from>
    <xdr:to>
      <xdr:col>24</xdr:col>
      <xdr:colOff>82550</xdr:colOff>
      <xdr:row>17</xdr:row>
      <xdr:rowOff>77107</xdr:rowOff>
    </xdr:to>
    <xdr:sp macro="" textlink="">
      <xdr:nvSpPr>
        <xdr:cNvPr id="145" name="円/楕円 144"/>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119034</xdr:rowOff>
    </xdr:from>
    <xdr:ext cx="762000" cy="259045"/>
    <xdr:sp macro="" textlink="">
      <xdr:nvSpPr>
        <xdr:cNvPr id="146"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103414</xdr:rowOff>
    </xdr:from>
    <xdr:to>
      <xdr:col>22</xdr:col>
      <xdr:colOff>615950</xdr:colOff>
      <xdr:row>17</xdr:row>
      <xdr:rowOff>33564</xdr:rowOff>
    </xdr:to>
    <xdr:sp macro="" textlink="">
      <xdr:nvSpPr>
        <xdr:cNvPr id="147" name="円/楕円 146"/>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48" name="テキスト ボックス 147"/>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49" name="円/楕円 148"/>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50" name="テキスト ボックス 149"/>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70757</xdr:rowOff>
    </xdr:from>
    <xdr:to>
      <xdr:col>20</xdr:col>
      <xdr:colOff>209550</xdr:colOff>
      <xdr:row>17</xdr:row>
      <xdr:rowOff>907</xdr:rowOff>
    </xdr:to>
    <xdr:sp macro="" textlink="">
      <xdr:nvSpPr>
        <xdr:cNvPr id="151" name="円/楕円 150"/>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157134</xdr:rowOff>
    </xdr:from>
    <xdr:ext cx="762000" cy="259045"/>
    <xdr:sp macro="" textlink="">
      <xdr:nvSpPr>
        <xdr:cNvPr id="152" name="テキスト ボックス 151"/>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81643</xdr:rowOff>
    </xdr:from>
    <xdr:to>
      <xdr:col>19</xdr:col>
      <xdr:colOff>6350</xdr:colOff>
      <xdr:row>17</xdr:row>
      <xdr:rowOff>11793</xdr:rowOff>
    </xdr:to>
    <xdr:sp macro="" textlink="">
      <xdr:nvSpPr>
        <xdr:cNvPr id="153" name="円/楕円 152"/>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168020</xdr:rowOff>
    </xdr:from>
    <xdr:ext cx="762000" cy="259045"/>
    <xdr:sp macro="" textlink="">
      <xdr:nvSpPr>
        <xdr:cNvPr id="154" name="テキスト ボックス 153"/>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全国、大分県の平均よりは下回っているものの、類似団体の数値を上回り、前年度比較で</a:t>
          </a:r>
          <a:r>
            <a:rPr kumimoji="1" lang="en-US" altLang="ja-JP" sz="1300">
              <a:latin typeface="ＭＳ Ｐゴシック"/>
            </a:rPr>
            <a:t>0.3</a:t>
          </a:r>
          <a:r>
            <a:rPr kumimoji="1" lang="ja-JP" altLang="en-US" sz="1300">
              <a:latin typeface="ＭＳ Ｐゴシック"/>
            </a:rPr>
            <a:t>ポイント悪化している。</a:t>
          </a:r>
        </a:p>
        <a:p>
          <a:r>
            <a:rPr kumimoji="1" lang="ja-JP" altLang="en-US" sz="1300">
              <a:latin typeface="ＭＳ Ｐゴシック"/>
            </a:rPr>
            <a:t>　これは障害福祉関係負担金や保育所運営費の増によるものであり、高齢化が進行し、子育て支援施策を進める本市にとって、さらに数値が上昇することが予想されるが、単独分の見直し等を図り、扶助費の抑制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82550</xdr:rowOff>
    </xdr:from>
    <xdr:to>
      <xdr:col>7</xdr:col>
      <xdr:colOff>15875</xdr:colOff>
      <xdr:row>57</xdr:row>
      <xdr:rowOff>120650</xdr:rowOff>
    </xdr:to>
    <xdr:cxnSp macro="">
      <xdr:nvCxnSpPr>
        <xdr:cNvPr id="187" name="直線コネクタ 186"/>
        <xdr:cNvCxnSpPr/>
      </xdr:nvCxnSpPr>
      <xdr:spPr>
        <a:xfrm>
          <a:off x="3987800" y="9855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44450</xdr:rowOff>
    </xdr:from>
    <xdr:to>
      <xdr:col>5</xdr:col>
      <xdr:colOff>549275</xdr:colOff>
      <xdr:row>57</xdr:row>
      <xdr:rowOff>82550</xdr:rowOff>
    </xdr:to>
    <xdr:cxnSp macro="">
      <xdr:nvCxnSpPr>
        <xdr:cNvPr id="190" name="直線コネクタ 189"/>
        <xdr:cNvCxnSpPr/>
      </xdr:nvCxnSpPr>
      <xdr:spPr>
        <a:xfrm>
          <a:off x="3098800" y="981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114300</xdr:rowOff>
    </xdr:from>
    <xdr:to>
      <xdr:col>4</xdr:col>
      <xdr:colOff>346075</xdr:colOff>
      <xdr:row>57</xdr:row>
      <xdr:rowOff>44450</xdr:rowOff>
    </xdr:to>
    <xdr:cxnSp macro="">
      <xdr:nvCxnSpPr>
        <xdr:cNvPr id="193" name="直線コネクタ 192"/>
        <xdr:cNvCxnSpPr/>
      </xdr:nvCxnSpPr>
      <xdr:spPr>
        <a:xfrm>
          <a:off x="2209800" y="9715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76200</xdr:rowOff>
    </xdr:from>
    <xdr:to>
      <xdr:col>3</xdr:col>
      <xdr:colOff>142875</xdr:colOff>
      <xdr:row>56</xdr:row>
      <xdr:rowOff>114300</xdr:rowOff>
    </xdr:to>
    <xdr:cxnSp macro="">
      <xdr:nvCxnSpPr>
        <xdr:cNvPr id="196" name="直線コネクタ 195"/>
        <xdr:cNvCxnSpPr/>
      </xdr:nvCxnSpPr>
      <xdr:spPr>
        <a:xfrm>
          <a:off x="1320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198" name="テキスト ボックス 19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0" name="テキスト ボックス 19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69850</xdr:rowOff>
    </xdr:from>
    <xdr:to>
      <xdr:col>7</xdr:col>
      <xdr:colOff>66675</xdr:colOff>
      <xdr:row>58</xdr:row>
      <xdr:rowOff>0</xdr:rowOff>
    </xdr:to>
    <xdr:sp macro="" textlink="">
      <xdr:nvSpPr>
        <xdr:cNvPr id="206" name="円/楕円 205"/>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41927</xdr:rowOff>
    </xdr:from>
    <xdr:ext cx="762000" cy="259045"/>
    <xdr:sp macro="" textlink="">
      <xdr:nvSpPr>
        <xdr:cNvPr id="207"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31750</xdr:rowOff>
    </xdr:from>
    <xdr:to>
      <xdr:col>5</xdr:col>
      <xdr:colOff>600075</xdr:colOff>
      <xdr:row>57</xdr:row>
      <xdr:rowOff>133350</xdr:rowOff>
    </xdr:to>
    <xdr:sp macro="" textlink="">
      <xdr:nvSpPr>
        <xdr:cNvPr id="208" name="円/楕円 207"/>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118127</xdr:rowOff>
    </xdr:from>
    <xdr:ext cx="736600" cy="259045"/>
    <xdr:sp macro="" textlink="">
      <xdr:nvSpPr>
        <xdr:cNvPr id="209" name="テキスト ボックス 208"/>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165100</xdr:rowOff>
    </xdr:from>
    <xdr:to>
      <xdr:col>4</xdr:col>
      <xdr:colOff>396875</xdr:colOff>
      <xdr:row>57</xdr:row>
      <xdr:rowOff>95250</xdr:rowOff>
    </xdr:to>
    <xdr:sp macro="" textlink="">
      <xdr:nvSpPr>
        <xdr:cNvPr id="210" name="円/楕円 209"/>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211" name="テキスト ボックス 210"/>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63500</xdr:rowOff>
    </xdr:from>
    <xdr:to>
      <xdr:col>3</xdr:col>
      <xdr:colOff>193675</xdr:colOff>
      <xdr:row>56</xdr:row>
      <xdr:rowOff>165100</xdr:rowOff>
    </xdr:to>
    <xdr:sp macro="" textlink="">
      <xdr:nvSpPr>
        <xdr:cNvPr id="212" name="円/楕円 211"/>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213" name="テキスト ボックス 212"/>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25400</xdr:rowOff>
    </xdr:from>
    <xdr:to>
      <xdr:col>1</xdr:col>
      <xdr:colOff>676275</xdr:colOff>
      <xdr:row>56</xdr:row>
      <xdr:rowOff>127000</xdr:rowOff>
    </xdr:to>
    <xdr:sp macro="" textlink="">
      <xdr:nvSpPr>
        <xdr:cNvPr id="214" name="円/楕円 213"/>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111777</xdr:rowOff>
    </xdr:from>
    <xdr:ext cx="762000" cy="259045"/>
    <xdr:sp macro="" textlink="">
      <xdr:nvSpPr>
        <xdr:cNvPr id="215" name="テキスト ボックス 214"/>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主に国保事業や介護保険事業、簡易水道事業といった事業会計への繰出金の減により、前年度比で</a:t>
          </a:r>
          <a:r>
            <a:rPr kumimoji="1" lang="en-US" altLang="ja-JP" sz="1300">
              <a:latin typeface="ＭＳ Ｐゴシック"/>
            </a:rPr>
            <a:t>1.2</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　今後とも保険税や使用料の見直しも視野に、特別会計の健全化を図り、赤字補てん的な繰出しを抑制する。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57</xdr:row>
      <xdr:rowOff>31750</xdr:rowOff>
    </xdr:to>
    <xdr:cxnSp macro="">
      <xdr:nvCxnSpPr>
        <xdr:cNvPr id="248" name="直線コネクタ 247"/>
        <xdr:cNvCxnSpPr/>
      </xdr:nvCxnSpPr>
      <xdr:spPr>
        <a:xfrm flipV="1">
          <a:off x="15671800" y="97129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31750</xdr:rowOff>
    </xdr:to>
    <xdr:cxnSp macro="">
      <xdr:nvCxnSpPr>
        <xdr:cNvPr id="251" name="直線コネクタ 250"/>
        <xdr:cNvCxnSpPr/>
      </xdr:nvCxnSpPr>
      <xdr:spPr>
        <a:xfrm>
          <a:off x="14782800" y="978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57</xdr:row>
      <xdr:rowOff>16510</xdr:rowOff>
    </xdr:to>
    <xdr:cxnSp macro="">
      <xdr:nvCxnSpPr>
        <xdr:cNvPr id="254" name="直線コネクタ 253"/>
        <xdr:cNvCxnSpPr/>
      </xdr:nvCxnSpPr>
      <xdr:spPr>
        <a:xfrm>
          <a:off x="13893800" y="9705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57</xdr:row>
      <xdr:rowOff>85090</xdr:rowOff>
    </xdr:to>
    <xdr:cxnSp macro="">
      <xdr:nvCxnSpPr>
        <xdr:cNvPr id="257" name="直線コネクタ 256"/>
        <xdr:cNvCxnSpPr/>
      </xdr:nvCxnSpPr>
      <xdr:spPr>
        <a:xfrm flipV="1">
          <a:off x="13004800" y="97053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67" name="円/楕円 266"/>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68"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69" name="円/楕円 268"/>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0" name="テキスト ボックス 269"/>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1" name="円/楕円 270"/>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72" name="テキスト ボックス 271"/>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3" name="円/楕円 272"/>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74" name="テキスト ボックス 273"/>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34290</xdr:rowOff>
    </xdr:from>
    <xdr:to>
      <xdr:col>19</xdr:col>
      <xdr:colOff>6350</xdr:colOff>
      <xdr:row>57</xdr:row>
      <xdr:rowOff>135890</xdr:rowOff>
    </xdr:to>
    <xdr:sp macro="" textlink="">
      <xdr:nvSpPr>
        <xdr:cNvPr id="275" name="円/楕円 274"/>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120667</xdr:rowOff>
    </xdr:from>
    <xdr:ext cx="762000" cy="259045"/>
    <xdr:sp macro="" textlink="">
      <xdr:nvSpPr>
        <xdr:cNvPr id="276" name="テキスト ボックス 275"/>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類似団体、全国平均ともに下回っているものの、由布大分環境衛生組合負担金や国庫への返還金の増等により、前年度比で</a:t>
          </a:r>
          <a:r>
            <a:rPr kumimoji="1" lang="en-US" altLang="ja-JP" sz="1300">
              <a:latin typeface="ＭＳ Ｐゴシック"/>
            </a:rPr>
            <a:t>0.8</a:t>
          </a:r>
          <a:r>
            <a:rPr kumimoji="1" lang="ja-JP" altLang="en-US" sz="1300">
              <a:latin typeface="ＭＳ Ｐゴシック"/>
            </a:rPr>
            <a:t>ポイント悪化し、大分県平均を大きく上回っている。</a:t>
          </a:r>
        </a:p>
        <a:p>
          <a:r>
            <a:rPr kumimoji="1" lang="ja-JP" altLang="en-US" sz="1300">
              <a:latin typeface="ＭＳ Ｐゴシック"/>
            </a:rPr>
            <a:t>　今後は、補助団体の事業や会計内容の精査を徹底し、補助金等の適正化に努める。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110998</xdr:rowOff>
    </xdr:from>
    <xdr:to>
      <xdr:col>24</xdr:col>
      <xdr:colOff>31750</xdr:colOff>
      <xdr:row>35</xdr:row>
      <xdr:rowOff>147574</xdr:rowOff>
    </xdr:to>
    <xdr:cxnSp macro="">
      <xdr:nvCxnSpPr>
        <xdr:cNvPr id="306" name="直線コネクタ 305"/>
        <xdr:cNvCxnSpPr/>
      </xdr:nvCxnSpPr>
      <xdr:spPr>
        <a:xfrm>
          <a:off x="15671800" y="61117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110998</xdr:rowOff>
    </xdr:from>
    <xdr:to>
      <xdr:col>22</xdr:col>
      <xdr:colOff>565150</xdr:colOff>
      <xdr:row>35</xdr:row>
      <xdr:rowOff>129286</xdr:rowOff>
    </xdr:to>
    <xdr:cxnSp macro="">
      <xdr:nvCxnSpPr>
        <xdr:cNvPr id="309" name="直線コネクタ 308"/>
        <xdr:cNvCxnSpPr/>
      </xdr:nvCxnSpPr>
      <xdr:spPr>
        <a:xfrm flipV="1">
          <a:off x="14782800" y="6111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129286</xdr:rowOff>
    </xdr:from>
    <xdr:to>
      <xdr:col>21</xdr:col>
      <xdr:colOff>361950</xdr:colOff>
      <xdr:row>35</xdr:row>
      <xdr:rowOff>147574</xdr:rowOff>
    </xdr:to>
    <xdr:cxnSp macro="">
      <xdr:nvCxnSpPr>
        <xdr:cNvPr id="312" name="直線コネクタ 311"/>
        <xdr:cNvCxnSpPr/>
      </xdr:nvCxnSpPr>
      <xdr:spPr>
        <a:xfrm flipV="1">
          <a:off x="13893800" y="6130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147574</xdr:rowOff>
    </xdr:from>
    <xdr:to>
      <xdr:col>20</xdr:col>
      <xdr:colOff>158750</xdr:colOff>
      <xdr:row>36</xdr:row>
      <xdr:rowOff>17272</xdr:rowOff>
    </xdr:to>
    <xdr:cxnSp macro="">
      <xdr:nvCxnSpPr>
        <xdr:cNvPr id="315" name="直線コネクタ 314"/>
        <xdr:cNvCxnSpPr/>
      </xdr:nvCxnSpPr>
      <xdr:spPr>
        <a:xfrm flipV="1">
          <a:off x="13004800" y="61483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25" name="円/楕円 324"/>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113301</xdr:rowOff>
    </xdr:from>
    <xdr:ext cx="762000" cy="259045"/>
    <xdr:sp macro="" textlink="">
      <xdr:nvSpPr>
        <xdr:cNvPr id="326"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60198</xdr:rowOff>
    </xdr:from>
    <xdr:to>
      <xdr:col>22</xdr:col>
      <xdr:colOff>615950</xdr:colOff>
      <xdr:row>35</xdr:row>
      <xdr:rowOff>161798</xdr:rowOff>
    </xdr:to>
    <xdr:sp macro="" textlink="">
      <xdr:nvSpPr>
        <xdr:cNvPr id="327" name="円/楕円 326"/>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525</xdr:rowOff>
    </xdr:from>
    <xdr:ext cx="736600" cy="259045"/>
    <xdr:sp macro="" textlink="">
      <xdr:nvSpPr>
        <xdr:cNvPr id="328" name="テキスト ボックス 327"/>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78486</xdr:rowOff>
    </xdr:from>
    <xdr:to>
      <xdr:col>21</xdr:col>
      <xdr:colOff>412750</xdr:colOff>
      <xdr:row>36</xdr:row>
      <xdr:rowOff>8636</xdr:rowOff>
    </xdr:to>
    <xdr:sp macro="" textlink="">
      <xdr:nvSpPr>
        <xdr:cNvPr id="329" name="円/楕円 328"/>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18813</xdr:rowOff>
    </xdr:from>
    <xdr:ext cx="762000" cy="259045"/>
    <xdr:sp macro="" textlink="">
      <xdr:nvSpPr>
        <xdr:cNvPr id="330" name="テキスト ボックス 329"/>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31" name="円/楕円 330"/>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32" name="テキスト ボックス 331"/>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137922</xdr:rowOff>
    </xdr:from>
    <xdr:to>
      <xdr:col>19</xdr:col>
      <xdr:colOff>6350</xdr:colOff>
      <xdr:row>36</xdr:row>
      <xdr:rowOff>68072</xdr:rowOff>
    </xdr:to>
    <xdr:sp macro="" textlink="">
      <xdr:nvSpPr>
        <xdr:cNvPr id="333" name="円/楕円 332"/>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78249</xdr:rowOff>
    </xdr:from>
    <xdr:ext cx="762000" cy="259045"/>
    <xdr:sp macro="" textlink="">
      <xdr:nvSpPr>
        <xdr:cNvPr id="334" name="テキスト ボックス 333"/>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類似団体や全国、大分県平均を下回り、前年度比でも</a:t>
          </a:r>
          <a:r>
            <a:rPr kumimoji="1" lang="en-US" altLang="ja-JP" sz="1300">
              <a:latin typeface="ＭＳ Ｐゴシック"/>
            </a:rPr>
            <a:t>0.1</a:t>
          </a:r>
          <a:r>
            <a:rPr kumimoji="1" lang="ja-JP" altLang="en-US" sz="1300">
              <a:latin typeface="ＭＳ Ｐゴシック"/>
            </a:rPr>
            <a:t>ポイント改善しているものの、これまで重点的に行ってきた学校の耐震化事業や、</a:t>
          </a:r>
          <a:r>
            <a:rPr kumimoji="1" lang="en-US" altLang="ja-JP" sz="1300">
              <a:latin typeface="ＭＳ Ｐゴシック"/>
            </a:rPr>
            <a:t>H25</a:t>
          </a:r>
          <a:r>
            <a:rPr kumimoji="1" lang="ja-JP" altLang="en-US" sz="1300">
              <a:latin typeface="ＭＳ Ｐゴシック"/>
            </a:rPr>
            <a:t>年度から</a:t>
          </a:r>
          <a:r>
            <a:rPr kumimoji="1" lang="en-US" altLang="ja-JP" sz="1300">
              <a:latin typeface="ＭＳ Ｐゴシック"/>
            </a:rPr>
            <a:t>27</a:t>
          </a:r>
          <a:r>
            <a:rPr kumimoji="1" lang="ja-JP" altLang="en-US" sz="1300">
              <a:latin typeface="ＭＳ Ｐゴシック"/>
            </a:rPr>
            <a:t>年度にかけての消防、市役所庁舎建設等大型事業に伴う起債の元利償還金が今後増大する見込みであり、事業の取捨選択と優良起債の活用に努める。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140335</xdr:rowOff>
    </xdr:from>
    <xdr:to>
      <xdr:col>7</xdr:col>
      <xdr:colOff>15875</xdr:colOff>
      <xdr:row>74</xdr:row>
      <xdr:rowOff>142240</xdr:rowOff>
    </xdr:to>
    <xdr:cxnSp macro="">
      <xdr:nvCxnSpPr>
        <xdr:cNvPr id="366" name="直線コネクタ 365"/>
        <xdr:cNvCxnSpPr/>
      </xdr:nvCxnSpPr>
      <xdr:spPr>
        <a:xfrm flipV="1">
          <a:off x="3987800" y="128276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132715</xdr:rowOff>
    </xdr:from>
    <xdr:to>
      <xdr:col>5</xdr:col>
      <xdr:colOff>549275</xdr:colOff>
      <xdr:row>74</xdr:row>
      <xdr:rowOff>142240</xdr:rowOff>
    </xdr:to>
    <xdr:cxnSp macro="">
      <xdr:nvCxnSpPr>
        <xdr:cNvPr id="369" name="直線コネクタ 368"/>
        <xdr:cNvCxnSpPr/>
      </xdr:nvCxnSpPr>
      <xdr:spPr>
        <a:xfrm>
          <a:off x="3098800" y="128200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107950</xdr:rowOff>
    </xdr:from>
    <xdr:to>
      <xdr:col>4</xdr:col>
      <xdr:colOff>346075</xdr:colOff>
      <xdr:row>74</xdr:row>
      <xdr:rowOff>132715</xdr:rowOff>
    </xdr:to>
    <xdr:cxnSp macro="">
      <xdr:nvCxnSpPr>
        <xdr:cNvPr id="372" name="直線コネクタ 371"/>
        <xdr:cNvCxnSpPr/>
      </xdr:nvCxnSpPr>
      <xdr:spPr>
        <a:xfrm>
          <a:off x="2209800" y="127952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107950</xdr:rowOff>
    </xdr:from>
    <xdr:to>
      <xdr:col>3</xdr:col>
      <xdr:colOff>142875</xdr:colOff>
      <xdr:row>74</xdr:row>
      <xdr:rowOff>146050</xdr:rowOff>
    </xdr:to>
    <xdr:cxnSp macro="">
      <xdr:nvCxnSpPr>
        <xdr:cNvPr id="375" name="直線コネクタ 374"/>
        <xdr:cNvCxnSpPr/>
      </xdr:nvCxnSpPr>
      <xdr:spPr>
        <a:xfrm flipV="1">
          <a:off x="1320800" y="12795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89535</xdr:rowOff>
    </xdr:from>
    <xdr:to>
      <xdr:col>7</xdr:col>
      <xdr:colOff>66675</xdr:colOff>
      <xdr:row>75</xdr:row>
      <xdr:rowOff>19685</xdr:rowOff>
    </xdr:to>
    <xdr:sp macro="" textlink="">
      <xdr:nvSpPr>
        <xdr:cNvPr id="385" name="円/楕円 384"/>
        <xdr:cNvSpPr/>
      </xdr:nvSpPr>
      <xdr:spPr>
        <a:xfrm>
          <a:off x="47752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106062</xdr:rowOff>
    </xdr:from>
    <xdr:ext cx="762000" cy="259045"/>
    <xdr:sp macro="" textlink="">
      <xdr:nvSpPr>
        <xdr:cNvPr id="386" name="公債費該当値テキスト"/>
        <xdr:cNvSpPr txBox="1"/>
      </xdr:nvSpPr>
      <xdr:spPr>
        <a:xfrm>
          <a:off x="4914900" y="126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91440</xdr:rowOff>
    </xdr:from>
    <xdr:to>
      <xdr:col>5</xdr:col>
      <xdr:colOff>600075</xdr:colOff>
      <xdr:row>75</xdr:row>
      <xdr:rowOff>21590</xdr:rowOff>
    </xdr:to>
    <xdr:sp macro="" textlink="">
      <xdr:nvSpPr>
        <xdr:cNvPr id="387" name="円/楕円 386"/>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31767</xdr:rowOff>
    </xdr:from>
    <xdr:ext cx="736600" cy="259045"/>
    <xdr:sp macro="" textlink="">
      <xdr:nvSpPr>
        <xdr:cNvPr id="388" name="テキスト ボックス 387"/>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81915</xdr:rowOff>
    </xdr:from>
    <xdr:to>
      <xdr:col>4</xdr:col>
      <xdr:colOff>396875</xdr:colOff>
      <xdr:row>75</xdr:row>
      <xdr:rowOff>12065</xdr:rowOff>
    </xdr:to>
    <xdr:sp macro="" textlink="">
      <xdr:nvSpPr>
        <xdr:cNvPr id="389" name="円/楕円 388"/>
        <xdr:cNvSpPr/>
      </xdr:nvSpPr>
      <xdr:spPr>
        <a:xfrm>
          <a:off x="3048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22242</xdr:rowOff>
    </xdr:from>
    <xdr:ext cx="762000" cy="259045"/>
    <xdr:sp macro="" textlink="">
      <xdr:nvSpPr>
        <xdr:cNvPr id="390" name="テキスト ボックス 389"/>
        <xdr:cNvSpPr txBox="1"/>
      </xdr:nvSpPr>
      <xdr:spPr>
        <a:xfrm>
          <a:off x="2717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57150</xdr:rowOff>
    </xdr:from>
    <xdr:to>
      <xdr:col>3</xdr:col>
      <xdr:colOff>193675</xdr:colOff>
      <xdr:row>74</xdr:row>
      <xdr:rowOff>158750</xdr:rowOff>
    </xdr:to>
    <xdr:sp macro="" textlink="">
      <xdr:nvSpPr>
        <xdr:cNvPr id="391" name="円/楕円 390"/>
        <xdr:cNvSpPr/>
      </xdr:nvSpPr>
      <xdr:spPr>
        <a:xfrm>
          <a:off x="2159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168927</xdr:rowOff>
    </xdr:from>
    <xdr:ext cx="762000" cy="259045"/>
    <xdr:sp macro="" textlink="">
      <xdr:nvSpPr>
        <xdr:cNvPr id="392" name="テキスト ボックス 391"/>
        <xdr:cNvSpPr txBox="1"/>
      </xdr:nvSpPr>
      <xdr:spPr>
        <a:xfrm>
          <a:off x="1828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95250</xdr:rowOff>
    </xdr:from>
    <xdr:to>
      <xdr:col>1</xdr:col>
      <xdr:colOff>676275</xdr:colOff>
      <xdr:row>75</xdr:row>
      <xdr:rowOff>25400</xdr:rowOff>
    </xdr:to>
    <xdr:sp macro="" textlink="">
      <xdr:nvSpPr>
        <xdr:cNvPr id="393" name="円/楕円 392"/>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35577</xdr:rowOff>
    </xdr:from>
    <xdr:ext cx="762000" cy="259045"/>
    <xdr:sp macro="" textlink="">
      <xdr:nvSpPr>
        <xdr:cNvPr id="394" name="テキスト ボックス 393"/>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公債費以外の費目については、総じて、前年度に比し数値がわずかながら好転しているものの、類似団体や全国、大分県平均値を上回っている状況にある。</a:t>
          </a:r>
        </a:p>
        <a:p>
          <a:r>
            <a:rPr kumimoji="1" lang="ja-JP" altLang="en-US" sz="1300">
              <a:latin typeface="ＭＳ Ｐゴシック"/>
            </a:rPr>
            <a:t>　段階的縮減措置の始まる普通交付税や、景気波及の兆しすら見えない地方税の状況では、今後経常一般財源の増は望めないことから、第２次行財政改革に示された目標の達成に向けて各項目を遵守し、経常経費の削減、抑制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xdr:rowOff>
    </xdr:from>
    <xdr:to>
      <xdr:col>24</xdr:col>
      <xdr:colOff>31750</xdr:colOff>
      <xdr:row>78</xdr:row>
      <xdr:rowOff>43180</xdr:rowOff>
    </xdr:to>
    <xdr:cxnSp macro="">
      <xdr:nvCxnSpPr>
        <xdr:cNvPr id="427" name="直線コネクタ 426"/>
        <xdr:cNvCxnSpPr/>
      </xdr:nvCxnSpPr>
      <xdr:spPr>
        <a:xfrm flipV="1">
          <a:off x="15671800" y="133743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43180</xdr:rowOff>
    </xdr:from>
    <xdr:to>
      <xdr:col>22</xdr:col>
      <xdr:colOff>565150</xdr:colOff>
      <xdr:row>78</xdr:row>
      <xdr:rowOff>73661</xdr:rowOff>
    </xdr:to>
    <xdr:cxnSp macro="">
      <xdr:nvCxnSpPr>
        <xdr:cNvPr id="430" name="直線コネクタ 429"/>
        <xdr:cNvCxnSpPr/>
      </xdr:nvCxnSpPr>
      <xdr:spPr>
        <a:xfrm flipV="1">
          <a:off x="14782800" y="13416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127000</xdr:rowOff>
    </xdr:from>
    <xdr:to>
      <xdr:col>21</xdr:col>
      <xdr:colOff>361950</xdr:colOff>
      <xdr:row>78</xdr:row>
      <xdr:rowOff>73661</xdr:rowOff>
    </xdr:to>
    <xdr:cxnSp macro="">
      <xdr:nvCxnSpPr>
        <xdr:cNvPr id="433" name="直線コネクタ 432"/>
        <xdr:cNvCxnSpPr/>
      </xdr:nvCxnSpPr>
      <xdr:spPr>
        <a:xfrm>
          <a:off x="13893800" y="1332865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127000</xdr:rowOff>
    </xdr:from>
    <xdr:to>
      <xdr:col>20</xdr:col>
      <xdr:colOff>158750</xdr:colOff>
      <xdr:row>79</xdr:row>
      <xdr:rowOff>16511</xdr:rowOff>
    </xdr:to>
    <xdr:cxnSp macro="">
      <xdr:nvCxnSpPr>
        <xdr:cNvPr id="436" name="直線コネクタ 435"/>
        <xdr:cNvCxnSpPr/>
      </xdr:nvCxnSpPr>
      <xdr:spPr>
        <a:xfrm flipV="1">
          <a:off x="13004800" y="1332865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46" name="円/楕円 445"/>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93997</xdr:rowOff>
    </xdr:from>
    <xdr:ext cx="762000" cy="259045"/>
    <xdr:sp macro="" textlink="">
      <xdr:nvSpPr>
        <xdr:cNvPr id="447" name="公債費以外該当値テキスト"/>
        <xdr:cNvSpPr txBox="1"/>
      </xdr:nvSpPr>
      <xdr:spPr>
        <a:xfrm>
          <a:off x="16598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163830</xdr:rowOff>
    </xdr:from>
    <xdr:to>
      <xdr:col>22</xdr:col>
      <xdr:colOff>615950</xdr:colOff>
      <xdr:row>78</xdr:row>
      <xdr:rowOff>93980</xdr:rowOff>
    </xdr:to>
    <xdr:sp macro="" textlink="">
      <xdr:nvSpPr>
        <xdr:cNvPr id="448" name="円/楕円 447"/>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78757</xdr:rowOff>
    </xdr:from>
    <xdr:ext cx="736600" cy="259045"/>
    <xdr:sp macro="" textlink="">
      <xdr:nvSpPr>
        <xdr:cNvPr id="449" name="テキスト ボックス 448"/>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22861</xdr:rowOff>
    </xdr:from>
    <xdr:to>
      <xdr:col>21</xdr:col>
      <xdr:colOff>412750</xdr:colOff>
      <xdr:row>78</xdr:row>
      <xdr:rowOff>124461</xdr:rowOff>
    </xdr:to>
    <xdr:sp macro="" textlink="">
      <xdr:nvSpPr>
        <xdr:cNvPr id="450" name="円/楕円 449"/>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109238</xdr:rowOff>
    </xdr:from>
    <xdr:ext cx="762000" cy="259045"/>
    <xdr:sp macro="" textlink="">
      <xdr:nvSpPr>
        <xdr:cNvPr id="451" name="テキスト ボックス 450"/>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76200</xdr:rowOff>
    </xdr:from>
    <xdr:to>
      <xdr:col>20</xdr:col>
      <xdr:colOff>209550</xdr:colOff>
      <xdr:row>78</xdr:row>
      <xdr:rowOff>6350</xdr:rowOff>
    </xdr:to>
    <xdr:sp macro="" textlink="">
      <xdr:nvSpPr>
        <xdr:cNvPr id="452" name="円/楕円 451"/>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162577</xdr:rowOff>
    </xdr:from>
    <xdr:ext cx="762000" cy="259045"/>
    <xdr:sp macro="" textlink="">
      <xdr:nvSpPr>
        <xdr:cNvPr id="453" name="テキスト ボックス 452"/>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137161</xdr:rowOff>
    </xdr:from>
    <xdr:to>
      <xdr:col>19</xdr:col>
      <xdr:colOff>6350</xdr:colOff>
      <xdr:row>79</xdr:row>
      <xdr:rowOff>67311</xdr:rowOff>
    </xdr:to>
    <xdr:sp macro="" textlink="">
      <xdr:nvSpPr>
        <xdr:cNvPr id="454" name="円/楕円 453"/>
        <xdr:cNvSpPr/>
      </xdr:nvSpPr>
      <xdr:spPr>
        <a:xfrm>
          <a:off x="12954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52088</xdr:rowOff>
    </xdr:from>
    <xdr:ext cx="762000" cy="259045"/>
    <xdr:sp macro="" textlink="">
      <xdr:nvSpPr>
        <xdr:cNvPr id="455" name="テキスト ボックス 454"/>
        <xdr:cNvSpPr txBox="1"/>
      </xdr:nvSpPr>
      <xdr:spPr>
        <a:xfrm>
          <a:off x="12623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大分県由布市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84887</xdr:rowOff>
    </xdr:from>
    <xdr:to>
      <xdr:col>4</xdr:col>
      <xdr:colOff>1117600</xdr:colOff>
      <xdr:row>17</xdr:row>
      <xdr:rowOff>120612</xdr:rowOff>
    </xdr:to>
    <xdr:cxnSp macro="">
      <xdr:nvCxnSpPr>
        <xdr:cNvPr id="50" name="直線コネクタ 49"/>
        <xdr:cNvCxnSpPr/>
      </xdr:nvCxnSpPr>
      <xdr:spPr bwMode="auto">
        <a:xfrm>
          <a:off x="5003800" y="3047162"/>
          <a:ext cx="647700" cy="3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105389</xdr:rowOff>
    </xdr:from>
    <xdr:ext cx="762000" cy="259045"/>
    <xdr:sp macro="" textlink="">
      <xdr:nvSpPr>
        <xdr:cNvPr id="51" name="人口1人当たり決算額の推移平均値テキスト130"/>
        <xdr:cNvSpPr txBox="1"/>
      </xdr:nvSpPr>
      <xdr:spPr>
        <a:xfrm>
          <a:off x="5740400" y="3067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45644</xdr:rowOff>
    </xdr:from>
    <xdr:to>
      <xdr:col>4</xdr:col>
      <xdr:colOff>469900</xdr:colOff>
      <xdr:row>17</xdr:row>
      <xdr:rowOff>84887</xdr:rowOff>
    </xdr:to>
    <xdr:cxnSp macro="">
      <xdr:nvCxnSpPr>
        <xdr:cNvPr id="53" name="直線コネクタ 52"/>
        <xdr:cNvCxnSpPr/>
      </xdr:nvCxnSpPr>
      <xdr:spPr bwMode="auto">
        <a:xfrm>
          <a:off x="4305300" y="3007919"/>
          <a:ext cx="698500" cy="39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37617</xdr:rowOff>
    </xdr:from>
    <xdr:to>
      <xdr:col>3</xdr:col>
      <xdr:colOff>904875</xdr:colOff>
      <xdr:row>17</xdr:row>
      <xdr:rowOff>45644</xdr:rowOff>
    </xdr:to>
    <xdr:cxnSp macro="">
      <xdr:nvCxnSpPr>
        <xdr:cNvPr id="56" name="直線コネクタ 55"/>
        <xdr:cNvCxnSpPr/>
      </xdr:nvCxnSpPr>
      <xdr:spPr bwMode="auto">
        <a:xfrm>
          <a:off x="3606800" y="2999892"/>
          <a:ext cx="698500" cy="8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34633</xdr:rowOff>
    </xdr:from>
    <xdr:to>
      <xdr:col>3</xdr:col>
      <xdr:colOff>206375</xdr:colOff>
      <xdr:row>17</xdr:row>
      <xdr:rowOff>37617</xdr:rowOff>
    </xdr:to>
    <xdr:cxnSp macro="">
      <xdr:nvCxnSpPr>
        <xdr:cNvPr id="59" name="直線コネクタ 58"/>
        <xdr:cNvCxnSpPr/>
      </xdr:nvCxnSpPr>
      <xdr:spPr bwMode="auto">
        <a:xfrm>
          <a:off x="2908300" y="2996908"/>
          <a:ext cx="698500" cy="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69812</xdr:rowOff>
    </xdr:from>
    <xdr:to>
      <xdr:col>5</xdr:col>
      <xdr:colOff>34925</xdr:colOff>
      <xdr:row>17</xdr:row>
      <xdr:rowOff>171412</xdr:rowOff>
    </xdr:to>
    <xdr:sp macro="" textlink="">
      <xdr:nvSpPr>
        <xdr:cNvPr id="69" name="円/楕円 68"/>
        <xdr:cNvSpPr/>
      </xdr:nvSpPr>
      <xdr:spPr bwMode="auto">
        <a:xfrm>
          <a:off x="5600700" y="3032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86339</xdr:rowOff>
    </xdr:from>
    <xdr:ext cx="762000" cy="259045"/>
    <xdr:sp macro="" textlink="">
      <xdr:nvSpPr>
        <xdr:cNvPr id="70" name="人口1人当たり決算額の推移該当値テキスト130"/>
        <xdr:cNvSpPr txBox="1"/>
      </xdr:nvSpPr>
      <xdr:spPr>
        <a:xfrm>
          <a:off x="5740400" y="287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97,253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34087</xdr:rowOff>
    </xdr:from>
    <xdr:to>
      <xdr:col>4</xdr:col>
      <xdr:colOff>520700</xdr:colOff>
      <xdr:row>17</xdr:row>
      <xdr:rowOff>135687</xdr:rowOff>
    </xdr:to>
    <xdr:sp macro="" textlink="">
      <xdr:nvSpPr>
        <xdr:cNvPr id="71" name="円/楕円 70"/>
        <xdr:cNvSpPr/>
      </xdr:nvSpPr>
      <xdr:spPr bwMode="auto">
        <a:xfrm>
          <a:off x="4953000" y="2996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145864</xdr:rowOff>
    </xdr:from>
    <xdr:ext cx="736600" cy="259045"/>
    <xdr:sp macro="" textlink="">
      <xdr:nvSpPr>
        <xdr:cNvPr id="72" name="テキスト ボックス 71"/>
        <xdr:cNvSpPr txBox="1"/>
      </xdr:nvSpPr>
      <xdr:spPr>
        <a:xfrm>
          <a:off x="4622800" y="276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100,066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166294</xdr:rowOff>
    </xdr:from>
    <xdr:to>
      <xdr:col>3</xdr:col>
      <xdr:colOff>955675</xdr:colOff>
      <xdr:row>17</xdr:row>
      <xdr:rowOff>96444</xdr:rowOff>
    </xdr:to>
    <xdr:sp macro="" textlink="">
      <xdr:nvSpPr>
        <xdr:cNvPr id="73" name="円/楕円 72"/>
        <xdr:cNvSpPr/>
      </xdr:nvSpPr>
      <xdr:spPr bwMode="auto">
        <a:xfrm>
          <a:off x="4254500" y="2957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106621</xdr:rowOff>
    </xdr:from>
    <xdr:ext cx="762000" cy="259045"/>
    <xdr:sp macro="" textlink="">
      <xdr:nvSpPr>
        <xdr:cNvPr id="74" name="テキスト ボックス 73"/>
        <xdr:cNvSpPr txBox="1"/>
      </xdr:nvSpPr>
      <xdr:spPr>
        <a:xfrm>
          <a:off x="3924300" y="272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103,156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158267</xdr:rowOff>
    </xdr:from>
    <xdr:to>
      <xdr:col>3</xdr:col>
      <xdr:colOff>257175</xdr:colOff>
      <xdr:row>17</xdr:row>
      <xdr:rowOff>88417</xdr:rowOff>
    </xdr:to>
    <xdr:sp macro="" textlink="">
      <xdr:nvSpPr>
        <xdr:cNvPr id="75" name="円/楕円 74"/>
        <xdr:cNvSpPr/>
      </xdr:nvSpPr>
      <xdr:spPr bwMode="auto">
        <a:xfrm>
          <a:off x="3556000" y="2949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98594</xdr:rowOff>
    </xdr:from>
    <xdr:ext cx="762000" cy="259045"/>
    <xdr:sp macro="" textlink="">
      <xdr:nvSpPr>
        <xdr:cNvPr id="76" name="テキスト ボックス 75"/>
        <xdr:cNvSpPr txBox="1"/>
      </xdr:nvSpPr>
      <xdr:spPr>
        <a:xfrm>
          <a:off x="3225800" y="27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103,788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155283</xdr:rowOff>
    </xdr:from>
    <xdr:to>
      <xdr:col>2</xdr:col>
      <xdr:colOff>692150</xdr:colOff>
      <xdr:row>17</xdr:row>
      <xdr:rowOff>85433</xdr:rowOff>
    </xdr:to>
    <xdr:sp macro="" textlink="">
      <xdr:nvSpPr>
        <xdr:cNvPr id="77" name="円/楕円 76"/>
        <xdr:cNvSpPr/>
      </xdr:nvSpPr>
      <xdr:spPr bwMode="auto">
        <a:xfrm>
          <a:off x="2857500" y="294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95610</xdr:rowOff>
    </xdr:from>
    <xdr:ext cx="762000" cy="259045"/>
    <xdr:sp macro="" textlink="">
      <xdr:nvSpPr>
        <xdr:cNvPr id="78" name="テキスト ボックス 77"/>
        <xdr:cNvSpPr txBox="1"/>
      </xdr:nvSpPr>
      <xdr:spPr>
        <a:xfrm>
          <a:off x="2527300" y="271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20789</xdr:rowOff>
    </xdr:from>
    <xdr:to>
      <xdr:col>4</xdr:col>
      <xdr:colOff>1117600</xdr:colOff>
      <xdr:row>38</xdr:row>
      <xdr:rowOff>24282</xdr:rowOff>
    </xdr:to>
    <xdr:cxnSp macro="">
      <xdr:nvCxnSpPr>
        <xdr:cNvPr id="112" name="直線コネクタ 111"/>
        <xdr:cNvCxnSpPr/>
      </xdr:nvCxnSpPr>
      <xdr:spPr bwMode="auto">
        <a:xfrm>
          <a:off x="5003800" y="7488389"/>
          <a:ext cx="647700" cy="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19531</xdr:rowOff>
    </xdr:from>
    <xdr:to>
      <xdr:col>4</xdr:col>
      <xdr:colOff>469900</xdr:colOff>
      <xdr:row>38</xdr:row>
      <xdr:rowOff>20789</xdr:rowOff>
    </xdr:to>
    <xdr:cxnSp macro="">
      <xdr:nvCxnSpPr>
        <xdr:cNvPr id="115" name="直線コネクタ 114"/>
        <xdr:cNvCxnSpPr/>
      </xdr:nvCxnSpPr>
      <xdr:spPr bwMode="auto">
        <a:xfrm>
          <a:off x="4305300" y="7487131"/>
          <a:ext cx="698500" cy="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15622</xdr:rowOff>
    </xdr:from>
    <xdr:to>
      <xdr:col>3</xdr:col>
      <xdr:colOff>904875</xdr:colOff>
      <xdr:row>38</xdr:row>
      <xdr:rowOff>19531</xdr:rowOff>
    </xdr:to>
    <xdr:cxnSp macro="">
      <xdr:nvCxnSpPr>
        <xdr:cNvPr id="118" name="直線コネクタ 117"/>
        <xdr:cNvCxnSpPr/>
      </xdr:nvCxnSpPr>
      <xdr:spPr bwMode="auto">
        <a:xfrm>
          <a:off x="3606800" y="7483222"/>
          <a:ext cx="698500" cy="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4112</xdr:rowOff>
    </xdr:from>
    <xdr:to>
      <xdr:col>3</xdr:col>
      <xdr:colOff>206375</xdr:colOff>
      <xdr:row>38</xdr:row>
      <xdr:rowOff>15622</xdr:rowOff>
    </xdr:to>
    <xdr:cxnSp macro="">
      <xdr:nvCxnSpPr>
        <xdr:cNvPr id="121" name="直線コネクタ 120"/>
        <xdr:cNvCxnSpPr/>
      </xdr:nvCxnSpPr>
      <xdr:spPr bwMode="auto">
        <a:xfrm>
          <a:off x="2908300" y="7471712"/>
          <a:ext cx="698500" cy="11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316382</xdr:rowOff>
    </xdr:from>
    <xdr:to>
      <xdr:col>5</xdr:col>
      <xdr:colOff>34925</xdr:colOff>
      <xdr:row>38</xdr:row>
      <xdr:rowOff>75082</xdr:rowOff>
    </xdr:to>
    <xdr:sp macro="" textlink="">
      <xdr:nvSpPr>
        <xdr:cNvPr id="131" name="円/楕円 130"/>
        <xdr:cNvSpPr/>
      </xdr:nvSpPr>
      <xdr:spPr bwMode="auto">
        <a:xfrm>
          <a:off x="5600700" y="7441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230416</xdr:rowOff>
    </xdr:from>
    <xdr:ext cx="762000" cy="259045"/>
    <xdr:sp macro="" textlink="">
      <xdr:nvSpPr>
        <xdr:cNvPr id="132" name="人口1人当たり決算額の推移該当値テキスト445"/>
        <xdr:cNvSpPr txBox="1"/>
      </xdr:nvSpPr>
      <xdr:spPr>
        <a:xfrm>
          <a:off x="5740400" y="735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16,960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312889</xdr:rowOff>
    </xdr:from>
    <xdr:to>
      <xdr:col>4</xdr:col>
      <xdr:colOff>520700</xdr:colOff>
      <xdr:row>38</xdr:row>
      <xdr:rowOff>71589</xdr:rowOff>
    </xdr:to>
    <xdr:sp macro="" textlink="">
      <xdr:nvSpPr>
        <xdr:cNvPr id="133" name="円/楕円 132"/>
        <xdr:cNvSpPr/>
      </xdr:nvSpPr>
      <xdr:spPr bwMode="auto">
        <a:xfrm>
          <a:off x="4953000" y="7437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56366</xdr:rowOff>
    </xdr:from>
    <xdr:ext cx="736600" cy="259045"/>
    <xdr:sp macro="" textlink="">
      <xdr:nvSpPr>
        <xdr:cNvPr id="134" name="テキスト ボックス 133"/>
        <xdr:cNvSpPr txBox="1"/>
      </xdr:nvSpPr>
      <xdr:spPr>
        <a:xfrm>
          <a:off x="4622800" y="7523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311631</xdr:rowOff>
    </xdr:from>
    <xdr:to>
      <xdr:col>3</xdr:col>
      <xdr:colOff>955675</xdr:colOff>
      <xdr:row>38</xdr:row>
      <xdr:rowOff>70331</xdr:rowOff>
    </xdr:to>
    <xdr:sp macro="" textlink="">
      <xdr:nvSpPr>
        <xdr:cNvPr id="135" name="円/楕円 134"/>
        <xdr:cNvSpPr/>
      </xdr:nvSpPr>
      <xdr:spPr bwMode="auto">
        <a:xfrm>
          <a:off x="4254500" y="743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55108</xdr:rowOff>
    </xdr:from>
    <xdr:ext cx="762000" cy="259045"/>
    <xdr:sp macro="" textlink="">
      <xdr:nvSpPr>
        <xdr:cNvPr id="136" name="テキスト ボックス 135"/>
        <xdr:cNvSpPr txBox="1"/>
      </xdr:nvSpPr>
      <xdr:spPr>
        <a:xfrm>
          <a:off x="3924300" y="752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307722</xdr:rowOff>
    </xdr:from>
    <xdr:to>
      <xdr:col>3</xdr:col>
      <xdr:colOff>257175</xdr:colOff>
      <xdr:row>38</xdr:row>
      <xdr:rowOff>66422</xdr:rowOff>
    </xdr:to>
    <xdr:sp macro="" textlink="">
      <xdr:nvSpPr>
        <xdr:cNvPr id="137" name="円/楕円 136"/>
        <xdr:cNvSpPr/>
      </xdr:nvSpPr>
      <xdr:spPr bwMode="auto">
        <a:xfrm>
          <a:off x="3556000" y="7432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51199</xdr:rowOff>
    </xdr:from>
    <xdr:ext cx="762000" cy="259045"/>
    <xdr:sp macro="" textlink="">
      <xdr:nvSpPr>
        <xdr:cNvPr id="138" name="テキスト ボックス 137"/>
        <xdr:cNvSpPr txBox="1"/>
      </xdr:nvSpPr>
      <xdr:spPr>
        <a:xfrm>
          <a:off x="3225800" y="75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19,233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296212</xdr:rowOff>
    </xdr:from>
    <xdr:to>
      <xdr:col>2</xdr:col>
      <xdr:colOff>692150</xdr:colOff>
      <xdr:row>38</xdr:row>
      <xdr:rowOff>54912</xdr:rowOff>
    </xdr:to>
    <xdr:sp macro="" textlink="">
      <xdr:nvSpPr>
        <xdr:cNvPr id="139" name="円/楕円 138"/>
        <xdr:cNvSpPr/>
      </xdr:nvSpPr>
      <xdr:spPr bwMode="auto">
        <a:xfrm>
          <a:off x="2857500" y="7420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39689</xdr:rowOff>
    </xdr:from>
    <xdr:ext cx="762000" cy="259045"/>
    <xdr:sp macro="" textlink="">
      <xdr:nvSpPr>
        <xdr:cNvPr id="140" name="テキスト ボックス 139"/>
        <xdr:cNvSpPr txBox="1"/>
      </xdr:nvSpPr>
      <xdr:spPr>
        <a:xfrm>
          <a:off x="2527300" y="750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財政調整基金については、保有残高を</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億円以上とする行財政改革プラン目標達成のため積立を優先的に行っており、標準財政規模比の数値も高くなっている。</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年度以降は取崩しを余儀なくされるため、今後も継続して積立を行っていく。</a:t>
          </a:r>
        </a:p>
        <a:p>
          <a:r>
            <a:rPr kumimoji="1" lang="ja-JP" altLang="en-US" sz="1400">
              <a:latin typeface="ＭＳ ゴシック" pitchFamily="49" charset="-128"/>
              <a:ea typeface="ＭＳ ゴシック" pitchFamily="49" charset="-128"/>
            </a:rPr>
            <a:t>　実質収支額、実質単年度収支は、</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年度以降は黒字であったが、</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年度は実質単年度収支が僅かに赤字となった。今後の苦しい財政状況の予兆であり、今後は財政の健全化を推進し、歳出入の適正管理や基金運用の適正化に努める。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連結実質赤字比率については、一般会計、特別会計ともに黒字で推移しており、</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年度の標準的な収入に対する全会計の収支額の比率は△</a:t>
          </a:r>
          <a:r>
            <a:rPr kumimoji="1" lang="en-US" altLang="ja-JP" sz="1400">
              <a:latin typeface="ＭＳ ゴシック" pitchFamily="49" charset="-128"/>
              <a:ea typeface="ＭＳ ゴシック" pitchFamily="49" charset="-128"/>
            </a:rPr>
            <a:t>15.41</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2.26</a:t>
          </a:r>
          <a:r>
            <a:rPr kumimoji="1" lang="ja-JP" altLang="en-US" sz="1400">
              <a:latin typeface="ＭＳ ゴシック" pitchFamily="49" charset="-128"/>
              <a:ea typeface="ＭＳ ゴシック" pitchFamily="49" charset="-128"/>
            </a:rPr>
            <a:t>％増）となっている。</a:t>
          </a:r>
        </a:p>
        <a:p>
          <a:r>
            <a:rPr kumimoji="1" lang="ja-JP" altLang="en-US" sz="1400">
              <a:latin typeface="ＭＳ ゴシック" pitchFamily="49" charset="-128"/>
              <a:ea typeface="ＭＳ ゴシック" pitchFamily="49" charset="-128"/>
            </a:rPr>
            <a:t>　但し、水道事業等一部の事業会計で比率が悪化しており、早急な使用料金改定や滞納整理、歳出の削減を進め、今後とも赤字比率に陥ることのないよう、すべての会計において財政の健全化に努める。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健康温泉館事業については（償還が終了する）</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年度に一般会計へ移行し、簡易水道事業については（統合計画により）</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年度に上水道会計に統合する予定である。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主には合併特例債の償還金により増加傾向にあるものの、分子のマイナス因子である「公債費に伴う基準財政需要額算入額」も増加傾向にあることから、実質公債費率は漸次下がっている。（</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　前年度比△</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しかしながら、</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年度までは本庁舎や３つの消防庁舎の建設事業をはじめとする大型建設事業に伴う起債の償還により、さらに公債費が増大することが予想されるため、他の投資事業の厳選と優良起債の活用に努める。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以降、主に合併特例債の発行により現在高が増大しているものの、財政調整基金の積立増による充当可能財源や基準財政需要額算入額の増、また、退職手当組合負担額の減により、前年度に比し将来負担比率は大幅に減少している状況である。（</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21.6</a:t>
          </a:r>
          <a:r>
            <a:rPr kumimoji="1" lang="ja-JP" altLang="en-US" sz="1400">
              <a:latin typeface="ＭＳ ゴシック" pitchFamily="49" charset="-128"/>
              <a:ea typeface="ＭＳ ゴシック" pitchFamily="49" charset="-128"/>
            </a:rPr>
            <a:t>％　前年度比△</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今後もかかる分子を確実に減少させるため、基金への積極的な積立といった取組により、財政の健全化を進め、将来の負担を抑制していく。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17967675</v>
      </c>
      <c r="BO4" s="379"/>
      <c r="BP4" s="379"/>
      <c r="BQ4" s="379"/>
      <c r="BR4" s="379"/>
      <c r="BS4" s="379"/>
      <c r="BT4" s="379"/>
      <c r="BU4" s="380"/>
      <c r="BV4" s="378">
        <v>17017520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6.3</v>
      </c>
      <c r="CU4" s="554"/>
      <c r="CV4" s="554"/>
      <c r="CW4" s="554"/>
      <c r="CX4" s="554"/>
      <c r="CY4" s="554"/>
      <c r="CZ4" s="554"/>
      <c r="DA4" s="555"/>
      <c r="DB4" s="553">
        <v>7.8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17178519</v>
      </c>
      <c r="BO5" s="384"/>
      <c r="BP5" s="384"/>
      <c r="BQ5" s="384"/>
      <c r="BR5" s="384"/>
      <c r="BS5" s="384"/>
      <c r="BT5" s="384"/>
      <c r="BU5" s="385"/>
      <c r="BV5" s="383">
        <v>16062812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89.4</v>
      </c>
      <c r="CU5" s="354"/>
      <c r="CV5" s="354"/>
      <c r="CW5" s="354"/>
      <c r="CX5" s="354"/>
      <c r="CY5" s="354"/>
      <c r="CZ5" s="354"/>
      <c r="DA5" s="355"/>
      <c r="DB5" s="353">
        <v>90.6</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789156</v>
      </c>
      <c r="BO6" s="384"/>
      <c r="BP6" s="384"/>
      <c r="BQ6" s="384"/>
      <c r="BR6" s="384"/>
      <c r="BS6" s="384"/>
      <c r="BT6" s="384"/>
      <c r="BU6" s="385"/>
      <c r="BV6" s="383">
        <v>954708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96.2</v>
      </c>
      <c r="CU6" s="528"/>
      <c r="CV6" s="528"/>
      <c r="CW6" s="528"/>
      <c r="CX6" s="528"/>
      <c r="CY6" s="528"/>
      <c r="CZ6" s="528"/>
      <c r="DA6" s="529"/>
      <c r="DB6" s="527">
        <v>97.6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132132</v>
      </c>
      <c r="BO7" s="384"/>
      <c r="BP7" s="384"/>
      <c r="BQ7" s="384"/>
      <c r="BR7" s="384"/>
      <c r="BS7" s="384"/>
      <c r="BT7" s="384"/>
      <c r="BU7" s="385"/>
      <c r="BV7" s="383">
        <v>132686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10509435</v>
      </c>
      <c r="CU7" s="384"/>
      <c r="CV7" s="384"/>
      <c r="CW7" s="384"/>
      <c r="CX7" s="384"/>
      <c r="CY7" s="384"/>
      <c r="CZ7" s="384"/>
      <c r="DA7" s="385"/>
      <c r="DB7" s="383">
        <v>10478976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657024</v>
      </c>
      <c r="BO8" s="384"/>
      <c r="BP8" s="384"/>
      <c r="BQ8" s="384"/>
      <c r="BR8" s="384"/>
      <c r="BS8" s="384"/>
      <c r="BT8" s="384"/>
      <c r="BU8" s="385"/>
      <c r="BV8" s="383">
        <v>822022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0.47</v>
      </c>
      <c r="CU8" s="491"/>
      <c r="CV8" s="491"/>
      <c r="CW8" s="491"/>
      <c r="CX8" s="491"/>
      <c r="CY8" s="491"/>
      <c r="CZ8" s="491"/>
      <c r="DA8" s="492"/>
      <c r="DB8" s="490">
        <v>0.47</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34702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-164998</v>
      </c>
      <c r="BO9" s="384"/>
      <c r="BP9" s="384"/>
      <c r="BQ9" s="384"/>
      <c r="BR9" s="384"/>
      <c r="BS9" s="384"/>
      <c r="BT9" s="384"/>
      <c r="BU9" s="385"/>
      <c r="BV9" s="383">
        <v>178392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14.9</v>
      </c>
      <c r="CU9" s="354"/>
      <c r="CV9" s="354"/>
      <c r="CW9" s="354"/>
      <c r="CX9" s="354"/>
      <c r="CY9" s="354"/>
      <c r="CZ9" s="354"/>
      <c r="DA9" s="355"/>
      <c r="DB9" s="353">
        <v>15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35386</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154029</v>
      </c>
      <c r="BO10" s="384"/>
      <c r="BP10" s="384"/>
      <c r="BQ10" s="384"/>
      <c r="BR10" s="384"/>
      <c r="BS10" s="384"/>
      <c r="BT10" s="384"/>
      <c r="BU10" s="385"/>
      <c r="BV10" s="383">
        <v>35233</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35836</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35637</v>
      </c>
      <c r="S13" s="483"/>
      <c r="T13" s="483"/>
      <c r="U13" s="483"/>
      <c r="V13" s="484"/>
      <c r="W13" s="470" t="s">
        <v>125</v>
      </c>
      <c r="X13" s="396"/>
      <c r="Y13" s="396"/>
      <c r="Z13" s="396"/>
      <c r="AA13" s="396"/>
      <c r="AB13" s="397"/>
      <c r="AC13" s="359">
        <v>1513</v>
      </c>
      <c r="AD13" s="360"/>
      <c r="AE13" s="360"/>
      <c r="AF13" s="360"/>
      <c r="AG13" s="361"/>
      <c r="AH13" s="359">
        <v>2201</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-10969</v>
      </c>
      <c r="BO13" s="384"/>
      <c r="BP13" s="384"/>
      <c r="BQ13" s="384"/>
      <c r="BR13" s="384"/>
      <c r="BS13" s="384"/>
      <c r="BT13" s="384"/>
      <c r="BU13" s="385"/>
      <c r="BV13" s="383">
        <v>213625</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7</v>
      </c>
      <c r="CU13" s="354"/>
      <c r="CV13" s="354"/>
      <c r="CW13" s="354"/>
      <c r="CX13" s="354"/>
      <c r="CY13" s="354"/>
      <c r="CZ13" s="354"/>
      <c r="DA13" s="355"/>
      <c r="DB13" s="353">
        <v>7.2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130</v>
      </c>
      <c r="M14" s="511"/>
      <c r="N14" s="511"/>
      <c r="O14" s="511"/>
      <c r="P14" s="511"/>
      <c r="Q14" s="512"/>
      <c r="R14" s="482">
        <v>35787</v>
      </c>
      <c r="S14" s="483"/>
      <c r="T14" s="483"/>
      <c r="U14" s="483"/>
      <c r="V14" s="484"/>
      <c r="W14" s="485"/>
      <c r="X14" s="399"/>
      <c r="Y14" s="399"/>
      <c r="Z14" s="399"/>
      <c r="AA14" s="399"/>
      <c r="AB14" s="400"/>
      <c r="AC14" s="475">
        <v>9.3000000000000007</v>
      </c>
      <c r="AD14" s="476"/>
      <c r="AE14" s="476"/>
      <c r="AF14" s="476"/>
      <c r="AG14" s="477"/>
      <c r="AH14" s="475">
        <v>12.4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v>21.6</v>
      </c>
      <c r="CU14" s="454"/>
      <c r="CV14" s="454"/>
      <c r="CW14" s="454"/>
      <c r="CX14" s="454"/>
      <c r="CY14" s="454"/>
      <c r="CZ14" s="454"/>
      <c r="DA14" s="455"/>
      <c r="DB14" s="486">
        <v>40.6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35605</v>
      </c>
      <c r="S15" s="483"/>
      <c r="T15" s="483"/>
      <c r="U15" s="483"/>
      <c r="V15" s="484"/>
      <c r="W15" s="470" t="s">
        <v>132</v>
      </c>
      <c r="X15" s="396"/>
      <c r="Y15" s="396"/>
      <c r="Z15" s="396"/>
      <c r="AA15" s="396"/>
      <c r="AB15" s="397"/>
      <c r="AC15" s="359">
        <v>2617</v>
      </c>
      <c r="AD15" s="360"/>
      <c r="AE15" s="360"/>
      <c r="AF15" s="360"/>
      <c r="AG15" s="361"/>
      <c r="AH15" s="359">
        <v>2892</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3497819</v>
      </c>
      <c r="BO15" s="379"/>
      <c r="BP15" s="379"/>
      <c r="BQ15" s="379"/>
      <c r="BR15" s="379"/>
      <c r="BS15" s="379"/>
      <c r="BT15" s="379"/>
      <c r="BU15" s="380"/>
      <c r="BV15" s="378">
        <v>3476561</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16</v>
      </c>
      <c r="AD16" s="476"/>
      <c r="AE16" s="476"/>
      <c r="AF16" s="476"/>
      <c r="AG16" s="477"/>
      <c r="AH16" s="475">
        <v>16.3</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7479118</v>
      </c>
      <c r="BO16" s="384"/>
      <c r="BP16" s="384"/>
      <c r="BQ16" s="384"/>
      <c r="BR16" s="384"/>
      <c r="BS16" s="384"/>
      <c r="BT16" s="384"/>
      <c r="BU16" s="385"/>
      <c r="BV16" s="383">
        <v>7532655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136</v>
      </c>
      <c r="S17" s="468"/>
      <c r="T17" s="468"/>
      <c r="U17" s="468"/>
      <c r="V17" s="469"/>
      <c r="W17" s="470" t="s">
        <v>139</v>
      </c>
      <c r="X17" s="396"/>
      <c r="Y17" s="396"/>
      <c r="Z17" s="396"/>
      <c r="AA17" s="396"/>
      <c r="AB17" s="397"/>
      <c r="AC17" s="359">
        <v>12192</v>
      </c>
      <c r="AD17" s="360"/>
      <c r="AE17" s="360"/>
      <c r="AF17" s="360"/>
      <c r="AG17" s="361"/>
      <c r="AH17" s="359">
        <v>12658</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4491416</v>
      </c>
      <c r="BO17" s="384"/>
      <c r="BP17" s="384"/>
      <c r="BQ17" s="384"/>
      <c r="BR17" s="384"/>
      <c r="BS17" s="384"/>
      <c r="BT17" s="384"/>
      <c r="BU17" s="385"/>
      <c r="BV17" s="383">
        <v>4451859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319.16000000000003</v>
      </c>
      <c r="M18" s="446"/>
      <c r="N18" s="446"/>
      <c r="O18" s="446"/>
      <c r="P18" s="446"/>
      <c r="Q18" s="446"/>
      <c r="R18" s="447"/>
      <c r="S18" s="447"/>
      <c r="T18" s="447"/>
      <c r="U18" s="447"/>
      <c r="V18" s="448"/>
      <c r="W18" s="462"/>
      <c r="X18" s="463"/>
      <c r="Y18" s="463"/>
      <c r="Z18" s="463"/>
      <c r="AA18" s="463"/>
      <c r="AB18" s="471"/>
      <c r="AC18" s="347">
        <v>74.7</v>
      </c>
      <c r="AD18" s="348"/>
      <c r="AE18" s="348"/>
      <c r="AF18" s="348"/>
      <c r="AG18" s="449"/>
      <c r="AH18" s="347">
        <v>71.2</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9506137</v>
      </c>
      <c r="BO18" s="384"/>
      <c r="BP18" s="384"/>
      <c r="BQ18" s="384"/>
      <c r="BR18" s="384"/>
      <c r="BS18" s="384"/>
      <c r="BT18" s="384"/>
      <c r="BU18" s="385"/>
      <c r="BV18" s="383">
        <v>9627344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109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11859645</v>
      </c>
      <c r="BO19" s="384"/>
      <c r="BP19" s="384"/>
      <c r="BQ19" s="384"/>
      <c r="BR19" s="384"/>
      <c r="BS19" s="384"/>
      <c r="BT19" s="384"/>
      <c r="BU19" s="385"/>
      <c r="BV19" s="383">
        <v>11890538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12874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19591915</v>
      </c>
      <c r="BO23" s="384"/>
      <c r="BP23" s="384"/>
      <c r="BQ23" s="384"/>
      <c r="BR23" s="384"/>
      <c r="BS23" s="384"/>
      <c r="BT23" s="384"/>
      <c r="BU23" s="385"/>
      <c r="BV23" s="383">
        <v>18745722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6885</v>
      </c>
      <c r="R24" s="360"/>
      <c r="S24" s="360"/>
      <c r="T24" s="360"/>
      <c r="U24" s="360"/>
      <c r="V24" s="361"/>
      <c r="W24" s="425"/>
      <c r="X24" s="416"/>
      <c r="Y24" s="417"/>
      <c r="Z24" s="356" t="s">
        <v>155</v>
      </c>
      <c r="AA24" s="357"/>
      <c r="AB24" s="357"/>
      <c r="AC24" s="357"/>
      <c r="AD24" s="357"/>
      <c r="AE24" s="357"/>
      <c r="AF24" s="357"/>
      <c r="AG24" s="358"/>
      <c r="AH24" s="359">
        <v>333</v>
      </c>
      <c r="AI24" s="360"/>
      <c r="AJ24" s="360"/>
      <c r="AK24" s="360"/>
      <c r="AL24" s="361"/>
      <c r="AM24" s="359">
        <v>1059273</v>
      </c>
      <c r="AN24" s="360"/>
      <c r="AO24" s="360"/>
      <c r="AP24" s="360"/>
      <c r="AQ24" s="360"/>
      <c r="AR24" s="361"/>
      <c r="AS24" s="359">
        <v>3181</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9074115</v>
      </c>
      <c r="BO24" s="384"/>
      <c r="BP24" s="384"/>
      <c r="BQ24" s="384"/>
      <c r="BR24" s="384"/>
      <c r="BS24" s="384"/>
      <c r="BT24" s="384"/>
      <c r="BU24" s="385"/>
      <c r="BV24" s="383">
        <v>9188847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5913</v>
      </c>
      <c r="R25" s="360"/>
      <c r="S25" s="360"/>
      <c r="T25" s="360"/>
      <c r="U25" s="360"/>
      <c r="V25" s="361"/>
      <c r="W25" s="425"/>
      <c r="X25" s="416"/>
      <c r="Y25" s="417"/>
      <c r="Z25" s="356" t="s">
        <v>158</v>
      </c>
      <c r="AA25" s="357"/>
      <c r="AB25" s="357"/>
      <c r="AC25" s="357"/>
      <c r="AD25" s="357"/>
      <c r="AE25" s="357"/>
      <c r="AF25" s="357"/>
      <c r="AG25" s="358"/>
      <c r="AH25" s="359">
        <v>65</v>
      </c>
      <c r="AI25" s="360"/>
      <c r="AJ25" s="360"/>
      <c r="AK25" s="360"/>
      <c r="AL25" s="361"/>
      <c r="AM25" s="359">
        <v>179270</v>
      </c>
      <c r="AN25" s="360"/>
      <c r="AO25" s="360"/>
      <c r="AP25" s="360"/>
      <c r="AQ25" s="360"/>
      <c r="AR25" s="361"/>
      <c r="AS25" s="359">
        <v>2758</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680157</v>
      </c>
      <c r="BO25" s="379"/>
      <c r="BP25" s="379"/>
      <c r="BQ25" s="379"/>
      <c r="BR25" s="379"/>
      <c r="BS25" s="379"/>
      <c r="BT25" s="379"/>
      <c r="BU25" s="380"/>
      <c r="BV25" s="378">
        <v>875309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5116</v>
      </c>
      <c r="R26" s="360"/>
      <c r="S26" s="360"/>
      <c r="T26" s="360"/>
      <c r="U26" s="360"/>
      <c r="V26" s="361"/>
      <c r="W26" s="425"/>
      <c r="X26" s="416"/>
      <c r="Y26" s="417"/>
      <c r="Z26" s="356" t="s">
        <v>161</v>
      </c>
      <c r="AA26" s="436"/>
      <c r="AB26" s="436"/>
      <c r="AC26" s="436"/>
      <c r="AD26" s="436"/>
      <c r="AE26" s="436"/>
      <c r="AF26" s="436"/>
      <c r="AG26" s="437"/>
      <c r="AH26" s="359" t="s">
        <v>122</v>
      </c>
      <c r="AI26" s="360"/>
      <c r="AJ26" s="360"/>
      <c r="AK26" s="360"/>
      <c r="AL26" s="361"/>
      <c r="AM26" s="359" t="s">
        <v>122</v>
      </c>
      <c r="AN26" s="360"/>
      <c r="AO26" s="360"/>
      <c r="AP26" s="360"/>
      <c r="AQ26" s="360"/>
      <c r="AR26" s="361"/>
      <c r="AS26" s="359" t="s">
        <v>122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3900</v>
      </c>
      <c r="R27" s="360"/>
      <c r="S27" s="360"/>
      <c r="T27" s="360"/>
      <c r="U27" s="360"/>
      <c r="V27" s="361"/>
      <c r="W27" s="425"/>
      <c r="X27" s="416"/>
      <c r="Y27" s="417"/>
      <c r="Z27" s="356" t="s">
        <v>164</v>
      </c>
      <c r="AA27" s="357"/>
      <c r="AB27" s="357"/>
      <c r="AC27" s="357"/>
      <c r="AD27" s="357"/>
      <c r="AE27" s="357"/>
      <c r="AF27" s="357"/>
      <c r="AG27" s="358"/>
      <c r="AH27" s="359">
        <v>21</v>
      </c>
      <c r="AI27" s="360"/>
      <c r="AJ27" s="360"/>
      <c r="AK27" s="360"/>
      <c r="AL27" s="361"/>
      <c r="AM27" s="359">
        <v>61278</v>
      </c>
      <c r="AN27" s="360"/>
      <c r="AO27" s="360"/>
      <c r="AP27" s="360"/>
      <c r="AQ27" s="360"/>
      <c r="AR27" s="361"/>
      <c r="AS27" s="359">
        <v>2918</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61146</v>
      </c>
      <c r="BO27" s="387"/>
      <c r="BP27" s="387"/>
      <c r="BQ27" s="387"/>
      <c r="BR27" s="387"/>
      <c r="BS27" s="387"/>
      <c r="BT27" s="387"/>
      <c r="BU27" s="388"/>
      <c r="BV27" s="386">
        <v>61129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3500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3295383</v>
      </c>
      <c r="BO28" s="379"/>
      <c r="BP28" s="379"/>
      <c r="BQ28" s="379"/>
      <c r="BR28" s="379"/>
      <c r="BS28" s="379"/>
      <c r="BT28" s="379"/>
      <c r="BU28" s="380"/>
      <c r="BV28" s="378">
        <v>2729354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22</v>
      </c>
      <c r="M29" s="360"/>
      <c r="N29" s="360"/>
      <c r="O29" s="360"/>
      <c r="P29" s="361"/>
      <c r="Q29" s="359">
        <v>3300</v>
      </c>
      <c r="R29" s="360"/>
      <c r="S29" s="360"/>
      <c r="T29" s="360"/>
      <c r="U29" s="360"/>
      <c r="V29" s="361"/>
      <c r="W29" s="425"/>
      <c r="X29" s="416"/>
      <c r="Y29" s="417"/>
      <c r="Z29" s="356" t="s">
        <v>171</v>
      </c>
      <c r="AA29" s="357"/>
      <c r="AB29" s="357"/>
      <c r="AC29" s="357"/>
      <c r="AD29" s="357"/>
      <c r="AE29" s="357"/>
      <c r="AF29" s="357"/>
      <c r="AG29" s="358"/>
      <c r="AH29" s="359">
        <v>354</v>
      </c>
      <c r="AI29" s="360"/>
      <c r="AJ29" s="360"/>
      <c r="AK29" s="360"/>
      <c r="AL29" s="361"/>
      <c r="AM29" s="359">
        <v>1120551</v>
      </c>
      <c r="AN29" s="360"/>
      <c r="AO29" s="360"/>
      <c r="AP29" s="360"/>
      <c r="AQ29" s="360"/>
      <c r="AR29" s="361"/>
      <c r="AS29" s="359">
        <v>3165</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413903</v>
      </c>
      <c r="BO29" s="384"/>
      <c r="BP29" s="384"/>
      <c r="BQ29" s="384"/>
      <c r="BR29" s="384"/>
      <c r="BS29" s="384"/>
      <c r="BT29" s="384"/>
      <c r="BU29" s="385"/>
      <c r="BV29" s="383">
        <v>213818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100.7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2470443</v>
      </c>
      <c r="BO30" s="387"/>
      <c r="BP30" s="387"/>
      <c r="BQ30" s="387"/>
      <c r="BR30" s="387"/>
      <c r="BS30" s="387"/>
      <c r="BT30" s="387"/>
      <c r="BU30" s="388"/>
      <c r="BV30" s="386">
        <v>2463340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由布大分環境衛生組合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由布市土地開発公社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大分県消防補償等組合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健康温泉館事業特別会計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大分県退職手当組合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大分県交通災害共済組合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大分県市町村会館管理組合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大分県後期高齢者医療広域連合　（普通会計）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大分県後期高齢者医療広域連合　（特別会計）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3941149</v>
      </c>
      <c r="S5" s="637"/>
      <c r="T5" s="637"/>
      <c r="U5" s="637"/>
      <c r="V5" s="637"/>
      <c r="W5" s="637"/>
      <c r="X5" s="637"/>
      <c r="Y5" s="684"/>
      <c r="Z5" s="697">
        <v>21.9</v>
      </c>
      <c r="AA5" s="697"/>
      <c r="AB5" s="697"/>
      <c r="AC5" s="697"/>
      <c r="AD5" s="698">
        <v>3941149</v>
      </c>
      <c r="AE5" s="698"/>
      <c r="AF5" s="698"/>
      <c r="AG5" s="698"/>
      <c r="AH5" s="698"/>
      <c r="AI5" s="698"/>
      <c r="AJ5" s="698"/>
      <c r="AK5" s="698"/>
      <c r="AL5" s="685">
        <v>39.9</v>
      </c>
      <c r="AM5" s="654"/>
      <c r="AN5" s="654"/>
      <c r="AO5" s="686"/>
      <c r="AP5" s="673" t="s">
        <v>209</v>
      </c>
      <c r="AQ5" s="674"/>
      <c r="AR5" s="674"/>
      <c r="AS5" s="674"/>
      <c r="AT5" s="674"/>
      <c r="AU5" s="674"/>
      <c r="AV5" s="674"/>
      <c r="AW5" s="674"/>
      <c r="AX5" s="674"/>
      <c r="AY5" s="674"/>
      <c r="AZ5" s="674"/>
      <c r="BA5" s="674"/>
      <c r="BB5" s="674"/>
      <c r="BC5" s="674"/>
      <c r="BD5" s="674"/>
      <c r="BE5" s="674"/>
      <c r="BF5" s="675"/>
      <c r="BG5" s="586">
        <v>3839856</v>
      </c>
      <c r="BH5" s="587"/>
      <c r="BI5" s="587"/>
      <c r="BJ5" s="587"/>
      <c r="BK5" s="587"/>
      <c r="BL5" s="587"/>
      <c r="BM5" s="587"/>
      <c r="BN5" s="588"/>
      <c r="BO5" s="639">
        <v>97.4</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200586</v>
      </c>
      <c r="S6" s="587"/>
      <c r="T6" s="587"/>
      <c r="U6" s="587"/>
      <c r="V6" s="587"/>
      <c r="W6" s="587"/>
      <c r="X6" s="587"/>
      <c r="Y6" s="588"/>
      <c r="Z6" s="639">
        <v>1.1000000000000001</v>
      </c>
      <c r="AA6" s="639"/>
      <c r="AB6" s="639"/>
      <c r="AC6" s="639"/>
      <c r="AD6" s="640">
        <v>200586</v>
      </c>
      <c r="AE6" s="640"/>
      <c r="AF6" s="640"/>
      <c r="AG6" s="640"/>
      <c r="AH6" s="640"/>
      <c r="AI6" s="640"/>
      <c r="AJ6" s="640"/>
      <c r="AK6" s="640"/>
      <c r="AL6" s="609">
        <v>2</v>
      </c>
      <c r="AM6" s="641"/>
      <c r="AN6" s="641"/>
      <c r="AO6" s="642"/>
      <c r="AP6" s="583" t="s">
        <v>215</v>
      </c>
      <c r="AQ6" s="584"/>
      <c r="AR6" s="584"/>
      <c r="AS6" s="584"/>
      <c r="AT6" s="584"/>
      <c r="AU6" s="584"/>
      <c r="AV6" s="584"/>
      <c r="AW6" s="584"/>
      <c r="AX6" s="584"/>
      <c r="AY6" s="584"/>
      <c r="AZ6" s="584"/>
      <c r="BA6" s="584"/>
      <c r="BB6" s="584"/>
      <c r="BC6" s="584"/>
      <c r="BD6" s="584"/>
      <c r="BE6" s="584"/>
      <c r="BF6" s="585"/>
      <c r="BG6" s="586">
        <v>3839856</v>
      </c>
      <c r="BH6" s="587"/>
      <c r="BI6" s="587"/>
      <c r="BJ6" s="587"/>
      <c r="BK6" s="587"/>
      <c r="BL6" s="587"/>
      <c r="BM6" s="587"/>
      <c r="BN6" s="588"/>
      <c r="BO6" s="639">
        <v>97.4</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185538</v>
      </c>
      <c r="CS6" s="587"/>
      <c r="CT6" s="587"/>
      <c r="CU6" s="587"/>
      <c r="CV6" s="587"/>
      <c r="CW6" s="587"/>
      <c r="CX6" s="587"/>
      <c r="CY6" s="588"/>
      <c r="CZ6" s="639">
        <v>1.1000000000000001</v>
      </c>
      <c r="DA6" s="639"/>
      <c r="DB6" s="639"/>
      <c r="DC6" s="639"/>
      <c r="DD6" s="592" t="s">
        <v>210</v>
      </c>
      <c r="DE6" s="587"/>
      <c r="DF6" s="587"/>
      <c r="DG6" s="587"/>
      <c r="DH6" s="587"/>
      <c r="DI6" s="587"/>
      <c r="DJ6" s="587"/>
      <c r="DK6" s="587"/>
      <c r="DL6" s="587"/>
      <c r="DM6" s="587"/>
      <c r="DN6" s="587"/>
      <c r="DO6" s="587"/>
      <c r="DP6" s="588"/>
      <c r="DQ6" s="592">
        <v>185531</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6804</v>
      </c>
      <c r="S7" s="587"/>
      <c r="T7" s="587"/>
      <c r="U7" s="587"/>
      <c r="V7" s="587"/>
      <c r="W7" s="587"/>
      <c r="X7" s="587"/>
      <c r="Y7" s="588"/>
      <c r="Z7" s="639">
        <v>0</v>
      </c>
      <c r="AA7" s="639"/>
      <c r="AB7" s="639"/>
      <c r="AC7" s="639"/>
      <c r="AD7" s="640">
        <v>6804</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1446384</v>
      </c>
      <c r="BH7" s="587"/>
      <c r="BI7" s="587"/>
      <c r="BJ7" s="587"/>
      <c r="BK7" s="587"/>
      <c r="BL7" s="587"/>
      <c r="BM7" s="587"/>
      <c r="BN7" s="588"/>
      <c r="BO7" s="639">
        <v>36.700000000000003</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2384276</v>
      </c>
      <c r="CS7" s="587"/>
      <c r="CT7" s="587"/>
      <c r="CU7" s="587"/>
      <c r="CV7" s="587"/>
      <c r="CW7" s="587"/>
      <c r="CX7" s="587"/>
      <c r="CY7" s="588"/>
      <c r="CZ7" s="639">
        <v>13.9</v>
      </c>
      <c r="DA7" s="639"/>
      <c r="DB7" s="639"/>
      <c r="DC7" s="639"/>
      <c r="DD7" s="592">
        <v>67624</v>
      </c>
      <c r="DE7" s="587"/>
      <c r="DF7" s="587"/>
      <c r="DG7" s="587"/>
      <c r="DH7" s="587"/>
      <c r="DI7" s="587"/>
      <c r="DJ7" s="587"/>
      <c r="DK7" s="587"/>
      <c r="DL7" s="587"/>
      <c r="DM7" s="587"/>
      <c r="DN7" s="587"/>
      <c r="DO7" s="587"/>
      <c r="DP7" s="588"/>
      <c r="DQ7" s="592">
        <v>2244581</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8309</v>
      </c>
      <c r="S8" s="587"/>
      <c r="T8" s="587"/>
      <c r="U8" s="587"/>
      <c r="V8" s="587"/>
      <c r="W8" s="587"/>
      <c r="X8" s="587"/>
      <c r="Y8" s="588"/>
      <c r="Z8" s="639">
        <v>0</v>
      </c>
      <c r="AA8" s="639"/>
      <c r="AB8" s="639"/>
      <c r="AC8" s="639"/>
      <c r="AD8" s="640">
        <v>8309</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50362</v>
      </c>
      <c r="BH8" s="587"/>
      <c r="BI8" s="587"/>
      <c r="BJ8" s="587"/>
      <c r="BK8" s="587"/>
      <c r="BL8" s="587"/>
      <c r="BM8" s="587"/>
      <c r="BN8" s="588"/>
      <c r="BO8" s="639">
        <v>1.3</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5542854</v>
      </c>
      <c r="CS8" s="587"/>
      <c r="CT8" s="587"/>
      <c r="CU8" s="587"/>
      <c r="CV8" s="587"/>
      <c r="CW8" s="587"/>
      <c r="CX8" s="587"/>
      <c r="CY8" s="588"/>
      <c r="CZ8" s="639">
        <v>32.299999999999997</v>
      </c>
      <c r="DA8" s="639"/>
      <c r="DB8" s="639"/>
      <c r="DC8" s="639"/>
      <c r="DD8" s="592">
        <v>254187</v>
      </c>
      <c r="DE8" s="587"/>
      <c r="DF8" s="587"/>
      <c r="DG8" s="587"/>
      <c r="DH8" s="587"/>
      <c r="DI8" s="587"/>
      <c r="DJ8" s="587"/>
      <c r="DK8" s="587"/>
      <c r="DL8" s="587"/>
      <c r="DM8" s="587"/>
      <c r="DN8" s="587"/>
      <c r="DO8" s="587"/>
      <c r="DP8" s="588"/>
      <c r="DQ8" s="592">
        <v>2638513</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10931</v>
      </c>
      <c r="S9" s="587"/>
      <c r="T9" s="587"/>
      <c r="U9" s="587"/>
      <c r="V9" s="587"/>
      <c r="W9" s="587"/>
      <c r="X9" s="587"/>
      <c r="Y9" s="588"/>
      <c r="Z9" s="639">
        <v>0.1</v>
      </c>
      <c r="AA9" s="639"/>
      <c r="AB9" s="639"/>
      <c r="AC9" s="639"/>
      <c r="AD9" s="640">
        <v>10931</v>
      </c>
      <c r="AE9" s="640"/>
      <c r="AF9" s="640"/>
      <c r="AG9" s="640"/>
      <c r="AH9" s="640"/>
      <c r="AI9" s="640"/>
      <c r="AJ9" s="640"/>
      <c r="AK9" s="640"/>
      <c r="AL9" s="609">
        <v>0.1</v>
      </c>
      <c r="AM9" s="641"/>
      <c r="AN9" s="641"/>
      <c r="AO9" s="642"/>
      <c r="AP9" s="583" t="s">
        <v>224</v>
      </c>
      <c r="AQ9" s="584"/>
      <c r="AR9" s="584"/>
      <c r="AS9" s="584"/>
      <c r="AT9" s="584"/>
      <c r="AU9" s="584"/>
      <c r="AV9" s="584"/>
      <c r="AW9" s="584"/>
      <c r="AX9" s="584"/>
      <c r="AY9" s="584"/>
      <c r="AZ9" s="584"/>
      <c r="BA9" s="584"/>
      <c r="BB9" s="584"/>
      <c r="BC9" s="584"/>
      <c r="BD9" s="584"/>
      <c r="BE9" s="584"/>
      <c r="BF9" s="585"/>
      <c r="BG9" s="586">
        <v>1219574</v>
      </c>
      <c r="BH9" s="587"/>
      <c r="BI9" s="587"/>
      <c r="BJ9" s="587"/>
      <c r="BK9" s="587"/>
      <c r="BL9" s="587"/>
      <c r="BM9" s="587"/>
      <c r="BN9" s="588"/>
      <c r="BO9" s="639">
        <v>30.9</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1147075</v>
      </c>
      <c r="CS9" s="587"/>
      <c r="CT9" s="587"/>
      <c r="CU9" s="587"/>
      <c r="CV9" s="587"/>
      <c r="CW9" s="587"/>
      <c r="CX9" s="587"/>
      <c r="CY9" s="588"/>
      <c r="CZ9" s="639">
        <v>6.7</v>
      </c>
      <c r="DA9" s="639"/>
      <c r="DB9" s="639"/>
      <c r="DC9" s="639"/>
      <c r="DD9" s="592">
        <v>53551</v>
      </c>
      <c r="DE9" s="587"/>
      <c r="DF9" s="587"/>
      <c r="DG9" s="587"/>
      <c r="DH9" s="587"/>
      <c r="DI9" s="587"/>
      <c r="DJ9" s="587"/>
      <c r="DK9" s="587"/>
      <c r="DL9" s="587"/>
      <c r="DM9" s="587"/>
      <c r="DN9" s="587"/>
      <c r="DO9" s="587"/>
      <c r="DP9" s="588"/>
      <c r="DQ9" s="592">
        <v>1070076</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342895</v>
      </c>
      <c r="S10" s="587"/>
      <c r="T10" s="587"/>
      <c r="U10" s="587"/>
      <c r="V10" s="587"/>
      <c r="W10" s="587"/>
      <c r="X10" s="587"/>
      <c r="Y10" s="588"/>
      <c r="Z10" s="639">
        <v>1.9</v>
      </c>
      <c r="AA10" s="639"/>
      <c r="AB10" s="639"/>
      <c r="AC10" s="639"/>
      <c r="AD10" s="640">
        <v>342895</v>
      </c>
      <c r="AE10" s="640"/>
      <c r="AF10" s="640"/>
      <c r="AG10" s="640"/>
      <c r="AH10" s="640"/>
      <c r="AI10" s="640"/>
      <c r="AJ10" s="640"/>
      <c r="AK10" s="640"/>
      <c r="AL10" s="609">
        <v>3.5</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106750</v>
      </c>
      <c r="BH10" s="587"/>
      <c r="BI10" s="587"/>
      <c r="BJ10" s="587"/>
      <c r="BK10" s="587"/>
      <c r="BL10" s="587"/>
      <c r="BM10" s="587"/>
      <c r="BN10" s="588"/>
      <c r="BO10" s="639">
        <v>2.7</v>
      </c>
      <c r="BP10" s="639"/>
      <c r="BQ10" s="639"/>
      <c r="BR10" s="639"/>
      <c r="BS10" s="592" t="s">
        <v>113</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20188</v>
      </c>
      <c r="CS10" s="587"/>
      <c r="CT10" s="587"/>
      <c r="CU10" s="587"/>
      <c r="CV10" s="587"/>
      <c r="CW10" s="587"/>
      <c r="CX10" s="587"/>
      <c r="CY10" s="588"/>
      <c r="CZ10" s="639">
        <v>0.1</v>
      </c>
      <c r="DA10" s="639"/>
      <c r="DB10" s="639"/>
      <c r="DC10" s="639"/>
      <c r="DD10" s="592" t="s">
        <v>113</v>
      </c>
      <c r="DE10" s="587"/>
      <c r="DF10" s="587"/>
      <c r="DG10" s="587"/>
      <c r="DH10" s="587"/>
      <c r="DI10" s="587"/>
      <c r="DJ10" s="587"/>
      <c r="DK10" s="587"/>
      <c r="DL10" s="587"/>
      <c r="DM10" s="587"/>
      <c r="DN10" s="587"/>
      <c r="DO10" s="587"/>
      <c r="DP10" s="588"/>
      <c r="DQ10" s="592">
        <v>6233</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31639</v>
      </c>
      <c r="S11" s="587"/>
      <c r="T11" s="587"/>
      <c r="U11" s="587"/>
      <c r="V11" s="587"/>
      <c r="W11" s="587"/>
      <c r="X11" s="587"/>
      <c r="Y11" s="588"/>
      <c r="Z11" s="639">
        <v>0.2</v>
      </c>
      <c r="AA11" s="639"/>
      <c r="AB11" s="639"/>
      <c r="AC11" s="639"/>
      <c r="AD11" s="640">
        <v>31639</v>
      </c>
      <c r="AE11" s="640"/>
      <c r="AF11" s="640"/>
      <c r="AG11" s="640"/>
      <c r="AH11" s="640"/>
      <c r="AI11" s="640"/>
      <c r="AJ11" s="640"/>
      <c r="AK11" s="640"/>
      <c r="AL11" s="609">
        <v>0.3</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69698</v>
      </c>
      <c r="BH11" s="587"/>
      <c r="BI11" s="587"/>
      <c r="BJ11" s="587"/>
      <c r="BK11" s="587"/>
      <c r="BL11" s="587"/>
      <c r="BM11" s="587"/>
      <c r="BN11" s="588"/>
      <c r="BO11" s="639">
        <v>1.8</v>
      </c>
      <c r="BP11" s="639"/>
      <c r="BQ11" s="639"/>
      <c r="BR11" s="639"/>
      <c r="BS11" s="592" t="s">
        <v>113</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852806</v>
      </c>
      <c r="CS11" s="587"/>
      <c r="CT11" s="587"/>
      <c r="CU11" s="587"/>
      <c r="CV11" s="587"/>
      <c r="CW11" s="587"/>
      <c r="CX11" s="587"/>
      <c r="CY11" s="588"/>
      <c r="CZ11" s="639">
        <v>5</v>
      </c>
      <c r="DA11" s="639"/>
      <c r="DB11" s="639"/>
      <c r="DC11" s="639"/>
      <c r="DD11" s="592">
        <v>163248</v>
      </c>
      <c r="DE11" s="587"/>
      <c r="DF11" s="587"/>
      <c r="DG11" s="587"/>
      <c r="DH11" s="587"/>
      <c r="DI11" s="587"/>
      <c r="DJ11" s="587"/>
      <c r="DK11" s="587"/>
      <c r="DL11" s="587"/>
      <c r="DM11" s="587"/>
      <c r="DN11" s="587"/>
      <c r="DO11" s="587"/>
      <c r="DP11" s="588"/>
      <c r="DQ11" s="592">
        <v>505898</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2070793</v>
      </c>
      <c r="BH12" s="587"/>
      <c r="BI12" s="587"/>
      <c r="BJ12" s="587"/>
      <c r="BK12" s="587"/>
      <c r="BL12" s="587"/>
      <c r="BM12" s="587"/>
      <c r="BN12" s="588"/>
      <c r="BO12" s="639">
        <v>52.5</v>
      </c>
      <c r="BP12" s="639"/>
      <c r="BQ12" s="639"/>
      <c r="BR12" s="639"/>
      <c r="BS12" s="592" t="s">
        <v>113</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295362</v>
      </c>
      <c r="CS12" s="587"/>
      <c r="CT12" s="587"/>
      <c r="CU12" s="587"/>
      <c r="CV12" s="587"/>
      <c r="CW12" s="587"/>
      <c r="CX12" s="587"/>
      <c r="CY12" s="588"/>
      <c r="CZ12" s="639">
        <v>1.7</v>
      </c>
      <c r="DA12" s="639"/>
      <c r="DB12" s="639"/>
      <c r="DC12" s="639"/>
      <c r="DD12" s="592">
        <v>55087</v>
      </c>
      <c r="DE12" s="587"/>
      <c r="DF12" s="587"/>
      <c r="DG12" s="587"/>
      <c r="DH12" s="587"/>
      <c r="DI12" s="587"/>
      <c r="DJ12" s="587"/>
      <c r="DK12" s="587"/>
      <c r="DL12" s="587"/>
      <c r="DM12" s="587"/>
      <c r="DN12" s="587"/>
      <c r="DO12" s="587"/>
      <c r="DP12" s="588"/>
      <c r="DQ12" s="592">
        <v>286215</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37140</v>
      </c>
      <c r="S13" s="587"/>
      <c r="T13" s="587"/>
      <c r="U13" s="587"/>
      <c r="V13" s="587"/>
      <c r="W13" s="587"/>
      <c r="X13" s="587"/>
      <c r="Y13" s="588"/>
      <c r="Z13" s="639">
        <v>0.2</v>
      </c>
      <c r="AA13" s="639"/>
      <c r="AB13" s="639"/>
      <c r="AC13" s="639"/>
      <c r="AD13" s="640">
        <v>37140</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2041755</v>
      </c>
      <c r="BH13" s="587"/>
      <c r="BI13" s="587"/>
      <c r="BJ13" s="587"/>
      <c r="BK13" s="587"/>
      <c r="BL13" s="587"/>
      <c r="BM13" s="587"/>
      <c r="BN13" s="588"/>
      <c r="BO13" s="639">
        <v>51.8</v>
      </c>
      <c r="BP13" s="639"/>
      <c r="BQ13" s="639"/>
      <c r="BR13" s="639"/>
      <c r="BS13" s="592" t="s">
        <v>113</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1169076</v>
      </c>
      <c r="CS13" s="587"/>
      <c r="CT13" s="587"/>
      <c r="CU13" s="587"/>
      <c r="CV13" s="587"/>
      <c r="CW13" s="587"/>
      <c r="CX13" s="587"/>
      <c r="CY13" s="588"/>
      <c r="CZ13" s="639">
        <v>6.8</v>
      </c>
      <c r="DA13" s="639"/>
      <c r="DB13" s="639"/>
      <c r="DC13" s="639"/>
      <c r="DD13" s="592">
        <v>964491</v>
      </c>
      <c r="DE13" s="587"/>
      <c r="DF13" s="587"/>
      <c r="DG13" s="587"/>
      <c r="DH13" s="587"/>
      <c r="DI13" s="587"/>
      <c r="DJ13" s="587"/>
      <c r="DK13" s="587"/>
      <c r="DL13" s="587"/>
      <c r="DM13" s="587"/>
      <c r="DN13" s="587"/>
      <c r="DO13" s="587"/>
      <c r="DP13" s="588"/>
      <c r="DQ13" s="592">
        <v>480088</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87209</v>
      </c>
      <c r="BH14" s="587"/>
      <c r="BI14" s="587"/>
      <c r="BJ14" s="587"/>
      <c r="BK14" s="587"/>
      <c r="BL14" s="587"/>
      <c r="BM14" s="587"/>
      <c r="BN14" s="588"/>
      <c r="BO14" s="639">
        <v>2.2000000000000002</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938320</v>
      </c>
      <c r="CS14" s="587"/>
      <c r="CT14" s="587"/>
      <c r="CU14" s="587"/>
      <c r="CV14" s="587"/>
      <c r="CW14" s="587"/>
      <c r="CX14" s="587"/>
      <c r="CY14" s="588"/>
      <c r="CZ14" s="639">
        <v>5.5</v>
      </c>
      <c r="DA14" s="639"/>
      <c r="DB14" s="639"/>
      <c r="DC14" s="639"/>
      <c r="DD14" s="592">
        <v>348778</v>
      </c>
      <c r="DE14" s="587"/>
      <c r="DF14" s="587"/>
      <c r="DG14" s="587"/>
      <c r="DH14" s="587"/>
      <c r="DI14" s="587"/>
      <c r="DJ14" s="587"/>
      <c r="DK14" s="587"/>
      <c r="DL14" s="587"/>
      <c r="DM14" s="587"/>
      <c r="DN14" s="587"/>
      <c r="DO14" s="587"/>
      <c r="DP14" s="588"/>
      <c r="DQ14" s="592">
        <v>667168</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16126</v>
      </c>
      <c r="S15" s="587"/>
      <c r="T15" s="587"/>
      <c r="U15" s="587"/>
      <c r="V15" s="587"/>
      <c r="W15" s="587"/>
      <c r="X15" s="587"/>
      <c r="Y15" s="588"/>
      <c r="Z15" s="639">
        <v>0.1</v>
      </c>
      <c r="AA15" s="639"/>
      <c r="AB15" s="639"/>
      <c r="AC15" s="639"/>
      <c r="AD15" s="640">
        <v>16126</v>
      </c>
      <c r="AE15" s="640"/>
      <c r="AF15" s="640"/>
      <c r="AG15" s="640"/>
      <c r="AH15" s="640"/>
      <c r="AI15" s="640"/>
      <c r="AJ15" s="640"/>
      <c r="AK15" s="640"/>
      <c r="AL15" s="609">
        <v>0.2</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235470</v>
      </c>
      <c r="BH15" s="587"/>
      <c r="BI15" s="587"/>
      <c r="BJ15" s="587"/>
      <c r="BK15" s="587"/>
      <c r="BL15" s="587"/>
      <c r="BM15" s="587"/>
      <c r="BN15" s="588"/>
      <c r="BO15" s="639">
        <v>6</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2670623</v>
      </c>
      <c r="CS15" s="587"/>
      <c r="CT15" s="587"/>
      <c r="CU15" s="587"/>
      <c r="CV15" s="587"/>
      <c r="CW15" s="587"/>
      <c r="CX15" s="587"/>
      <c r="CY15" s="588"/>
      <c r="CZ15" s="639">
        <v>15.5</v>
      </c>
      <c r="DA15" s="639"/>
      <c r="DB15" s="639"/>
      <c r="DC15" s="639"/>
      <c r="DD15" s="592">
        <v>1444965</v>
      </c>
      <c r="DE15" s="587"/>
      <c r="DF15" s="587"/>
      <c r="DG15" s="587"/>
      <c r="DH15" s="587"/>
      <c r="DI15" s="587"/>
      <c r="DJ15" s="587"/>
      <c r="DK15" s="587"/>
      <c r="DL15" s="587"/>
      <c r="DM15" s="587"/>
      <c r="DN15" s="587"/>
      <c r="DO15" s="587"/>
      <c r="DP15" s="588"/>
      <c r="DQ15" s="592">
        <v>1195067</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5809285</v>
      </c>
      <c r="S16" s="587"/>
      <c r="T16" s="587"/>
      <c r="U16" s="587"/>
      <c r="V16" s="587"/>
      <c r="W16" s="587"/>
      <c r="X16" s="587"/>
      <c r="Y16" s="588"/>
      <c r="Z16" s="639">
        <v>32.299999999999997</v>
      </c>
      <c r="AA16" s="639"/>
      <c r="AB16" s="639"/>
      <c r="AC16" s="639"/>
      <c r="AD16" s="640">
        <v>5263096</v>
      </c>
      <c r="AE16" s="640"/>
      <c r="AF16" s="640"/>
      <c r="AG16" s="640"/>
      <c r="AH16" s="640"/>
      <c r="AI16" s="640"/>
      <c r="AJ16" s="640"/>
      <c r="AK16" s="640"/>
      <c r="AL16" s="609">
        <v>53.3</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118924</v>
      </c>
      <c r="CS16" s="587"/>
      <c r="CT16" s="587"/>
      <c r="CU16" s="587"/>
      <c r="CV16" s="587"/>
      <c r="CW16" s="587"/>
      <c r="CX16" s="587"/>
      <c r="CY16" s="588"/>
      <c r="CZ16" s="639">
        <v>0.7</v>
      </c>
      <c r="DA16" s="639"/>
      <c r="DB16" s="639"/>
      <c r="DC16" s="639"/>
      <c r="DD16" s="592" t="s">
        <v>113</v>
      </c>
      <c r="DE16" s="587"/>
      <c r="DF16" s="587"/>
      <c r="DG16" s="587"/>
      <c r="DH16" s="587"/>
      <c r="DI16" s="587"/>
      <c r="DJ16" s="587"/>
      <c r="DK16" s="587"/>
      <c r="DL16" s="587"/>
      <c r="DM16" s="587"/>
      <c r="DN16" s="587"/>
      <c r="DO16" s="587"/>
      <c r="DP16" s="588"/>
      <c r="DQ16" s="592">
        <v>23013</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5263096</v>
      </c>
      <c r="S17" s="587"/>
      <c r="T17" s="587"/>
      <c r="U17" s="587"/>
      <c r="V17" s="587"/>
      <c r="W17" s="587"/>
      <c r="X17" s="587"/>
      <c r="Y17" s="588"/>
      <c r="Z17" s="639">
        <v>29.3</v>
      </c>
      <c r="AA17" s="639"/>
      <c r="AB17" s="639"/>
      <c r="AC17" s="639"/>
      <c r="AD17" s="640">
        <v>5263096</v>
      </c>
      <c r="AE17" s="640"/>
      <c r="AF17" s="640"/>
      <c r="AG17" s="640"/>
      <c r="AH17" s="640"/>
      <c r="AI17" s="640"/>
      <c r="AJ17" s="640"/>
      <c r="AK17" s="640"/>
      <c r="AL17" s="609">
        <v>53.3</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1853477</v>
      </c>
      <c r="CS17" s="587"/>
      <c r="CT17" s="587"/>
      <c r="CU17" s="587"/>
      <c r="CV17" s="587"/>
      <c r="CW17" s="587"/>
      <c r="CX17" s="587"/>
      <c r="CY17" s="588"/>
      <c r="CZ17" s="639">
        <v>10.8</v>
      </c>
      <c r="DA17" s="639"/>
      <c r="DB17" s="639"/>
      <c r="DC17" s="639"/>
      <c r="DD17" s="592" t="s">
        <v>113</v>
      </c>
      <c r="DE17" s="587"/>
      <c r="DF17" s="587"/>
      <c r="DG17" s="587"/>
      <c r="DH17" s="587"/>
      <c r="DI17" s="587"/>
      <c r="DJ17" s="587"/>
      <c r="DK17" s="587"/>
      <c r="DL17" s="587"/>
      <c r="DM17" s="587"/>
      <c r="DN17" s="587"/>
      <c r="DO17" s="587"/>
      <c r="DP17" s="588"/>
      <c r="DQ17" s="592">
        <v>1772925</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546184</v>
      </c>
      <c r="S18" s="587"/>
      <c r="T18" s="587"/>
      <c r="U18" s="587"/>
      <c r="V18" s="587"/>
      <c r="W18" s="587"/>
      <c r="X18" s="587"/>
      <c r="Y18" s="588"/>
      <c r="Z18" s="639">
        <v>3</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5</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101293</v>
      </c>
      <c r="BH19" s="587"/>
      <c r="BI19" s="587"/>
      <c r="BJ19" s="587"/>
      <c r="BK19" s="587"/>
      <c r="BL19" s="587"/>
      <c r="BM19" s="587"/>
      <c r="BN19" s="588"/>
      <c r="BO19" s="639">
        <v>2.6</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10404864</v>
      </c>
      <c r="S20" s="587"/>
      <c r="T20" s="587"/>
      <c r="U20" s="587"/>
      <c r="V20" s="587"/>
      <c r="W20" s="587"/>
      <c r="X20" s="587"/>
      <c r="Y20" s="588"/>
      <c r="Z20" s="639">
        <v>57.9</v>
      </c>
      <c r="AA20" s="639"/>
      <c r="AB20" s="639"/>
      <c r="AC20" s="639"/>
      <c r="AD20" s="640">
        <v>9858675</v>
      </c>
      <c r="AE20" s="640"/>
      <c r="AF20" s="640"/>
      <c r="AG20" s="640"/>
      <c r="AH20" s="640"/>
      <c r="AI20" s="640"/>
      <c r="AJ20" s="640"/>
      <c r="AK20" s="640"/>
      <c r="AL20" s="609">
        <v>99.8</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101293</v>
      </c>
      <c r="BH20" s="587"/>
      <c r="BI20" s="587"/>
      <c r="BJ20" s="587"/>
      <c r="BK20" s="587"/>
      <c r="BL20" s="587"/>
      <c r="BM20" s="587"/>
      <c r="BN20" s="588"/>
      <c r="BO20" s="639">
        <v>2.6</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17178519</v>
      </c>
      <c r="CS20" s="587"/>
      <c r="CT20" s="587"/>
      <c r="CU20" s="587"/>
      <c r="CV20" s="587"/>
      <c r="CW20" s="587"/>
      <c r="CX20" s="587"/>
      <c r="CY20" s="588"/>
      <c r="CZ20" s="639">
        <v>100</v>
      </c>
      <c r="DA20" s="639"/>
      <c r="DB20" s="639"/>
      <c r="DC20" s="639"/>
      <c r="DD20" s="592">
        <v>3351931</v>
      </c>
      <c r="DE20" s="587"/>
      <c r="DF20" s="587"/>
      <c r="DG20" s="587"/>
      <c r="DH20" s="587"/>
      <c r="DI20" s="587"/>
      <c r="DJ20" s="587"/>
      <c r="DK20" s="587"/>
      <c r="DL20" s="587"/>
      <c r="DM20" s="587"/>
      <c r="DN20" s="587"/>
      <c r="DO20" s="587"/>
      <c r="DP20" s="588"/>
      <c r="DQ20" s="592">
        <v>11075308</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5127</v>
      </c>
      <c r="S21" s="587"/>
      <c r="T21" s="587"/>
      <c r="U21" s="587"/>
      <c r="V21" s="587"/>
      <c r="W21" s="587"/>
      <c r="X21" s="587"/>
      <c r="Y21" s="588"/>
      <c r="Z21" s="639">
        <v>0</v>
      </c>
      <c r="AA21" s="639"/>
      <c r="AB21" s="639"/>
      <c r="AC21" s="639"/>
      <c r="AD21" s="640">
        <v>5127</v>
      </c>
      <c r="AE21" s="640"/>
      <c r="AF21" s="640"/>
      <c r="AG21" s="640"/>
      <c r="AH21" s="640"/>
      <c r="AI21" s="640"/>
      <c r="AJ21" s="640"/>
      <c r="AK21" s="640"/>
      <c r="AL21" s="609">
        <v>0.1</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v>101293</v>
      </c>
      <c r="BH21" s="587"/>
      <c r="BI21" s="587"/>
      <c r="BJ21" s="587"/>
      <c r="BK21" s="587"/>
      <c r="BL21" s="587"/>
      <c r="BM21" s="587"/>
      <c r="BN21" s="588"/>
      <c r="BO21" s="639">
        <v>2.6</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505102</v>
      </c>
      <c r="S22" s="587"/>
      <c r="T22" s="587"/>
      <c r="U22" s="587"/>
      <c r="V22" s="587"/>
      <c r="W22" s="587"/>
      <c r="X22" s="587"/>
      <c r="Y22" s="588"/>
      <c r="Z22" s="639">
        <v>2.8</v>
      </c>
      <c r="AA22" s="639"/>
      <c r="AB22" s="639"/>
      <c r="AC22" s="639"/>
      <c r="AD22" s="640" t="s">
        <v>113</v>
      </c>
      <c r="AE22" s="640"/>
      <c r="AF22" s="640"/>
      <c r="AG22" s="640"/>
      <c r="AH22" s="640"/>
      <c r="AI22" s="640"/>
      <c r="AJ22" s="640"/>
      <c r="AK22" s="640"/>
      <c r="AL22" s="609" t="s">
        <v>113</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213879</v>
      </c>
      <c r="S23" s="587"/>
      <c r="T23" s="587"/>
      <c r="U23" s="587"/>
      <c r="V23" s="587"/>
      <c r="W23" s="587"/>
      <c r="X23" s="587"/>
      <c r="Y23" s="588"/>
      <c r="Z23" s="639">
        <v>1.2</v>
      </c>
      <c r="AA23" s="639"/>
      <c r="AB23" s="639"/>
      <c r="AC23" s="639"/>
      <c r="AD23" s="640">
        <v>2269</v>
      </c>
      <c r="AE23" s="640"/>
      <c r="AF23" s="640"/>
      <c r="AG23" s="640"/>
      <c r="AH23" s="640"/>
      <c r="AI23" s="640"/>
      <c r="AJ23" s="640"/>
      <c r="AK23" s="640"/>
      <c r="AL23" s="609">
        <v>0</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41254</v>
      </c>
      <c r="S24" s="587"/>
      <c r="T24" s="587"/>
      <c r="U24" s="587"/>
      <c r="V24" s="587"/>
      <c r="W24" s="587"/>
      <c r="X24" s="587"/>
      <c r="Y24" s="588"/>
      <c r="Z24" s="639">
        <v>0.2</v>
      </c>
      <c r="AA24" s="639"/>
      <c r="AB24" s="639"/>
      <c r="AC24" s="639"/>
      <c r="AD24" s="640" t="s">
        <v>113</v>
      </c>
      <c r="AE24" s="640"/>
      <c r="AF24" s="640"/>
      <c r="AG24" s="640"/>
      <c r="AH24" s="640"/>
      <c r="AI24" s="640"/>
      <c r="AJ24" s="640"/>
      <c r="AK24" s="640"/>
      <c r="AL24" s="609" t="s">
        <v>113</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8319459</v>
      </c>
      <c r="CS24" s="637"/>
      <c r="CT24" s="637"/>
      <c r="CU24" s="637"/>
      <c r="CV24" s="637"/>
      <c r="CW24" s="637"/>
      <c r="CX24" s="637"/>
      <c r="CY24" s="684"/>
      <c r="CZ24" s="688">
        <v>48.4</v>
      </c>
      <c r="DA24" s="689"/>
      <c r="DB24" s="689"/>
      <c r="DC24" s="690"/>
      <c r="DD24" s="683">
        <v>5732489</v>
      </c>
      <c r="DE24" s="637"/>
      <c r="DF24" s="637"/>
      <c r="DG24" s="637"/>
      <c r="DH24" s="637"/>
      <c r="DI24" s="637"/>
      <c r="DJ24" s="637"/>
      <c r="DK24" s="684"/>
      <c r="DL24" s="683">
        <v>5720932</v>
      </c>
      <c r="DM24" s="637"/>
      <c r="DN24" s="637"/>
      <c r="DO24" s="637"/>
      <c r="DP24" s="637"/>
      <c r="DQ24" s="637"/>
      <c r="DR24" s="637"/>
      <c r="DS24" s="637"/>
      <c r="DT24" s="637"/>
      <c r="DU24" s="637"/>
      <c r="DV24" s="684"/>
      <c r="DW24" s="685">
        <v>53.8</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2029750</v>
      </c>
      <c r="S25" s="587"/>
      <c r="T25" s="587"/>
      <c r="U25" s="587"/>
      <c r="V25" s="587"/>
      <c r="W25" s="587"/>
      <c r="X25" s="587"/>
      <c r="Y25" s="588"/>
      <c r="Z25" s="639">
        <v>11.3</v>
      </c>
      <c r="AA25" s="639"/>
      <c r="AB25" s="639"/>
      <c r="AC25" s="639"/>
      <c r="AD25" s="640" t="s">
        <v>113</v>
      </c>
      <c r="AE25" s="640"/>
      <c r="AF25" s="640"/>
      <c r="AG25" s="640"/>
      <c r="AH25" s="640"/>
      <c r="AI25" s="640"/>
      <c r="AJ25" s="640"/>
      <c r="AK25" s="640"/>
      <c r="AL25" s="609" t="s">
        <v>113</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3199411</v>
      </c>
      <c r="CS25" s="605"/>
      <c r="CT25" s="605"/>
      <c r="CU25" s="605"/>
      <c r="CV25" s="605"/>
      <c r="CW25" s="605"/>
      <c r="CX25" s="605"/>
      <c r="CY25" s="606"/>
      <c r="CZ25" s="589">
        <v>18.600000000000001</v>
      </c>
      <c r="DA25" s="607"/>
      <c r="DB25" s="607"/>
      <c r="DC25" s="608"/>
      <c r="DD25" s="592">
        <v>2957172</v>
      </c>
      <c r="DE25" s="605"/>
      <c r="DF25" s="605"/>
      <c r="DG25" s="605"/>
      <c r="DH25" s="605"/>
      <c r="DI25" s="605"/>
      <c r="DJ25" s="605"/>
      <c r="DK25" s="606"/>
      <c r="DL25" s="592">
        <v>2947886</v>
      </c>
      <c r="DM25" s="605"/>
      <c r="DN25" s="605"/>
      <c r="DO25" s="605"/>
      <c r="DP25" s="605"/>
      <c r="DQ25" s="605"/>
      <c r="DR25" s="605"/>
      <c r="DS25" s="605"/>
      <c r="DT25" s="605"/>
      <c r="DU25" s="605"/>
      <c r="DV25" s="606"/>
      <c r="DW25" s="609">
        <v>27.7</v>
      </c>
      <c r="DX25" s="610"/>
      <c r="DY25" s="610"/>
      <c r="DZ25" s="610"/>
      <c r="EA25" s="610"/>
      <c r="EB25" s="610"/>
      <c r="EC25" s="611"/>
    </row>
    <row r="26" spans="2:133" ht="11.25" customHeight="1">
      <c r="B26" s="677" t="s">
        <v>277</v>
      </c>
      <c r="C26" s="678"/>
      <c r="D26" s="678"/>
      <c r="E26" s="678"/>
      <c r="F26" s="678"/>
      <c r="G26" s="678"/>
      <c r="H26" s="678"/>
      <c r="I26" s="678"/>
      <c r="J26" s="678"/>
      <c r="K26" s="678"/>
      <c r="L26" s="678"/>
      <c r="M26" s="678"/>
      <c r="N26" s="678"/>
      <c r="O26" s="678"/>
      <c r="P26" s="678"/>
      <c r="Q26" s="679"/>
      <c r="R26" s="586">
        <v>10444</v>
      </c>
      <c r="S26" s="587"/>
      <c r="T26" s="587"/>
      <c r="U26" s="587"/>
      <c r="V26" s="587"/>
      <c r="W26" s="587"/>
      <c r="X26" s="587"/>
      <c r="Y26" s="588"/>
      <c r="Z26" s="639">
        <v>0.1</v>
      </c>
      <c r="AA26" s="639"/>
      <c r="AB26" s="639"/>
      <c r="AC26" s="639"/>
      <c r="AD26" s="640">
        <v>10444</v>
      </c>
      <c r="AE26" s="640"/>
      <c r="AF26" s="640"/>
      <c r="AG26" s="640"/>
      <c r="AH26" s="640"/>
      <c r="AI26" s="640"/>
      <c r="AJ26" s="640"/>
      <c r="AK26" s="640"/>
      <c r="AL26" s="609">
        <v>0.1</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2008950</v>
      </c>
      <c r="CS26" s="587"/>
      <c r="CT26" s="587"/>
      <c r="CU26" s="587"/>
      <c r="CV26" s="587"/>
      <c r="CW26" s="587"/>
      <c r="CX26" s="587"/>
      <c r="CY26" s="588"/>
      <c r="CZ26" s="589">
        <v>11.7</v>
      </c>
      <c r="DA26" s="607"/>
      <c r="DB26" s="607"/>
      <c r="DC26" s="608"/>
      <c r="DD26" s="592">
        <v>1816246</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1503286</v>
      </c>
      <c r="S27" s="587"/>
      <c r="T27" s="587"/>
      <c r="U27" s="587"/>
      <c r="V27" s="587"/>
      <c r="W27" s="587"/>
      <c r="X27" s="587"/>
      <c r="Y27" s="588"/>
      <c r="Z27" s="639">
        <v>8.4</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3941149</v>
      </c>
      <c r="BH27" s="587"/>
      <c r="BI27" s="587"/>
      <c r="BJ27" s="587"/>
      <c r="BK27" s="587"/>
      <c r="BL27" s="587"/>
      <c r="BM27" s="587"/>
      <c r="BN27" s="588"/>
      <c r="BO27" s="639">
        <v>100</v>
      </c>
      <c r="BP27" s="639"/>
      <c r="BQ27" s="639"/>
      <c r="BR27" s="639"/>
      <c r="BS27" s="592" t="s">
        <v>113</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3266571</v>
      </c>
      <c r="CS27" s="605"/>
      <c r="CT27" s="605"/>
      <c r="CU27" s="605"/>
      <c r="CV27" s="605"/>
      <c r="CW27" s="605"/>
      <c r="CX27" s="605"/>
      <c r="CY27" s="606"/>
      <c r="CZ27" s="589">
        <v>19</v>
      </c>
      <c r="DA27" s="607"/>
      <c r="DB27" s="607"/>
      <c r="DC27" s="608"/>
      <c r="DD27" s="592">
        <v>1002392</v>
      </c>
      <c r="DE27" s="605"/>
      <c r="DF27" s="605"/>
      <c r="DG27" s="605"/>
      <c r="DH27" s="605"/>
      <c r="DI27" s="605"/>
      <c r="DJ27" s="605"/>
      <c r="DK27" s="606"/>
      <c r="DL27" s="592">
        <v>1000121</v>
      </c>
      <c r="DM27" s="605"/>
      <c r="DN27" s="605"/>
      <c r="DO27" s="605"/>
      <c r="DP27" s="605"/>
      <c r="DQ27" s="605"/>
      <c r="DR27" s="605"/>
      <c r="DS27" s="605"/>
      <c r="DT27" s="605"/>
      <c r="DU27" s="605"/>
      <c r="DV27" s="606"/>
      <c r="DW27" s="609">
        <v>9.4</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26185</v>
      </c>
      <c r="S28" s="587"/>
      <c r="T28" s="587"/>
      <c r="U28" s="587"/>
      <c r="V28" s="587"/>
      <c r="W28" s="587"/>
      <c r="X28" s="587"/>
      <c r="Y28" s="588"/>
      <c r="Z28" s="639">
        <v>0.1</v>
      </c>
      <c r="AA28" s="639"/>
      <c r="AB28" s="639"/>
      <c r="AC28" s="639"/>
      <c r="AD28" s="640" t="s">
        <v>113</v>
      </c>
      <c r="AE28" s="640"/>
      <c r="AF28" s="640"/>
      <c r="AG28" s="640"/>
      <c r="AH28" s="640"/>
      <c r="AI28" s="640"/>
      <c r="AJ28" s="640"/>
      <c r="AK28" s="640"/>
      <c r="AL28" s="609" t="s">
        <v>113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1853477</v>
      </c>
      <c r="CS28" s="587"/>
      <c r="CT28" s="587"/>
      <c r="CU28" s="587"/>
      <c r="CV28" s="587"/>
      <c r="CW28" s="587"/>
      <c r="CX28" s="587"/>
      <c r="CY28" s="588"/>
      <c r="CZ28" s="589">
        <v>10.8</v>
      </c>
      <c r="DA28" s="607"/>
      <c r="DB28" s="607"/>
      <c r="DC28" s="608"/>
      <c r="DD28" s="592">
        <v>1772925</v>
      </c>
      <c r="DE28" s="587"/>
      <c r="DF28" s="587"/>
      <c r="DG28" s="587"/>
      <c r="DH28" s="587"/>
      <c r="DI28" s="587"/>
      <c r="DJ28" s="587"/>
      <c r="DK28" s="588"/>
      <c r="DL28" s="592">
        <v>1772925</v>
      </c>
      <c r="DM28" s="587"/>
      <c r="DN28" s="587"/>
      <c r="DO28" s="587"/>
      <c r="DP28" s="587"/>
      <c r="DQ28" s="587"/>
      <c r="DR28" s="587"/>
      <c r="DS28" s="587"/>
      <c r="DT28" s="587"/>
      <c r="DU28" s="587"/>
      <c r="DV28" s="588"/>
      <c r="DW28" s="609">
        <v>16.7</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112656</v>
      </c>
      <c r="S29" s="587"/>
      <c r="T29" s="587"/>
      <c r="U29" s="587"/>
      <c r="V29" s="587"/>
      <c r="W29" s="587"/>
      <c r="X29" s="587"/>
      <c r="Y29" s="588"/>
      <c r="Z29" s="639">
        <v>0.6</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1853477</v>
      </c>
      <c r="CS29" s="605"/>
      <c r="CT29" s="605"/>
      <c r="CU29" s="605"/>
      <c r="CV29" s="605"/>
      <c r="CW29" s="605"/>
      <c r="CX29" s="605"/>
      <c r="CY29" s="606"/>
      <c r="CZ29" s="589">
        <v>10.8</v>
      </c>
      <c r="DA29" s="607"/>
      <c r="DB29" s="607"/>
      <c r="DC29" s="608"/>
      <c r="DD29" s="592">
        <v>1772925</v>
      </c>
      <c r="DE29" s="605"/>
      <c r="DF29" s="605"/>
      <c r="DG29" s="605"/>
      <c r="DH29" s="605"/>
      <c r="DI29" s="605"/>
      <c r="DJ29" s="605"/>
      <c r="DK29" s="606"/>
      <c r="DL29" s="592">
        <v>1772925</v>
      </c>
      <c r="DM29" s="605"/>
      <c r="DN29" s="605"/>
      <c r="DO29" s="605"/>
      <c r="DP29" s="605"/>
      <c r="DQ29" s="605"/>
      <c r="DR29" s="605"/>
      <c r="DS29" s="605"/>
      <c r="DT29" s="605"/>
      <c r="DU29" s="605"/>
      <c r="DV29" s="606"/>
      <c r="DW29" s="609">
        <v>16.7</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3645</v>
      </c>
      <c r="S30" s="587"/>
      <c r="T30" s="587"/>
      <c r="U30" s="587"/>
      <c r="V30" s="587"/>
      <c r="W30" s="587"/>
      <c r="X30" s="587"/>
      <c r="Y30" s="588"/>
      <c r="Z30" s="639">
        <v>0</v>
      </c>
      <c r="AA30" s="639"/>
      <c r="AB30" s="639"/>
      <c r="AC30" s="639"/>
      <c r="AD30" s="640" t="s">
        <v>113</v>
      </c>
      <c r="AE30" s="640"/>
      <c r="AF30" s="640"/>
      <c r="AG30" s="640"/>
      <c r="AH30" s="640"/>
      <c r="AI30" s="640"/>
      <c r="AJ30" s="640"/>
      <c r="AK30" s="640"/>
      <c r="AL30" s="609" t="s">
        <v>113</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98.2</v>
      </c>
      <c r="BH30" s="653"/>
      <c r="BI30" s="653"/>
      <c r="BJ30" s="653"/>
      <c r="BK30" s="653"/>
      <c r="BL30" s="653"/>
      <c r="BM30" s="654">
        <v>92.2</v>
      </c>
      <c r="BN30" s="653"/>
      <c r="BO30" s="653"/>
      <c r="BP30" s="653"/>
      <c r="BQ30" s="655"/>
      <c r="BR30" s="652">
        <v>97.7</v>
      </c>
      <c r="BS30" s="653"/>
      <c r="BT30" s="653"/>
      <c r="BU30" s="653"/>
      <c r="BV30" s="653"/>
      <c r="BW30" s="653"/>
      <c r="BX30" s="654">
        <v>90.2</v>
      </c>
      <c r="BY30" s="653"/>
      <c r="BZ30" s="653"/>
      <c r="CA30" s="653"/>
      <c r="CB30" s="655"/>
      <c r="CD30" s="658"/>
      <c r="CE30" s="659"/>
      <c r="CF30" s="623" t="s">
        <v>292</v>
      </c>
      <c r="CG30" s="620"/>
      <c r="CH30" s="620"/>
      <c r="CI30" s="620"/>
      <c r="CJ30" s="620"/>
      <c r="CK30" s="620"/>
      <c r="CL30" s="620"/>
      <c r="CM30" s="620"/>
      <c r="CN30" s="620"/>
      <c r="CO30" s="620"/>
      <c r="CP30" s="620"/>
      <c r="CQ30" s="621"/>
      <c r="CR30" s="586">
        <v>1616530</v>
      </c>
      <c r="CS30" s="587"/>
      <c r="CT30" s="587"/>
      <c r="CU30" s="587"/>
      <c r="CV30" s="587"/>
      <c r="CW30" s="587"/>
      <c r="CX30" s="587"/>
      <c r="CY30" s="588"/>
      <c r="CZ30" s="589">
        <v>9.4</v>
      </c>
      <c r="DA30" s="607"/>
      <c r="DB30" s="607"/>
      <c r="DC30" s="608"/>
      <c r="DD30" s="592">
        <v>1535978</v>
      </c>
      <c r="DE30" s="587"/>
      <c r="DF30" s="587"/>
      <c r="DG30" s="587"/>
      <c r="DH30" s="587"/>
      <c r="DI30" s="587"/>
      <c r="DJ30" s="587"/>
      <c r="DK30" s="588"/>
      <c r="DL30" s="592">
        <v>1535978</v>
      </c>
      <c r="DM30" s="587"/>
      <c r="DN30" s="587"/>
      <c r="DO30" s="587"/>
      <c r="DP30" s="587"/>
      <c r="DQ30" s="587"/>
      <c r="DR30" s="587"/>
      <c r="DS30" s="587"/>
      <c r="DT30" s="587"/>
      <c r="DU30" s="587"/>
      <c r="DV30" s="588"/>
      <c r="DW30" s="609">
        <v>14.4</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542708</v>
      </c>
      <c r="S31" s="587"/>
      <c r="T31" s="587"/>
      <c r="U31" s="587"/>
      <c r="V31" s="587"/>
      <c r="W31" s="587"/>
      <c r="X31" s="587"/>
      <c r="Y31" s="588"/>
      <c r="Z31" s="639">
        <v>3</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97.9</v>
      </c>
      <c r="BH31" s="605"/>
      <c r="BI31" s="605"/>
      <c r="BJ31" s="605"/>
      <c r="BK31" s="605"/>
      <c r="BL31" s="605"/>
      <c r="BM31" s="641">
        <v>91.3</v>
      </c>
      <c r="BN31" s="651"/>
      <c r="BO31" s="651"/>
      <c r="BP31" s="651"/>
      <c r="BQ31" s="615"/>
      <c r="BR31" s="650">
        <v>97.8</v>
      </c>
      <c r="BS31" s="605"/>
      <c r="BT31" s="605"/>
      <c r="BU31" s="605"/>
      <c r="BV31" s="605"/>
      <c r="BW31" s="605"/>
      <c r="BX31" s="641">
        <v>90.8</v>
      </c>
      <c r="BY31" s="651"/>
      <c r="BZ31" s="651"/>
      <c r="CA31" s="651"/>
      <c r="CB31" s="615"/>
      <c r="CD31" s="658"/>
      <c r="CE31" s="659"/>
      <c r="CF31" s="623" t="s">
        <v>296</v>
      </c>
      <c r="CG31" s="620"/>
      <c r="CH31" s="620"/>
      <c r="CI31" s="620"/>
      <c r="CJ31" s="620"/>
      <c r="CK31" s="620"/>
      <c r="CL31" s="620"/>
      <c r="CM31" s="620"/>
      <c r="CN31" s="620"/>
      <c r="CO31" s="620"/>
      <c r="CP31" s="620"/>
      <c r="CQ31" s="621"/>
      <c r="CR31" s="586">
        <v>236947</v>
      </c>
      <c r="CS31" s="605"/>
      <c r="CT31" s="605"/>
      <c r="CU31" s="605"/>
      <c r="CV31" s="605"/>
      <c r="CW31" s="605"/>
      <c r="CX31" s="605"/>
      <c r="CY31" s="606"/>
      <c r="CZ31" s="589">
        <v>1.4</v>
      </c>
      <c r="DA31" s="607"/>
      <c r="DB31" s="607"/>
      <c r="DC31" s="608"/>
      <c r="DD31" s="592">
        <v>236947</v>
      </c>
      <c r="DE31" s="605"/>
      <c r="DF31" s="605"/>
      <c r="DG31" s="605"/>
      <c r="DH31" s="605"/>
      <c r="DI31" s="605"/>
      <c r="DJ31" s="605"/>
      <c r="DK31" s="606"/>
      <c r="DL31" s="592">
        <v>236947</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106052</v>
      </c>
      <c r="S32" s="587"/>
      <c r="T32" s="587"/>
      <c r="U32" s="587"/>
      <c r="V32" s="587"/>
      <c r="W32" s="587"/>
      <c r="X32" s="587"/>
      <c r="Y32" s="588"/>
      <c r="Z32" s="639">
        <v>0.6</v>
      </c>
      <c r="AA32" s="639"/>
      <c r="AB32" s="639"/>
      <c r="AC32" s="639"/>
      <c r="AD32" s="640">
        <v>960</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98.1</v>
      </c>
      <c r="BH32" s="571"/>
      <c r="BI32" s="571"/>
      <c r="BJ32" s="571"/>
      <c r="BK32" s="571"/>
      <c r="BL32" s="571"/>
      <c r="BM32" s="634">
        <v>91.7</v>
      </c>
      <c r="BN32" s="571"/>
      <c r="BO32" s="571"/>
      <c r="BP32" s="571"/>
      <c r="BQ32" s="628"/>
      <c r="BR32" s="649">
        <v>97.4</v>
      </c>
      <c r="BS32" s="571"/>
      <c r="BT32" s="571"/>
      <c r="BU32" s="571"/>
      <c r="BV32" s="571"/>
      <c r="BW32" s="571"/>
      <c r="BX32" s="634">
        <v>88.6</v>
      </c>
      <c r="BY32" s="571"/>
      <c r="BZ32" s="571"/>
      <c r="CA32" s="571"/>
      <c r="CB32" s="628"/>
      <c r="CD32" s="660"/>
      <c r="CE32" s="661"/>
      <c r="CF32" s="623" t="s">
        <v>299</v>
      </c>
      <c r="CG32" s="620"/>
      <c r="CH32" s="620"/>
      <c r="CI32" s="620"/>
      <c r="CJ32" s="620"/>
      <c r="CK32" s="620"/>
      <c r="CL32" s="620"/>
      <c r="CM32" s="620"/>
      <c r="CN32" s="620"/>
      <c r="CO32" s="620"/>
      <c r="CP32" s="620"/>
      <c r="CQ32" s="621"/>
      <c r="CR32" s="586" t="s">
        <v>113</v>
      </c>
      <c r="CS32" s="587"/>
      <c r="CT32" s="587"/>
      <c r="CU32" s="587"/>
      <c r="CV32" s="587"/>
      <c r="CW32" s="587"/>
      <c r="CX32" s="587"/>
      <c r="CY32" s="588"/>
      <c r="CZ32" s="589" t="s">
        <v>113</v>
      </c>
      <c r="DA32" s="607"/>
      <c r="DB32" s="607"/>
      <c r="DC32" s="608"/>
      <c r="DD32" s="592" t="s">
        <v>113</v>
      </c>
      <c r="DE32" s="587"/>
      <c r="DF32" s="587"/>
      <c r="DG32" s="587"/>
      <c r="DH32" s="587"/>
      <c r="DI32" s="587"/>
      <c r="DJ32" s="587"/>
      <c r="DK32" s="588"/>
      <c r="DL32" s="592" t="s">
        <v>113</v>
      </c>
      <c r="DM32" s="587"/>
      <c r="DN32" s="587"/>
      <c r="DO32" s="587"/>
      <c r="DP32" s="587"/>
      <c r="DQ32" s="587"/>
      <c r="DR32" s="587"/>
      <c r="DS32" s="587"/>
      <c r="DT32" s="587"/>
      <c r="DU32" s="587"/>
      <c r="DV32" s="588"/>
      <c r="DW32" s="609" t="s">
        <v>113</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2462723</v>
      </c>
      <c r="S33" s="587"/>
      <c r="T33" s="587"/>
      <c r="U33" s="587"/>
      <c r="V33" s="587"/>
      <c r="W33" s="587"/>
      <c r="X33" s="587"/>
      <c r="Y33" s="588"/>
      <c r="Z33" s="639">
        <v>13.7</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5388205</v>
      </c>
      <c r="CS33" s="605"/>
      <c r="CT33" s="605"/>
      <c r="CU33" s="605"/>
      <c r="CV33" s="605"/>
      <c r="CW33" s="605"/>
      <c r="CX33" s="605"/>
      <c r="CY33" s="606"/>
      <c r="CZ33" s="589">
        <v>31.4</v>
      </c>
      <c r="DA33" s="607"/>
      <c r="DB33" s="607"/>
      <c r="DC33" s="608"/>
      <c r="DD33" s="592">
        <v>4421923</v>
      </c>
      <c r="DE33" s="605"/>
      <c r="DF33" s="605"/>
      <c r="DG33" s="605"/>
      <c r="DH33" s="605"/>
      <c r="DI33" s="605"/>
      <c r="DJ33" s="605"/>
      <c r="DK33" s="606"/>
      <c r="DL33" s="592">
        <v>3785205</v>
      </c>
      <c r="DM33" s="605"/>
      <c r="DN33" s="605"/>
      <c r="DO33" s="605"/>
      <c r="DP33" s="605"/>
      <c r="DQ33" s="605"/>
      <c r="DR33" s="605"/>
      <c r="DS33" s="605"/>
      <c r="DT33" s="605"/>
      <c r="DU33" s="605"/>
      <c r="DV33" s="606"/>
      <c r="DW33" s="609">
        <v>35.6</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1778787</v>
      </c>
      <c r="CS34" s="587"/>
      <c r="CT34" s="587"/>
      <c r="CU34" s="587"/>
      <c r="CV34" s="587"/>
      <c r="CW34" s="587"/>
      <c r="CX34" s="587"/>
      <c r="CY34" s="588"/>
      <c r="CZ34" s="589">
        <v>10.4</v>
      </c>
      <c r="DA34" s="607"/>
      <c r="DB34" s="607"/>
      <c r="DC34" s="608"/>
      <c r="DD34" s="592">
        <v>1424431</v>
      </c>
      <c r="DE34" s="587"/>
      <c r="DF34" s="587"/>
      <c r="DG34" s="587"/>
      <c r="DH34" s="587"/>
      <c r="DI34" s="587"/>
      <c r="DJ34" s="587"/>
      <c r="DK34" s="588"/>
      <c r="DL34" s="592">
        <v>1391044</v>
      </c>
      <c r="DM34" s="587"/>
      <c r="DN34" s="587"/>
      <c r="DO34" s="587"/>
      <c r="DP34" s="587"/>
      <c r="DQ34" s="587"/>
      <c r="DR34" s="587"/>
      <c r="DS34" s="587"/>
      <c r="DT34" s="587"/>
      <c r="DU34" s="587"/>
      <c r="DV34" s="588"/>
      <c r="DW34" s="609">
        <v>13.1</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754923</v>
      </c>
      <c r="S35" s="587"/>
      <c r="T35" s="587"/>
      <c r="U35" s="587"/>
      <c r="V35" s="587"/>
      <c r="W35" s="587"/>
      <c r="X35" s="587"/>
      <c r="Y35" s="588"/>
      <c r="Z35" s="639">
        <v>4.2</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1906780</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311202</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65165</v>
      </c>
      <c r="CS35" s="605"/>
      <c r="CT35" s="605"/>
      <c r="CU35" s="605"/>
      <c r="CV35" s="605"/>
      <c r="CW35" s="605"/>
      <c r="CX35" s="605"/>
      <c r="CY35" s="606"/>
      <c r="CZ35" s="589">
        <v>0.4</v>
      </c>
      <c r="DA35" s="607"/>
      <c r="DB35" s="607"/>
      <c r="DC35" s="608"/>
      <c r="DD35" s="592">
        <v>49889</v>
      </c>
      <c r="DE35" s="605"/>
      <c r="DF35" s="605"/>
      <c r="DG35" s="605"/>
      <c r="DH35" s="605"/>
      <c r="DI35" s="605"/>
      <c r="DJ35" s="605"/>
      <c r="DK35" s="606"/>
      <c r="DL35" s="592">
        <v>49889</v>
      </c>
      <c r="DM35" s="605"/>
      <c r="DN35" s="605"/>
      <c r="DO35" s="605"/>
      <c r="DP35" s="605"/>
      <c r="DQ35" s="605"/>
      <c r="DR35" s="605"/>
      <c r="DS35" s="605"/>
      <c r="DT35" s="605"/>
      <c r="DU35" s="605"/>
      <c r="DV35" s="606"/>
      <c r="DW35" s="609">
        <v>0.5</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17967675</v>
      </c>
      <c r="S36" s="627"/>
      <c r="T36" s="627"/>
      <c r="U36" s="627"/>
      <c r="V36" s="627"/>
      <c r="W36" s="627"/>
      <c r="X36" s="627"/>
      <c r="Y36" s="630"/>
      <c r="Z36" s="631">
        <v>100</v>
      </c>
      <c r="AA36" s="631"/>
      <c r="AB36" s="631"/>
      <c r="AC36" s="631"/>
      <c r="AD36" s="632">
        <v>9877475</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109846</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196232</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1326324</v>
      </c>
      <c r="CS36" s="587"/>
      <c r="CT36" s="587"/>
      <c r="CU36" s="587"/>
      <c r="CV36" s="587"/>
      <c r="CW36" s="587"/>
      <c r="CX36" s="587"/>
      <c r="CY36" s="588"/>
      <c r="CZ36" s="589">
        <v>7.7</v>
      </c>
      <c r="DA36" s="607"/>
      <c r="DB36" s="607"/>
      <c r="DC36" s="608"/>
      <c r="DD36" s="592">
        <v>1024250</v>
      </c>
      <c r="DE36" s="587"/>
      <c r="DF36" s="587"/>
      <c r="DG36" s="587"/>
      <c r="DH36" s="587"/>
      <c r="DI36" s="587"/>
      <c r="DJ36" s="587"/>
      <c r="DK36" s="588"/>
      <c r="DL36" s="592">
        <v>978854</v>
      </c>
      <c r="DM36" s="587"/>
      <c r="DN36" s="587"/>
      <c r="DO36" s="587"/>
      <c r="DP36" s="587"/>
      <c r="DQ36" s="587"/>
      <c r="DR36" s="587"/>
      <c r="DS36" s="587"/>
      <c r="DT36" s="587"/>
      <c r="DU36" s="587"/>
      <c r="DV36" s="588"/>
      <c r="DW36" s="609">
        <v>9.1999999999999993</v>
      </c>
      <c r="DX36" s="610"/>
      <c r="DY36" s="610"/>
      <c r="DZ36" s="610"/>
      <c r="EA36" s="610"/>
      <c r="EB36" s="610"/>
      <c r="EC36" s="611"/>
    </row>
    <row r="37" spans="2:133" ht="11.25" customHeight="1">
      <c r="AQ37" s="612" t="s">
        <v>314</v>
      </c>
      <c r="AR37" s="613"/>
      <c r="AS37" s="613"/>
      <c r="AT37" s="613"/>
      <c r="AU37" s="613"/>
      <c r="AV37" s="613"/>
      <c r="AW37" s="613"/>
      <c r="AX37" s="613"/>
      <c r="AY37" s="614"/>
      <c r="AZ37" s="586">
        <v>72982</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5152</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529640</v>
      </c>
      <c r="CS37" s="605"/>
      <c r="CT37" s="605"/>
      <c r="CU37" s="605"/>
      <c r="CV37" s="605"/>
      <c r="CW37" s="605"/>
      <c r="CX37" s="605"/>
      <c r="CY37" s="606"/>
      <c r="CZ37" s="589">
        <v>3.1</v>
      </c>
      <c r="DA37" s="607"/>
      <c r="DB37" s="607"/>
      <c r="DC37" s="608"/>
      <c r="DD37" s="592">
        <v>529640</v>
      </c>
      <c r="DE37" s="605"/>
      <c r="DF37" s="605"/>
      <c r="DG37" s="605"/>
      <c r="DH37" s="605"/>
      <c r="DI37" s="605"/>
      <c r="DJ37" s="605"/>
      <c r="DK37" s="606"/>
      <c r="DL37" s="592">
        <v>523604</v>
      </c>
      <c r="DM37" s="605"/>
      <c r="DN37" s="605"/>
      <c r="DO37" s="605"/>
      <c r="DP37" s="605"/>
      <c r="DQ37" s="605"/>
      <c r="DR37" s="605"/>
      <c r="DS37" s="605"/>
      <c r="DT37" s="605"/>
      <c r="DU37" s="605"/>
      <c r="DV37" s="606"/>
      <c r="DW37" s="609">
        <v>4.9000000000000004</v>
      </c>
      <c r="DX37" s="610"/>
      <c r="DY37" s="610"/>
      <c r="DZ37" s="610"/>
      <c r="EA37" s="610"/>
      <c r="EB37" s="610"/>
      <c r="EC37" s="611"/>
    </row>
    <row r="38" spans="2:133" ht="11.25" customHeight="1">
      <c r="AQ38" s="612" t="s">
        <v>317</v>
      </c>
      <c r="AR38" s="613"/>
      <c r="AS38" s="613"/>
      <c r="AT38" s="613"/>
      <c r="AU38" s="613"/>
      <c r="AV38" s="613"/>
      <c r="AW38" s="613"/>
      <c r="AX38" s="613"/>
      <c r="AY38" s="614"/>
      <c r="AZ38" s="586">
        <v>64265</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8748</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1856712</v>
      </c>
      <c r="CS38" s="587"/>
      <c r="CT38" s="587"/>
      <c r="CU38" s="587"/>
      <c r="CV38" s="587"/>
      <c r="CW38" s="587"/>
      <c r="CX38" s="587"/>
      <c r="CY38" s="588"/>
      <c r="CZ38" s="589">
        <v>10.8</v>
      </c>
      <c r="DA38" s="607"/>
      <c r="DB38" s="607"/>
      <c r="DC38" s="608"/>
      <c r="DD38" s="592">
        <v>1570373</v>
      </c>
      <c r="DE38" s="587"/>
      <c r="DF38" s="587"/>
      <c r="DG38" s="587"/>
      <c r="DH38" s="587"/>
      <c r="DI38" s="587"/>
      <c r="DJ38" s="587"/>
      <c r="DK38" s="588"/>
      <c r="DL38" s="592">
        <v>1365418</v>
      </c>
      <c r="DM38" s="587"/>
      <c r="DN38" s="587"/>
      <c r="DO38" s="587"/>
      <c r="DP38" s="587"/>
      <c r="DQ38" s="587"/>
      <c r="DR38" s="587"/>
      <c r="DS38" s="587"/>
      <c r="DT38" s="587"/>
      <c r="DU38" s="587"/>
      <c r="DV38" s="588"/>
      <c r="DW38" s="609">
        <v>12.8</v>
      </c>
      <c r="DX38" s="610"/>
      <c r="DY38" s="610"/>
      <c r="DZ38" s="610"/>
      <c r="EA38" s="610"/>
      <c r="EB38" s="610"/>
      <c r="EC38" s="611"/>
    </row>
    <row r="39" spans="2:133" ht="11.25" customHeight="1">
      <c r="AQ39" s="612" t="s">
        <v>320</v>
      </c>
      <c r="AR39" s="613"/>
      <c r="AS39" s="613"/>
      <c r="AT39" s="613"/>
      <c r="AU39" s="613"/>
      <c r="AV39" s="613"/>
      <c r="AW39" s="613"/>
      <c r="AX39" s="613"/>
      <c r="AY39" s="614"/>
      <c r="AZ39" s="586">
        <v>50068</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80</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361217</v>
      </c>
      <c r="CS39" s="605"/>
      <c r="CT39" s="605"/>
      <c r="CU39" s="605"/>
      <c r="CV39" s="605"/>
      <c r="CW39" s="605"/>
      <c r="CX39" s="605"/>
      <c r="CY39" s="606"/>
      <c r="CZ39" s="589">
        <v>2.1</v>
      </c>
      <c r="DA39" s="607"/>
      <c r="DB39" s="607"/>
      <c r="DC39" s="608"/>
      <c r="DD39" s="592">
        <v>352980</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309959</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114</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t="s">
        <v>324</v>
      </c>
      <c r="CS40" s="587"/>
      <c r="CT40" s="587"/>
      <c r="CU40" s="587"/>
      <c r="CV40" s="587"/>
      <c r="CW40" s="587"/>
      <c r="CX40" s="587"/>
      <c r="CY40" s="588"/>
      <c r="CZ40" s="589" t="s">
        <v>324</v>
      </c>
      <c r="DA40" s="607"/>
      <c r="DB40" s="607"/>
      <c r="DC40" s="608"/>
      <c r="DD40" s="592" t="s">
        <v>324</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1299660</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337</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3470855</v>
      </c>
      <c r="CS42" s="587"/>
      <c r="CT42" s="587"/>
      <c r="CU42" s="587"/>
      <c r="CV42" s="587"/>
      <c r="CW42" s="587"/>
      <c r="CX42" s="587"/>
      <c r="CY42" s="588"/>
      <c r="CZ42" s="589">
        <v>20.2</v>
      </c>
      <c r="DA42" s="590"/>
      <c r="DB42" s="590"/>
      <c r="DC42" s="591"/>
      <c r="DD42" s="592">
        <v>920896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78215</v>
      </c>
      <c r="CS43" s="605"/>
      <c r="CT43" s="605"/>
      <c r="CU43" s="605"/>
      <c r="CV43" s="605"/>
      <c r="CW43" s="605"/>
      <c r="CX43" s="605"/>
      <c r="CY43" s="606"/>
      <c r="CZ43" s="589">
        <v>0.5</v>
      </c>
      <c r="DA43" s="607"/>
      <c r="DB43" s="607"/>
      <c r="DC43" s="608"/>
      <c r="DD43" s="592">
        <v>78215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3351931</v>
      </c>
      <c r="CS44" s="587"/>
      <c r="CT44" s="587"/>
      <c r="CU44" s="587"/>
      <c r="CV44" s="587"/>
      <c r="CW44" s="587"/>
      <c r="CX44" s="587"/>
      <c r="CY44" s="588"/>
      <c r="CZ44" s="589">
        <v>19.5</v>
      </c>
      <c r="DA44" s="590"/>
      <c r="DB44" s="590"/>
      <c r="DC44" s="591"/>
      <c r="DD44" s="592">
        <v>897883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1976803</v>
      </c>
      <c r="CS45" s="605"/>
      <c r="CT45" s="605"/>
      <c r="CU45" s="605"/>
      <c r="CV45" s="605"/>
      <c r="CW45" s="605"/>
      <c r="CX45" s="605"/>
      <c r="CY45" s="606"/>
      <c r="CZ45" s="589">
        <v>11.5</v>
      </c>
      <c r="DA45" s="607"/>
      <c r="DB45" s="607"/>
      <c r="DC45" s="608"/>
      <c r="DD45" s="592">
        <v>215712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1230287</v>
      </c>
      <c r="CS46" s="587"/>
      <c r="CT46" s="587"/>
      <c r="CU46" s="587"/>
      <c r="CV46" s="587"/>
      <c r="CW46" s="587"/>
      <c r="CX46" s="587"/>
      <c r="CY46" s="588"/>
      <c r="CZ46" s="589">
        <v>7.2</v>
      </c>
      <c r="DA46" s="590"/>
      <c r="DB46" s="590"/>
      <c r="DC46" s="591"/>
      <c r="DD46" s="592">
        <v>607849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118924</v>
      </c>
      <c r="CS47" s="605"/>
      <c r="CT47" s="605"/>
      <c r="CU47" s="605"/>
      <c r="CV47" s="605"/>
      <c r="CW47" s="605"/>
      <c r="CX47" s="605"/>
      <c r="CY47" s="606"/>
      <c r="CZ47" s="589">
        <v>0.7</v>
      </c>
      <c r="DA47" s="607"/>
      <c r="DB47" s="607"/>
      <c r="DC47" s="608"/>
      <c r="DD47" s="592">
        <v>23013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17178519</v>
      </c>
      <c r="CS49" s="571"/>
      <c r="CT49" s="571"/>
      <c r="CU49" s="571"/>
      <c r="CV49" s="571"/>
      <c r="CW49" s="571"/>
      <c r="CX49" s="571"/>
      <c r="CY49" s="572"/>
      <c r="CZ49" s="573">
        <v>100</v>
      </c>
      <c r="DA49" s="574"/>
      <c r="DB49" s="574"/>
      <c r="DC49" s="575"/>
      <c r="DD49" s="576">
        <v>11075308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17973</v>
      </c>
      <c r="R7" s="1099"/>
      <c r="S7" s="1099"/>
      <c r="T7" s="1099"/>
      <c r="U7" s="1099"/>
      <c r="V7" s="1099">
        <v>17183</v>
      </c>
      <c r="W7" s="1099"/>
      <c r="X7" s="1099"/>
      <c r="Y7" s="1099"/>
      <c r="Z7" s="1099"/>
      <c r="AA7" s="1099">
        <v>789</v>
      </c>
      <c r="AB7" s="1099"/>
      <c r="AC7" s="1099"/>
      <c r="AD7" s="1099"/>
      <c r="AE7" s="1100"/>
      <c r="AF7" s="1101">
        <v>657</v>
      </c>
      <c r="AG7" s="1102"/>
      <c r="AH7" s="1102"/>
      <c r="AI7" s="1102"/>
      <c r="AJ7" s="1103"/>
      <c r="AK7" s="1085">
        <v>4</v>
      </c>
      <c r="AL7" s="1086"/>
      <c r="AM7" s="1086"/>
      <c r="AN7" s="1086"/>
      <c r="AO7" s="1086"/>
      <c r="AP7" s="1086">
        <v>19592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541</v>
      </c>
      <c r="BT7" s="1090"/>
      <c r="BU7" s="1090"/>
      <c r="BV7" s="1090"/>
      <c r="BW7" s="1090"/>
      <c r="BX7" s="1090"/>
      <c r="BY7" s="1090"/>
      <c r="BZ7" s="1090"/>
      <c r="CA7" s="1090"/>
      <c r="CB7" s="1090"/>
      <c r="CC7" s="1090"/>
      <c r="CD7" s="1090"/>
      <c r="CE7" s="1090"/>
      <c r="CF7" s="1090"/>
      <c r="CG7" s="1091"/>
      <c r="CH7" s="1082">
        <v>0</v>
      </c>
      <c r="CI7" s="1083"/>
      <c r="CJ7" s="1083"/>
      <c r="CK7" s="1083"/>
      <c r="CL7" s="1084"/>
      <c r="CM7" s="1082">
        <v>23</v>
      </c>
      <c r="CN7" s="1083"/>
      <c r="CO7" s="1083"/>
      <c r="CP7" s="1083"/>
      <c r="CQ7" s="1084"/>
      <c r="CR7" s="1082">
        <v>13</v>
      </c>
      <c r="CS7" s="1083"/>
      <c r="CT7" s="1083"/>
      <c r="CU7" s="1083"/>
      <c r="CV7" s="1084"/>
      <c r="CW7" s="1082">
        <v>1</v>
      </c>
      <c r="CX7" s="1083"/>
      <c r="CY7" s="1083"/>
      <c r="CZ7" s="1083"/>
      <c r="DA7" s="1084"/>
      <c r="DB7" s="1082">
        <v>18</v>
      </c>
      <c r="DC7" s="1083"/>
      <c r="DD7" s="1083"/>
      <c r="DE7" s="1083"/>
      <c r="DF7" s="1084"/>
      <c r="DG7" s="1082">
        <v>67</v>
      </c>
      <c r="DH7" s="1083"/>
      <c r="DI7" s="1083"/>
      <c r="DJ7" s="1083"/>
      <c r="DK7" s="1084"/>
      <c r="DL7" s="1082" t="s">
        <v>535</v>
      </c>
      <c r="DM7" s="1083"/>
      <c r="DN7" s="1083"/>
      <c r="DO7" s="1083"/>
      <c r="DP7" s="1084"/>
      <c r="DQ7" s="1082" t="s">
        <v>535</v>
      </c>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t="s">
        <v>476</v>
      </c>
      <c r="R8" s="1038"/>
      <c r="S8" s="1038"/>
      <c r="T8" s="1038"/>
      <c r="U8" s="1038"/>
      <c r="V8" s="1038" t="s">
        <v>476</v>
      </c>
      <c r="W8" s="1038"/>
      <c r="X8" s="1038"/>
      <c r="Y8" s="1038"/>
      <c r="Z8" s="1038"/>
      <c r="AA8" s="1038" t="s">
        <v>476</v>
      </c>
      <c r="AB8" s="1038"/>
      <c r="AC8" s="1038"/>
      <c r="AD8" s="1038"/>
      <c r="AE8" s="1039"/>
      <c r="AF8" s="1031"/>
      <c r="AG8" s="1032"/>
      <c r="AH8" s="1032"/>
      <c r="AI8" s="1032"/>
      <c r="AJ8" s="1033"/>
      <c r="AK8" s="1080" t="s">
        <v>476</v>
      </c>
      <c r="AL8" s="1081"/>
      <c r="AM8" s="1081"/>
      <c r="AN8" s="1081"/>
      <c r="AO8" s="1081"/>
      <c r="AP8" s="1081" t="s">
        <v>476</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17973</v>
      </c>
      <c r="R23" s="1063"/>
      <c r="S23" s="1063"/>
      <c r="T23" s="1063"/>
      <c r="U23" s="1063"/>
      <c r="V23" s="1063">
        <v>17183</v>
      </c>
      <c r="W23" s="1063"/>
      <c r="X23" s="1063"/>
      <c r="Y23" s="1063"/>
      <c r="Z23" s="1063"/>
      <c r="AA23" s="1063">
        <v>789</v>
      </c>
      <c r="AB23" s="1063"/>
      <c r="AC23" s="1063"/>
      <c r="AD23" s="1063"/>
      <c r="AE23" s="1064"/>
      <c r="AF23" s="1065">
        <v>657</v>
      </c>
      <c r="AG23" s="1063"/>
      <c r="AH23" s="1063"/>
      <c r="AI23" s="1063"/>
      <c r="AJ23" s="1066"/>
      <c r="AK23" s="1067"/>
      <c r="AL23" s="1068"/>
      <c r="AM23" s="1068"/>
      <c r="AN23" s="1068"/>
      <c r="AO23" s="1068"/>
      <c r="AP23" s="1063">
        <v>19592</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4675</v>
      </c>
      <c r="R28" s="1048"/>
      <c r="S28" s="1048"/>
      <c r="T28" s="1048"/>
      <c r="U28" s="1048"/>
      <c r="V28" s="1048">
        <v>4364</v>
      </c>
      <c r="W28" s="1048"/>
      <c r="X28" s="1048"/>
      <c r="Y28" s="1048"/>
      <c r="Z28" s="1048"/>
      <c r="AA28" s="1048">
        <v>311</v>
      </c>
      <c r="AB28" s="1048"/>
      <c r="AC28" s="1048"/>
      <c r="AD28" s="1048"/>
      <c r="AE28" s="1049"/>
      <c r="AF28" s="1050">
        <v>311</v>
      </c>
      <c r="AG28" s="1048"/>
      <c r="AH28" s="1048"/>
      <c r="AI28" s="1048"/>
      <c r="AJ28" s="1051"/>
      <c r="AK28" s="1052">
        <v>488</v>
      </c>
      <c r="AL28" s="1040"/>
      <c r="AM28" s="1040"/>
      <c r="AN28" s="1040"/>
      <c r="AO28" s="1040"/>
      <c r="AP28" s="1040" t="s">
        <v>476</v>
      </c>
      <c r="AQ28" s="1040"/>
      <c r="AR28" s="1040"/>
      <c r="AS28" s="1040"/>
      <c r="AT28" s="1040"/>
      <c r="AU28" s="1040" t="s">
        <v>476</v>
      </c>
      <c r="AV28" s="1040"/>
      <c r="AW28" s="1040"/>
      <c r="AX28" s="1040"/>
      <c r="AY28" s="1040"/>
      <c r="AZ28" s="1041" t="s">
        <v>476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380</v>
      </c>
      <c r="C29" s="1026"/>
      <c r="D29" s="1026"/>
      <c r="E29" s="1026"/>
      <c r="F29" s="1026"/>
      <c r="G29" s="1026"/>
      <c r="H29" s="1026"/>
      <c r="I29" s="1026"/>
      <c r="J29" s="1026"/>
      <c r="K29" s="1026"/>
      <c r="L29" s="1026"/>
      <c r="M29" s="1026"/>
      <c r="N29" s="1026"/>
      <c r="O29" s="1026"/>
      <c r="P29" s="1027"/>
      <c r="Q29" s="1037">
        <v>3857</v>
      </c>
      <c r="R29" s="1038"/>
      <c r="S29" s="1038"/>
      <c r="T29" s="1038"/>
      <c r="U29" s="1038"/>
      <c r="V29" s="1038">
        <v>3789</v>
      </c>
      <c r="W29" s="1038"/>
      <c r="X29" s="1038"/>
      <c r="Y29" s="1038"/>
      <c r="Z29" s="1038"/>
      <c r="AA29" s="1038">
        <v>68</v>
      </c>
      <c r="AB29" s="1038"/>
      <c r="AC29" s="1038"/>
      <c r="AD29" s="1038"/>
      <c r="AE29" s="1039"/>
      <c r="AF29" s="1031">
        <v>68</v>
      </c>
      <c r="AG29" s="1032"/>
      <c r="AH29" s="1032"/>
      <c r="AI29" s="1032"/>
      <c r="AJ29" s="1033"/>
      <c r="AK29" s="974">
        <v>621</v>
      </c>
      <c r="AL29" s="965"/>
      <c r="AM29" s="965"/>
      <c r="AN29" s="965"/>
      <c r="AO29" s="965"/>
      <c r="AP29" s="965">
        <v>17</v>
      </c>
      <c r="AQ29" s="965"/>
      <c r="AR29" s="965"/>
      <c r="AS29" s="965"/>
      <c r="AT29" s="965"/>
      <c r="AU29" s="965">
        <v>3</v>
      </c>
      <c r="AV29" s="965"/>
      <c r="AW29" s="965"/>
      <c r="AX29" s="965"/>
      <c r="AY29" s="965"/>
      <c r="AZ29" s="1036" t="s">
        <v>476</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381</v>
      </c>
      <c r="C30" s="1026"/>
      <c r="D30" s="1026"/>
      <c r="E30" s="1026"/>
      <c r="F30" s="1026"/>
      <c r="G30" s="1026"/>
      <c r="H30" s="1026"/>
      <c r="I30" s="1026"/>
      <c r="J30" s="1026"/>
      <c r="K30" s="1026"/>
      <c r="L30" s="1026"/>
      <c r="M30" s="1026"/>
      <c r="N30" s="1026"/>
      <c r="O30" s="1026"/>
      <c r="P30" s="1027"/>
      <c r="Q30" s="1037">
        <v>416</v>
      </c>
      <c r="R30" s="1038"/>
      <c r="S30" s="1038"/>
      <c r="T30" s="1038"/>
      <c r="U30" s="1038"/>
      <c r="V30" s="1038">
        <v>415</v>
      </c>
      <c r="W30" s="1038"/>
      <c r="X30" s="1038"/>
      <c r="Y30" s="1038"/>
      <c r="Z30" s="1038"/>
      <c r="AA30" s="1038">
        <v>1</v>
      </c>
      <c r="AB30" s="1038"/>
      <c r="AC30" s="1038"/>
      <c r="AD30" s="1038"/>
      <c r="AE30" s="1039"/>
      <c r="AF30" s="1031">
        <v>1</v>
      </c>
      <c r="AG30" s="1032"/>
      <c r="AH30" s="1032"/>
      <c r="AI30" s="1032"/>
      <c r="AJ30" s="1033"/>
      <c r="AK30" s="974">
        <v>150</v>
      </c>
      <c r="AL30" s="965"/>
      <c r="AM30" s="965"/>
      <c r="AN30" s="965"/>
      <c r="AO30" s="965"/>
      <c r="AP30" s="965" t="s">
        <v>476</v>
      </c>
      <c r="AQ30" s="965"/>
      <c r="AR30" s="965"/>
      <c r="AS30" s="965"/>
      <c r="AT30" s="965"/>
      <c r="AU30" s="965" t="s">
        <v>476</v>
      </c>
      <c r="AV30" s="965"/>
      <c r="AW30" s="965"/>
      <c r="AX30" s="965"/>
      <c r="AY30" s="965"/>
      <c r="AZ30" s="1036" t="s">
        <v>476</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382</v>
      </c>
      <c r="C31" s="1026"/>
      <c r="D31" s="1026"/>
      <c r="E31" s="1026"/>
      <c r="F31" s="1026"/>
      <c r="G31" s="1026"/>
      <c r="H31" s="1026"/>
      <c r="I31" s="1026"/>
      <c r="J31" s="1026"/>
      <c r="K31" s="1026"/>
      <c r="L31" s="1026"/>
      <c r="M31" s="1026"/>
      <c r="N31" s="1026"/>
      <c r="O31" s="1026"/>
      <c r="P31" s="1027"/>
      <c r="Q31" s="1037">
        <v>477</v>
      </c>
      <c r="R31" s="1038"/>
      <c r="S31" s="1038"/>
      <c r="T31" s="1038"/>
      <c r="U31" s="1038"/>
      <c r="V31" s="1038">
        <v>523</v>
      </c>
      <c r="W31" s="1038"/>
      <c r="X31" s="1038"/>
      <c r="Y31" s="1038"/>
      <c r="Z31" s="1038"/>
      <c r="AA31" s="1038">
        <v>-46</v>
      </c>
      <c r="AB31" s="1038"/>
      <c r="AC31" s="1038"/>
      <c r="AD31" s="1038"/>
      <c r="AE31" s="1039"/>
      <c r="AF31" s="1031">
        <v>569</v>
      </c>
      <c r="AG31" s="1032"/>
      <c r="AH31" s="1032"/>
      <c r="AI31" s="1032"/>
      <c r="AJ31" s="1033"/>
      <c r="AK31" s="974">
        <v>50</v>
      </c>
      <c r="AL31" s="965"/>
      <c r="AM31" s="965"/>
      <c r="AN31" s="965"/>
      <c r="AO31" s="965"/>
      <c r="AP31" s="965">
        <v>2499</v>
      </c>
      <c r="AQ31" s="965"/>
      <c r="AR31" s="965"/>
      <c r="AS31" s="965"/>
      <c r="AT31" s="965"/>
      <c r="AU31" s="965">
        <v>395</v>
      </c>
      <c r="AV31" s="965"/>
      <c r="AW31" s="965"/>
      <c r="AX31" s="965"/>
      <c r="AY31" s="965"/>
      <c r="AZ31" s="1036" t="s">
        <v>476</v>
      </c>
      <c r="BA31" s="1036"/>
      <c r="BB31" s="1036"/>
      <c r="BC31" s="1036"/>
      <c r="BD31" s="1036"/>
      <c r="BE31" s="1020" t="s">
        <v>383</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384</v>
      </c>
      <c r="C32" s="1026"/>
      <c r="D32" s="1026"/>
      <c r="E32" s="1026"/>
      <c r="F32" s="1026"/>
      <c r="G32" s="1026"/>
      <c r="H32" s="1026"/>
      <c r="I32" s="1026"/>
      <c r="J32" s="1026"/>
      <c r="K32" s="1026"/>
      <c r="L32" s="1026"/>
      <c r="M32" s="1026"/>
      <c r="N32" s="1026"/>
      <c r="O32" s="1026"/>
      <c r="P32" s="1027"/>
      <c r="Q32" s="1037">
        <v>248</v>
      </c>
      <c r="R32" s="1038"/>
      <c r="S32" s="1038"/>
      <c r="T32" s="1038"/>
      <c r="U32" s="1038"/>
      <c r="V32" s="1038">
        <v>235</v>
      </c>
      <c r="W32" s="1038"/>
      <c r="X32" s="1038"/>
      <c r="Y32" s="1038"/>
      <c r="Z32" s="1038"/>
      <c r="AA32" s="1038">
        <v>13</v>
      </c>
      <c r="AB32" s="1038"/>
      <c r="AC32" s="1038"/>
      <c r="AD32" s="1038"/>
      <c r="AE32" s="1039"/>
      <c r="AF32" s="1031">
        <v>13</v>
      </c>
      <c r="AG32" s="1032"/>
      <c r="AH32" s="1032"/>
      <c r="AI32" s="1032"/>
      <c r="AJ32" s="1033"/>
      <c r="AK32" s="974">
        <v>65</v>
      </c>
      <c r="AL32" s="965"/>
      <c r="AM32" s="965"/>
      <c r="AN32" s="965"/>
      <c r="AO32" s="965"/>
      <c r="AP32" s="965">
        <v>707</v>
      </c>
      <c r="AQ32" s="965"/>
      <c r="AR32" s="965"/>
      <c r="AS32" s="965"/>
      <c r="AT32" s="965"/>
      <c r="AU32" s="965">
        <v>387</v>
      </c>
      <c r="AV32" s="965"/>
      <c r="AW32" s="965"/>
      <c r="AX32" s="965"/>
      <c r="AY32" s="965"/>
      <c r="AZ32" s="1036" t="s">
        <v>476</v>
      </c>
      <c r="BA32" s="1036"/>
      <c r="BB32" s="1036"/>
      <c r="BC32" s="1036"/>
      <c r="BD32" s="1036"/>
      <c r="BE32" s="1020" t="s">
        <v>385</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386</v>
      </c>
      <c r="C33" s="1026"/>
      <c r="D33" s="1026"/>
      <c r="E33" s="1026"/>
      <c r="F33" s="1026"/>
      <c r="G33" s="1026"/>
      <c r="H33" s="1026"/>
      <c r="I33" s="1026"/>
      <c r="J33" s="1026"/>
      <c r="K33" s="1026"/>
      <c r="L33" s="1026"/>
      <c r="M33" s="1026"/>
      <c r="N33" s="1026"/>
      <c r="O33" s="1026"/>
      <c r="P33" s="1027"/>
      <c r="Q33" s="1037">
        <v>95</v>
      </c>
      <c r="R33" s="1038"/>
      <c r="S33" s="1038"/>
      <c r="T33" s="1038"/>
      <c r="U33" s="1038"/>
      <c r="V33" s="1038">
        <v>94</v>
      </c>
      <c r="W33" s="1038"/>
      <c r="X33" s="1038"/>
      <c r="Y33" s="1038"/>
      <c r="Z33" s="1038"/>
      <c r="AA33" s="1038">
        <v>1</v>
      </c>
      <c r="AB33" s="1038"/>
      <c r="AC33" s="1038"/>
      <c r="AD33" s="1038"/>
      <c r="AE33" s="1039"/>
      <c r="AF33" s="1031">
        <v>1</v>
      </c>
      <c r="AG33" s="1032"/>
      <c r="AH33" s="1032"/>
      <c r="AI33" s="1032"/>
      <c r="AJ33" s="1033"/>
      <c r="AK33" s="974">
        <v>73</v>
      </c>
      <c r="AL33" s="965"/>
      <c r="AM33" s="965"/>
      <c r="AN33" s="965"/>
      <c r="AO33" s="965"/>
      <c r="AP33" s="965">
        <v>614</v>
      </c>
      <c r="AQ33" s="965"/>
      <c r="AR33" s="965"/>
      <c r="AS33" s="965"/>
      <c r="AT33" s="965"/>
      <c r="AU33" s="965">
        <v>614</v>
      </c>
      <c r="AV33" s="965"/>
      <c r="AW33" s="965"/>
      <c r="AX33" s="965"/>
      <c r="AY33" s="965"/>
      <c r="AZ33" s="1036" t="s">
        <v>476</v>
      </c>
      <c r="BA33" s="1036"/>
      <c r="BB33" s="1036"/>
      <c r="BC33" s="1036"/>
      <c r="BD33" s="1036"/>
      <c r="BE33" s="1020" t="s">
        <v>385</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387</v>
      </c>
      <c r="C34" s="1026"/>
      <c r="D34" s="1026"/>
      <c r="E34" s="1026"/>
      <c r="F34" s="1026"/>
      <c r="G34" s="1026"/>
      <c r="H34" s="1026"/>
      <c r="I34" s="1026"/>
      <c r="J34" s="1026"/>
      <c r="K34" s="1026"/>
      <c r="L34" s="1026"/>
      <c r="M34" s="1026"/>
      <c r="N34" s="1026"/>
      <c r="O34" s="1026"/>
      <c r="P34" s="1027"/>
      <c r="Q34" s="1037">
        <v>132</v>
      </c>
      <c r="R34" s="1038"/>
      <c r="S34" s="1038"/>
      <c r="T34" s="1038"/>
      <c r="U34" s="1038"/>
      <c r="V34" s="1038">
        <v>131</v>
      </c>
      <c r="W34" s="1038"/>
      <c r="X34" s="1038"/>
      <c r="Y34" s="1038"/>
      <c r="Z34" s="1038"/>
      <c r="AA34" s="1038">
        <v>1</v>
      </c>
      <c r="AB34" s="1038"/>
      <c r="AC34" s="1038"/>
      <c r="AD34" s="1038"/>
      <c r="AE34" s="1039"/>
      <c r="AF34" s="1031">
        <v>1</v>
      </c>
      <c r="AG34" s="1032"/>
      <c r="AH34" s="1032"/>
      <c r="AI34" s="1032"/>
      <c r="AJ34" s="1033"/>
      <c r="AK34" s="974">
        <v>110</v>
      </c>
      <c r="AL34" s="965"/>
      <c r="AM34" s="965"/>
      <c r="AN34" s="965"/>
      <c r="AO34" s="965"/>
      <c r="AP34" s="965">
        <v>120</v>
      </c>
      <c r="AQ34" s="965"/>
      <c r="AR34" s="965"/>
      <c r="AS34" s="965"/>
      <c r="AT34" s="965"/>
      <c r="AU34" s="965">
        <v>103</v>
      </c>
      <c r="AV34" s="965"/>
      <c r="AW34" s="965"/>
      <c r="AX34" s="965"/>
      <c r="AY34" s="965"/>
      <c r="AZ34" s="1036" t="s">
        <v>476</v>
      </c>
      <c r="BA34" s="1036"/>
      <c r="BB34" s="1036"/>
      <c r="BC34" s="1036"/>
      <c r="BD34" s="1036"/>
      <c r="BE34" s="1020" t="s">
        <v>385</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388</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964</v>
      </c>
      <c r="AG63" s="953"/>
      <c r="AH63" s="953"/>
      <c r="AI63" s="953"/>
      <c r="AJ63" s="1018"/>
      <c r="AK63" s="1019"/>
      <c r="AL63" s="957"/>
      <c r="AM63" s="957"/>
      <c r="AN63" s="957"/>
      <c r="AO63" s="957"/>
      <c r="AP63" s="953">
        <v>3957</v>
      </c>
      <c r="AQ63" s="953"/>
      <c r="AR63" s="953"/>
      <c r="AS63" s="953"/>
      <c r="AT63" s="953"/>
      <c r="AU63" s="953">
        <v>1502</v>
      </c>
      <c r="AV63" s="953"/>
      <c r="AW63" s="953"/>
      <c r="AX63" s="953"/>
      <c r="AY63" s="953"/>
      <c r="AZ63" s="1013"/>
      <c r="BA63" s="1013"/>
      <c r="BB63" s="1013"/>
      <c r="BC63" s="1013"/>
      <c r="BD63" s="1013"/>
      <c r="BE63" s="954"/>
      <c r="BF63" s="954"/>
      <c r="BG63" s="954"/>
      <c r="BH63" s="954"/>
      <c r="BI63" s="955"/>
      <c r="BJ63" s="1014" t="s">
        <v>113</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392</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533</v>
      </c>
      <c r="C68" s="980"/>
      <c r="D68" s="980"/>
      <c r="E68" s="980"/>
      <c r="F68" s="980"/>
      <c r="G68" s="980"/>
      <c r="H68" s="980"/>
      <c r="I68" s="980"/>
      <c r="J68" s="980"/>
      <c r="K68" s="980"/>
      <c r="L68" s="980"/>
      <c r="M68" s="980"/>
      <c r="N68" s="980"/>
      <c r="O68" s="980"/>
      <c r="P68" s="981"/>
      <c r="Q68" s="982">
        <v>681</v>
      </c>
      <c r="R68" s="976"/>
      <c r="S68" s="976"/>
      <c r="T68" s="976"/>
      <c r="U68" s="976"/>
      <c r="V68" s="976">
        <v>621</v>
      </c>
      <c r="W68" s="976"/>
      <c r="X68" s="976"/>
      <c r="Y68" s="976"/>
      <c r="Z68" s="976"/>
      <c r="AA68" s="976">
        <v>60</v>
      </c>
      <c r="AB68" s="976"/>
      <c r="AC68" s="976"/>
      <c r="AD68" s="976"/>
      <c r="AE68" s="976"/>
      <c r="AF68" s="976">
        <v>60</v>
      </c>
      <c r="AG68" s="976"/>
      <c r="AH68" s="976"/>
      <c r="AI68" s="976"/>
      <c r="AJ68" s="976"/>
      <c r="AK68" s="976" t="s">
        <v>476</v>
      </c>
      <c r="AL68" s="976"/>
      <c r="AM68" s="976"/>
      <c r="AN68" s="976"/>
      <c r="AO68" s="976"/>
      <c r="AP68" s="976">
        <v>561</v>
      </c>
      <c r="AQ68" s="976"/>
      <c r="AR68" s="976"/>
      <c r="AS68" s="976"/>
      <c r="AT68" s="976"/>
      <c r="AU68" s="976">
        <v>558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534</v>
      </c>
      <c r="C69" s="969"/>
      <c r="D69" s="969"/>
      <c r="E69" s="969"/>
      <c r="F69" s="969"/>
      <c r="G69" s="969"/>
      <c r="H69" s="969"/>
      <c r="I69" s="969"/>
      <c r="J69" s="969"/>
      <c r="K69" s="969"/>
      <c r="L69" s="969"/>
      <c r="M69" s="969"/>
      <c r="N69" s="969"/>
      <c r="O69" s="969"/>
      <c r="P69" s="970"/>
      <c r="Q69" s="971">
        <v>369</v>
      </c>
      <c r="R69" s="965"/>
      <c r="S69" s="965"/>
      <c r="T69" s="965"/>
      <c r="U69" s="965"/>
      <c r="V69" s="965">
        <v>369</v>
      </c>
      <c r="W69" s="965"/>
      <c r="X69" s="965"/>
      <c r="Y69" s="965"/>
      <c r="Z69" s="965"/>
      <c r="AA69" s="965">
        <v>0</v>
      </c>
      <c r="AB69" s="965"/>
      <c r="AC69" s="965"/>
      <c r="AD69" s="965"/>
      <c r="AE69" s="965"/>
      <c r="AF69" s="965">
        <v>0</v>
      </c>
      <c r="AG69" s="965"/>
      <c r="AH69" s="965"/>
      <c r="AI69" s="965"/>
      <c r="AJ69" s="965"/>
      <c r="AK69" s="965">
        <v>6</v>
      </c>
      <c r="AL69" s="965"/>
      <c r="AM69" s="965"/>
      <c r="AN69" s="965"/>
      <c r="AO69" s="965"/>
      <c r="AP69" s="965" t="s">
        <v>476</v>
      </c>
      <c r="AQ69" s="965"/>
      <c r="AR69" s="965"/>
      <c r="AS69" s="965"/>
      <c r="AT69" s="965"/>
      <c r="AU69" s="965" t="s">
        <v>535</v>
      </c>
      <c r="AV69" s="965"/>
      <c r="AW69" s="965"/>
      <c r="AX69" s="965"/>
      <c r="AY69" s="965"/>
      <c r="AZ69" s="966" t="s">
        <v>542</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536</v>
      </c>
      <c r="C70" s="969"/>
      <c r="D70" s="969"/>
      <c r="E70" s="969"/>
      <c r="F70" s="969"/>
      <c r="G70" s="969"/>
      <c r="H70" s="969"/>
      <c r="I70" s="969"/>
      <c r="J70" s="969"/>
      <c r="K70" s="969"/>
      <c r="L70" s="969"/>
      <c r="M70" s="969"/>
      <c r="N70" s="969"/>
      <c r="O70" s="969"/>
      <c r="P70" s="970"/>
      <c r="Q70" s="971">
        <v>2934</v>
      </c>
      <c r="R70" s="965"/>
      <c r="S70" s="965"/>
      <c r="T70" s="965"/>
      <c r="U70" s="965"/>
      <c r="V70" s="965">
        <v>2897</v>
      </c>
      <c r="W70" s="965"/>
      <c r="X70" s="965"/>
      <c r="Y70" s="965"/>
      <c r="Z70" s="965"/>
      <c r="AA70" s="965">
        <v>37</v>
      </c>
      <c r="AB70" s="965"/>
      <c r="AC70" s="965"/>
      <c r="AD70" s="965"/>
      <c r="AE70" s="965"/>
      <c r="AF70" s="965">
        <v>37</v>
      </c>
      <c r="AG70" s="965"/>
      <c r="AH70" s="965"/>
      <c r="AI70" s="965"/>
      <c r="AJ70" s="965"/>
      <c r="AK70" s="965">
        <v>82</v>
      </c>
      <c r="AL70" s="965"/>
      <c r="AM70" s="965"/>
      <c r="AN70" s="965"/>
      <c r="AO70" s="965"/>
      <c r="AP70" s="965" t="s">
        <v>476</v>
      </c>
      <c r="AQ70" s="965"/>
      <c r="AR70" s="965"/>
      <c r="AS70" s="965"/>
      <c r="AT70" s="965"/>
      <c r="AU70" s="965" t="s">
        <v>535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537</v>
      </c>
      <c r="C71" s="969"/>
      <c r="D71" s="969"/>
      <c r="E71" s="969"/>
      <c r="F71" s="969"/>
      <c r="G71" s="969"/>
      <c r="H71" s="969"/>
      <c r="I71" s="969"/>
      <c r="J71" s="969"/>
      <c r="K71" s="969"/>
      <c r="L71" s="969"/>
      <c r="M71" s="969"/>
      <c r="N71" s="969"/>
      <c r="O71" s="969"/>
      <c r="P71" s="970"/>
      <c r="Q71" s="971">
        <v>36</v>
      </c>
      <c r="R71" s="965"/>
      <c r="S71" s="965"/>
      <c r="T71" s="965"/>
      <c r="U71" s="965"/>
      <c r="V71" s="965">
        <v>35</v>
      </c>
      <c r="W71" s="965"/>
      <c r="X71" s="965"/>
      <c r="Y71" s="965"/>
      <c r="Z71" s="965"/>
      <c r="AA71" s="965">
        <v>1</v>
      </c>
      <c r="AB71" s="965"/>
      <c r="AC71" s="965"/>
      <c r="AD71" s="965"/>
      <c r="AE71" s="965"/>
      <c r="AF71" s="965">
        <v>1</v>
      </c>
      <c r="AG71" s="965"/>
      <c r="AH71" s="965"/>
      <c r="AI71" s="965"/>
      <c r="AJ71" s="965"/>
      <c r="AK71" s="965" t="s">
        <v>476</v>
      </c>
      <c r="AL71" s="965"/>
      <c r="AM71" s="965"/>
      <c r="AN71" s="965"/>
      <c r="AO71" s="965"/>
      <c r="AP71" s="965" t="s">
        <v>476</v>
      </c>
      <c r="AQ71" s="965"/>
      <c r="AR71" s="965"/>
      <c r="AS71" s="965"/>
      <c r="AT71" s="965"/>
      <c r="AU71" s="965" t="s">
        <v>535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538</v>
      </c>
      <c r="C72" s="969"/>
      <c r="D72" s="969"/>
      <c r="E72" s="969"/>
      <c r="F72" s="969"/>
      <c r="G72" s="969"/>
      <c r="H72" s="969"/>
      <c r="I72" s="969"/>
      <c r="J72" s="969"/>
      <c r="K72" s="969"/>
      <c r="L72" s="969"/>
      <c r="M72" s="969"/>
      <c r="N72" s="969"/>
      <c r="O72" s="969"/>
      <c r="P72" s="970"/>
      <c r="Q72" s="971">
        <v>144</v>
      </c>
      <c r="R72" s="965"/>
      <c r="S72" s="965"/>
      <c r="T72" s="965"/>
      <c r="U72" s="965"/>
      <c r="V72" s="965">
        <v>139</v>
      </c>
      <c r="W72" s="965"/>
      <c r="X72" s="965"/>
      <c r="Y72" s="965"/>
      <c r="Z72" s="965"/>
      <c r="AA72" s="965">
        <v>5</v>
      </c>
      <c r="AB72" s="965"/>
      <c r="AC72" s="965"/>
      <c r="AD72" s="965"/>
      <c r="AE72" s="965"/>
      <c r="AF72" s="965">
        <v>5</v>
      </c>
      <c r="AG72" s="965"/>
      <c r="AH72" s="965"/>
      <c r="AI72" s="965"/>
      <c r="AJ72" s="965"/>
      <c r="AK72" s="965">
        <v>21</v>
      </c>
      <c r="AL72" s="965"/>
      <c r="AM72" s="965"/>
      <c r="AN72" s="965"/>
      <c r="AO72" s="965"/>
      <c r="AP72" s="965" t="s">
        <v>476</v>
      </c>
      <c r="AQ72" s="965"/>
      <c r="AR72" s="965"/>
      <c r="AS72" s="965"/>
      <c r="AT72" s="965"/>
      <c r="AU72" s="965" t="s">
        <v>535</v>
      </c>
      <c r="AV72" s="965"/>
      <c r="AW72" s="965"/>
      <c r="AX72" s="965"/>
      <c r="AY72" s="965"/>
      <c r="AZ72" s="966" t="s">
        <v>543</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539</v>
      </c>
      <c r="C73" s="969"/>
      <c r="D73" s="969"/>
      <c r="E73" s="969"/>
      <c r="F73" s="969"/>
      <c r="G73" s="969"/>
      <c r="H73" s="969"/>
      <c r="I73" s="969"/>
      <c r="J73" s="969"/>
      <c r="K73" s="969"/>
      <c r="L73" s="969"/>
      <c r="M73" s="969"/>
      <c r="N73" s="969"/>
      <c r="O73" s="969"/>
      <c r="P73" s="970"/>
      <c r="Q73" s="971">
        <v>164</v>
      </c>
      <c r="R73" s="965"/>
      <c r="S73" s="965"/>
      <c r="T73" s="965"/>
      <c r="U73" s="965"/>
      <c r="V73" s="965">
        <v>127</v>
      </c>
      <c r="W73" s="965"/>
      <c r="X73" s="965"/>
      <c r="Y73" s="965"/>
      <c r="Z73" s="965"/>
      <c r="AA73" s="965">
        <v>37</v>
      </c>
      <c r="AB73" s="965"/>
      <c r="AC73" s="965"/>
      <c r="AD73" s="965"/>
      <c r="AE73" s="965"/>
      <c r="AF73" s="965">
        <v>37</v>
      </c>
      <c r="AG73" s="965"/>
      <c r="AH73" s="965"/>
      <c r="AI73" s="965"/>
      <c r="AJ73" s="965"/>
      <c r="AK73" s="965">
        <v>25</v>
      </c>
      <c r="AL73" s="965"/>
      <c r="AM73" s="965"/>
      <c r="AN73" s="965"/>
      <c r="AO73" s="965"/>
      <c r="AP73" s="965" t="s">
        <v>476</v>
      </c>
      <c r="AQ73" s="965"/>
      <c r="AR73" s="965"/>
      <c r="AS73" s="965"/>
      <c r="AT73" s="965"/>
      <c r="AU73" s="965" t="s">
        <v>535</v>
      </c>
      <c r="AV73" s="965"/>
      <c r="AW73" s="965"/>
      <c r="AX73" s="965"/>
      <c r="AY73" s="965"/>
      <c r="AZ73" s="966" t="s">
        <v>544</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540</v>
      </c>
      <c r="C74" s="969"/>
      <c r="D74" s="969"/>
      <c r="E74" s="969"/>
      <c r="F74" s="969"/>
      <c r="G74" s="969"/>
      <c r="H74" s="969"/>
      <c r="I74" s="969"/>
      <c r="J74" s="969"/>
      <c r="K74" s="969"/>
      <c r="L74" s="969"/>
      <c r="M74" s="969"/>
      <c r="N74" s="969"/>
      <c r="O74" s="969"/>
      <c r="P74" s="970"/>
      <c r="Q74" s="971">
        <v>177156</v>
      </c>
      <c r="R74" s="965"/>
      <c r="S74" s="965"/>
      <c r="T74" s="965"/>
      <c r="U74" s="965"/>
      <c r="V74" s="965">
        <v>169335</v>
      </c>
      <c r="W74" s="965"/>
      <c r="X74" s="965"/>
      <c r="Y74" s="965"/>
      <c r="Z74" s="965"/>
      <c r="AA74" s="965">
        <v>7821</v>
      </c>
      <c r="AB74" s="965"/>
      <c r="AC74" s="965"/>
      <c r="AD74" s="965"/>
      <c r="AE74" s="965"/>
      <c r="AF74" s="965">
        <v>7821</v>
      </c>
      <c r="AG74" s="965"/>
      <c r="AH74" s="965"/>
      <c r="AI74" s="965"/>
      <c r="AJ74" s="965"/>
      <c r="AK74" s="965">
        <v>1193</v>
      </c>
      <c r="AL74" s="965"/>
      <c r="AM74" s="965"/>
      <c r="AN74" s="965"/>
      <c r="AO74" s="965"/>
      <c r="AP74" s="965" t="s">
        <v>476</v>
      </c>
      <c r="AQ74" s="965"/>
      <c r="AR74" s="965"/>
      <c r="AS74" s="965"/>
      <c r="AT74" s="965"/>
      <c r="AU74" s="965" t="s">
        <v>535</v>
      </c>
      <c r="AV74" s="965"/>
      <c r="AW74" s="965"/>
      <c r="AX74" s="965"/>
      <c r="AY74" s="965"/>
      <c r="AZ74" s="966" t="s">
        <v>545</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7961</v>
      </c>
      <c r="AG88" s="953"/>
      <c r="AH88" s="953"/>
      <c r="AI88" s="953"/>
      <c r="AJ88" s="953"/>
      <c r="AK88" s="957"/>
      <c r="AL88" s="957"/>
      <c r="AM88" s="957"/>
      <c r="AN88" s="957"/>
      <c r="AO88" s="957"/>
      <c r="AP88" s="953">
        <v>561</v>
      </c>
      <c r="AQ88" s="953"/>
      <c r="AR88" s="953"/>
      <c r="AS88" s="953"/>
      <c r="AT88" s="953"/>
      <c r="AU88" s="953">
        <v>558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13</v>
      </c>
      <c r="CS102" s="945"/>
      <c r="CT102" s="945"/>
      <c r="CU102" s="945"/>
      <c r="CV102" s="946"/>
      <c r="CW102" s="944">
        <v>1</v>
      </c>
      <c r="CX102" s="945"/>
      <c r="CY102" s="945"/>
      <c r="CZ102" s="945"/>
      <c r="DA102" s="946"/>
      <c r="DB102" s="944">
        <v>18</v>
      </c>
      <c r="DC102" s="945"/>
      <c r="DD102" s="945"/>
      <c r="DE102" s="945"/>
      <c r="DF102" s="946"/>
      <c r="DG102" s="944">
        <v>67</v>
      </c>
      <c r="DH102" s="945"/>
      <c r="DI102" s="945"/>
      <c r="DJ102" s="945"/>
      <c r="DK102" s="946"/>
      <c r="DL102" s="944" t="s">
        <v>476</v>
      </c>
      <c r="DM102" s="945"/>
      <c r="DN102" s="945"/>
      <c r="DO102" s="945"/>
      <c r="DP102" s="946"/>
      <c r="DQ102" s="944" t="s">
        <v>476</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287</v>
      </c>
      <c r="AG109" s="886"/>
      <c r="AH109" s="886"/>
      <c r="AI109" s="886"/>
      <c r="AJ109" s="887"/>
      <c r="AK109" s="888" t="s">
        <v>286</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287</v>
      </c>
      <c r="BW109" s="886"/>
      <c r="BX109" s="886"/>
      <c r="BY109" s="886"/>
      <c r="BZ109" s="887"/>
      <c r="CA109" s="888" t="s">
        <v>286</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287</v>
      </c>
      <c r="DM109" s="886"/>
      <c r="DN109" s="886"/>
      <c r="DO109" s="886"/>
      <c r="DP109" s="887"/>
      <c r="DQ109" s="888" t="s">
        <v>286</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1821266</v>
      </c>
      <c r="AB110" s="871"/>
      <c r="AC110" s="871"/>
      <c r="AD110" s="871"/>
      <c r="AE110" s="872"/>
      <c r="AF110" s="873">
        <v>1868265</v>
      </c>
      <c r="AG110" s="871"/>
      <c r="AH110" s="871"/>
      <c r="AI110" s="871"/>
      <c r="AJ110" s="872"/>
      <c r="AK110" s="873">
        <v>1853477</v>
      </c>
      <c r="AL110" s="871"/>
      <c r="AM110" s="871"/>
      <c r="AN110" s="871"/>
      <c r="AO110" s="872"/>
      <c r="AP110" s="874">
        <v>20.5</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18535461</v>
      </c>
      <c r="BR110" s="798"/>
      <c r="BS110" s="798"/>
      <c r="BT110" s="798"/>
      <c r="BU110" s="798"/>
      <c r="BV110" s="798">
        <v>18745722</v>
      </c>
      <c r="BW110" s="798"/>
      <c r="BX110" s="798"/>
      <c r="BY110" s="798"/>
      <c r="BZ110" s="798"/>
      <c r="CA110" s="798">
        <v>19591915</v>
      </c>
      <c r="CB110" s="798"/>
      <c r="CC110" s="798"/>
      <c r="CD110" s="798"/>
      <c r="CE110" s="798"/>
      <c r="CF110" s="859">
        <v>217.1</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111670</v>
      </c>
      <c r="BR111" s="769"/>
      <c r="BS111" s="769"/>
      <c r="BT111" s="769"/>
      <c r="BU111" s="769"/>
      <c r="BV111" s="769">
        <v>102899</v>
      </c>
      <c r="BW111" s="769"/>
      <c r="BX111" s="769"/>
      <c r="BY111" s="769"/>
      <c r="BZ111" s="769"/>
      <c r="CA111" s="769">
        <v>99399</v>
      </c>
      <c r="CB111" s="769"/>
      <c r="CC111" s="769"/>
      <c r="CD111" s="769"/>
      <c r="CE111" s="769"/>
      <c r="CF111" s="846">
        <v>1.1000000000000001</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1630160</v>
      </c>
      <c r="BR112" s="769"/>
      <c r="BS112" s="769"/>
      <c r="BT112" s="769"/>
      <c r="BU112" s="769"/>
      <c r="BV112" s="769">
        <v>1539086</v>
      </c>
      <c r="BW112" s="769"/>
      <c r="BX112" s="769"/>
      <c r="BY112" s="769"/>
      <c r="BZ112" s="769"/>
      <c r="CA112" s="769">
        <v>1500814</v>
      </c>
      <c r="CB112" s="769"/>
      <c r="CC112" s="769"/>
      <c r="CD112" s="769"/>
      <c r="CE112" s="769"/>
      <c r="CF112" s="846">
        <v>16.600000000000001</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209123</v>
      </c>
      <c r="AB113" s="907"/>
      <c r="AC113" s="907"/>
      <c r="AD113" s="907"/>
      <c r="AE113" s="908"/>
      <c r="AF113" s="909">
        <v>200510</v>
      </c>
      <c r="AG113" s="907"/>
      <c r="AH113" s="907"/>
      <c r="AI113" s="907"/>
      <c r="AJ113" s="908"/>
      <c r="AK113" s="909">
        <v>190769</v>
      </c>
      <c r="AL113" s="907"/>
      <c r="AM113" s="907"/>
      <c r="AN113" s="907"/>
      <c r="AO113" s="908"/>
      <c r="AP113" s="910">
        <v>2.1</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798157</v>
      </c>
      <c r="BR113" s="769"/>
      <c r="BS113" s="769"/>
      <c r="BT113" s="769"/>
      <c r="BU113" s="769"/>
      <c r="BV113" s="769">
        <v>677814</v>
      </c>
      <c r="BW113" s="769"/>
      <c r="BX113" s="769"/>
      <c r="BY113" s="769"/>
      <c r="BZ113" s="769"/>
      <c r="CA113" s="769">
        <v>558423</v>
      </c>
      <c r="CB113" s="769"/>
      <c r="CC113" s="769"/>
      <c r="CD113" s="769"/>
      <c r="CE113" s="769"/>
      <c r="CF113" s="846">
        <v>6.2</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6513</v>
      </c>
      <c r="AB114" s="782"/>
      <c r="AC114" s="782"/>
      <c r="AD114" s="782"/>
      <c r="AE114" s="783"/>
      <c r="AF114" s="784">
        <v>6508</v>
      </c>
      <c r="AG114" s="782"/>
      <c r="AH114" s="782"/>
      <c r="AI114" s="782"/>
      <c r="AJ114" s="783"/>
      <c r="AK114" s="784">
        <v>3849</v>
      </c>
      <c r="AL114" s="782"/>
      <c r="AM114" s="782"/>
      <c r="AN114" s="782"/>
      <c r="AO114" s="783"/>
      <c r="AP114" s="752">
        <v>0</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1786240</v>
      </c>
      <c r="BR114" s="769"/>
      <c r="BS114" s="769"/>
      <c r="BT114" s="769"/>
      <c r="BU114" s="769"/>
      <c r="BV114" s="769">
        <v>1640848</v>
      </c>
      <c r="BW114" s="769"/>
      <c r="BX114" s="769"/>
      <c r="BY114" s="769"/>
      <c r="BZ114" s="769"/>
      <c r="CA114" s="769">
        <v>773416</v>
      </c>
      <c r="CB114" s="769"/>
      <c r="CC114" s="769"/>
      <c r="CD114" s="769"/>
      <c r="CE114" s="769"/>
      <c r="CF114" s="846">
        <v>8.6</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129862</v>
      </c>
      <c r="AB115" s="907"/>
      <c r="AC115" s="907"/>
      <c r="AD115" s="907"/>
      <c r="AE115" s="908"/>
      <c r="AF115" s="909">
        <v>128514</v>
      </c>
      <c r="AG115" s="907"/>
      <c r="AH115" s="907"/>
      <c r="AI115" s="907"/>
      <c r="AJ115" s="908"/>
      <c r="AK115" s="909">
        <v>127245</v>
      </c>
      <c r="AL115" s="907"/>
      <c r="AM115" s="907"/>
      <c r="AN115" s="907"/>
      <c r="AO115" s="908"/>
      <c r="AP115" s="910">
        <v>1.4</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v>45128</v>
      </c>
      <c r="BR115" s="769"/>
      <c r="BS115" s="769"/>
      <c r="BT115" s="769"/>
      <c r="BU115" s="769"/>
      <c r="BV115" s="769">
        <v>35792</v>
      </c>
      <c r="BW115" s="769"/>
      <c r="BX115" s="769"/>
      <c r="BY115" s="769"/>
      <c r="BZ115" s="769"/>
      <c r="CA115" s="769">
        <v>34338</v>
      </c>
      <c r="CB115" s="769"/>
      <c r="CC115" s="769"/>
      <c r="CD115" s="769"/>
      <c r="CE115" s="769"/>
      <c r="CF115" s="846">
        <v>0.4</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85399</v>
      </c>
      <c r="DH115" s="782"/>
      <c r="DI115" s="782"/>
      <c r="DJ115" s="782"/>
      <c r="DK115" s="783"/>
      <c r="DL115" s="784">
        <v>85399</v>
      </c>
      <c r="DM115" s="782"/>
      <c r="DN115" s="782"/>
      <c r="DO115" s="782"/>
      <c r="DP115" s="783"/>
      <c r="DQ115" s="784">
        <v>85399</v>
      </c>
      <c r="DR115" s="782"/>
      <c r="DS115" s="782"/>
      <c r="DT115" s="782"/>
      <c r="DU115" s="783"/>
      <c r="DV115" s="752">
        <v>0.9</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22692</v>
      </c>
      <c r="DH116" s="782"/>
      <c r="DI116" s="782"/>
      <c r="DJ116" s="782"/>
      <c r="DK116" s="783"/>
      <c r="DL116" s="784">
        <v>17500</v>
      </c>
      <c r="DM116" s="782"/>
      <c r="DN116" s="782"/>
      <c r="DO116" s="782"/>
      <c r="DP116" s="783"/>
      <c r="DQ116" s="784">
        <v>14000</v>
      </c>
      <c r="DR116" s="782"/>
      <c r="DS116" s="782"/>
      <c r="DT116" s="782"/>
      <c r="DU116" s="783"/>
      <c r="DV116" s="752">
        <v>0.2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2166764</v>
      </c>
      <c r="AB117" s="893"/>
      <c r="AC117" s="893"/>
      <c r="AD117" s="893"/>
      <c r="AE117" s="894"/>
      <c r="AF117" s="896">
        <v>2203797</v>
      </c>
      <c r="AG117" s="893"/>
      <c r="AH117" s="893"/>
      <c r="AI117" s="893"/>
      <c r="AJ117" s="894"/>
      <c r="AK117" s="896">
        <v>2175340</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287</v>
      </c>
      <c r="AG118" s="886"/>
      <c r="AH118" s="886"/>
      <c r="AI118" s="886"/>
      <c r="AJ118" s="887"/>
      <c r="AK118" s="888" t="s">
        <v>286</v>
      </c>
      <c r="AL118" s="886"/>
      <c r="AM118" s="886"/>
      <c r="AN118" s="886"/>
      <c r="AO118" s="887"/>
      <c r="AP118" s="889" t="s">
        <v>403</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431</v>
      </c>
      <c r="BP118" s="836"/>
      <c r="BQ118" s="855">
        <v>22906816</v>
      </c>
      <c r="BR118" s="856"/>
      <c r="BS118" s="856"/>
      <c r="BT118" s="856"/>
      <c r="BU118" s="856"/>
      <c r="BV118" s="856">
        <v>22742161</v>
      </c>
      <c r="BW118" s="856"/>
      <c r="BX118" s="856"/>
      <c r="BY118" s="856"/>
      <c r="BZ118" s="856"/>
      <c r="CA118" s="856">
        <v>22558305</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3220623</v>
      </c>
      <c r="BR119" s="798"/>
      <c r="BS119" s="798"/>
      <c r="BT119" s="798"/>
      <c r="BU119" s="798"/>
      <c r="BV119" s="798">
        <v>3587781</v>
      </c>
      <c r="BW119" s="798"/>
      <c r="BX119" s="798"/>
      <c r="BY119" s="798"/>
      <c r="BZ119" s="798"/>
      <c r="CA119" s="798">
        <v>4471985</v>
      </c>
      <c r="CB119" s="798"/>
      <c r="CC119" s="798"/>
      <c r="CD119" s="798"/>
      <c r="CE119" s="798"/>
      <c r="CF119" s="859">
        <v>49.6</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3579</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607396</v>
      </c>
      <c r="BR120" s="769"/>
      <c r="BS120" s="769"/>
      <c r="BT120" s="769"/>
      <c r="BU120" s="769"/>
      <c r="BV120" s="769">
        <v>556582</v>
      </c>
      <c r="BW120" s="769"/>
      <c r="BX120" s="769"/>
      <c r="BY120" s="769"/>
      <c r="BZ120" s="769"/>
      <c r="CA120" s="769">
        <v>485975</v>
      </c>
      <c r="CB120" s="769"/>
      <c r="CC120" s="769"/>
      <c r="CD120" s="769"/>
      <c r="CE120" s="769"/>
      <c r="CF120" s="846">
        <v>5.4</v>
      </c>
      <c r="CG120" s="847"/>
      <c r="CH120" s="847"/>
      <c r="CI120" s="847"/>
      <c r="CJ120" s="847"/>
      <c r="CK120" s="848" t="s">
        <v>437</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702565</v>
      </c>
      <c r="DH120" s="798"/>
      <c r="DI120" s="798"/>
      <c r="DJ120" s="798"/>
      <c r="DK120" s="798"/>
      <c r="DL120" s="798">
        <v>657968</v>
      </c>
      <c r="DM120" s="798"/>
      <c r="DN120" s="798"/>
      <c r="DO120" s="798"/>
      <c r="DP120" s="798"/>
      <c r="DQ120" s="798">
        <v>613658</v>
      </c>
      <c r="DR120" s="798"/>
      <c r="DS120" s="798"/>
      <c r="DT120" s="798"/>
      <c r="DU120" s="798"/>
      <c r="DV120" s="799">
        <v>6.8</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14439418</v>
      </c>
      <c r="BR121" s="856"/>
      <c r="BS121" s="856"/>
      <c r="BT121" s="856"/>
      <c r="BU121" s="856"/>
      <c r="BV121" s="856">
        <v>14940317</v>
      </c>
      <c r="BW121" s="856"/>
      <c r="BX121" s="856"/>
      <c r="BY121" s="856"/>
      <c r="BZ121" s="856"/>
      <c r="CA121" s="856">
        <v>15648053</v>
      </c>
      <c r="CB121" s="856"/>
      <c r="CC121" s="856"/>
      <c r="CD121" s="856"/>
      <c r="CE121" s="856"/>
      <c r="CF121" s="857">
        <v>173.4</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347006</v>
      </c>
      <c r="DH121" s="769"/>
      <c r="DI121" s="769"/>
      <c r="DJ121" s="769"/>
      <c r="DK121" s="769"/>
      <c r="DL121" s="769">
        <v>359736</v>
      </c>
      <c r="DM121" s="769"/>
      <c r="DN121" s="769"/>
      <c r="DO121" s="769"/>
      <c r="DP121" s="769"/>
      <c r="DQ121" s="769">
        <v>394863</v>
      </c>
      <c r="DR121" s="769"/>
      <c r="DS121" s="769"/>
      <c r="DT121" s="769"/>
      <c r="DU121" s="769"/>
      <c r="DV121" s="821">
        <v>4.4000000000000004</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440</v>
      </c>
      <c r="BP122" s="836"/>
      <c r="BQ122" s="837">
        <v>18267437</v>
      </c>
      <c r="BR122" s="838"/>
      <c r="BS122" s="838"/>
      <c r="BT122" s="838"/>
      <c r="BU122" s="838"/>
      <c r="BV122" s="838">
        <v>19084680</v>
      </c>
      <c r="BW122" s="838"/>
      <c r="BX122" s="838"/>
      <c r="BY122" s="838"/>
      <c r="BZ122" s="838"/>
      <c r="CA122" s="838">
        <v>20606013</v>
      </c>
      <c r="CB122" s="838"/>
      <c r="CC122" s="838"/>
      <c r="CD122" s="838"/>
      <c r="CE122" s="838"/>
      <c r="CF122" s="741"/>
      <c r="CG122" s="742"/>
      <c r="CH122" s="742"/>
      <c r="CI122" s="742"/>
      <c r="CJ122" s="839"/>
      <c r="CK122" s="849"/>
      <c r="CL122" s="810"/>
      <c r="CM122" s="810"/>
      <c r="CN122" s="810"/>
      <c r="CO122" s="811"/>
      <c r="CP122" s="826" t="s">
        <v>384</v>
      </c>
      <c r="CQ122" s="827"/>
      <c r="CR122" s="827"/>
      <c r="CS122" s="827"/>
      <c r="CT122" s="827"/>
      <c r="CU122" s="827"/>
      <c r="CV122" s="827"/>
      <c r="CW122" s="827"/>
      <c r="CX122" s="827"/>
      <c r="CY122" s="827"/>
      <c r="CZ122" s="827"/>
      <c r="DA122" s="827"/>
      <c r="DB122" s="827"/>
      <c r="DC122" s="827"/>
      <c r="DD122" s="827"/>
      <c r="DE122" s="827"/>
      <c r="DF122" s="828"/>
      <c r="DG122" s="768">
        <v>380189</v>
      </c>
      <c r="DH122" s="769"/>
      <c r="DI122" s="769"/>
      <c r="DJ122" s="769"/>
      <c r="DK122" s="769"/>
      <c r="DL122" s="769">
        <v>363964</v>
      </c>
      <c r="DM122" s="769"/>
      <c r="DN122" s="769"/>
      <c r="DO122" s="769"/>
      <c r="DP122" s="769"/>
      <c r="DQ122" s="769">
        <v>386644</v>
      </c>
      <c r="DR122" s="769"/>
      <c r="DS122" s="769"/>
      <c r="DT122" s="769"/>
      <c r="DU122" s="769"/>
      <c r="DV122" s="821">
        <v>4.3</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4064</v>
      </c>
      <c r="AB123" s="782"/>
      <c r="AC123" s="782"/>
      <c r="AD123" s="782"/>
      <c r="AE123" s="783"/>
      <c r="AF123" s="784">
        <v>3983</v>
      </c>
      <c r="AG123" s="782"/>
      <c r="AH123" s="782"/>
      <c r="AI123" s="782"/>
      <c r="AJ123" s="783"/>
      <c r="AK123" s="784">
        <v>3903</v>
      </c>
      <c r="AL123" s="782"/>
      <c r="AM123" s="782"/>
      <c r="AN123" s="782"/>
      <c r="AO123" s="783"/>
      <c r="AP123" s="752">
        <v>0</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51.1</v>
      </c>
      <c r="BR123" s="830"/>
      <c r="BS123" s="830"/>
      <c r="BT123" s="830"/>
      <c r="BU123" s="830"/>
      <c r="BV123" s="830">
        <v>40.6</v>
      </c>
      <c r="BW123" s="830"/>
      <c r="BX123" s="830"/>
      <c r="BY123" s="830"/>
      <c r="BZ123" s="830"/>
      <c r="CA123" s="830">
        <v>21.6</v>
      </c>
      <c r="CB123" s="830"/>
      <c r="CC123" s="830"/>
      <c r="CD123" s="830"/>
      <c r="CE123" s="830"/>
      <c r="CF123" s="728"/>
      <c r="CG123" s="729"/>
      <c r="CH123" s="729"/>
      <c r="CI123" s="729"/>
      <c r="CJ123" s="831"/>
      <c r="CK123" s="849"/>
      <c r="CL123" s="810"/>
      <c r="CM123" s="810"/>
      <c r="CN123" s="810"/>
      <c r="CO123" s="811"/>
      <c r="CP123" s="826" t="s">
        <v>387</v>
      </c>
      <c r="CQ123" s="827"/>
      <c r="CR123" s="827"/>
      <c r="CS123" s="827"/>
      <c r="CT123" s="827"/>
      <c r="CU123" s="827"/>
      <c r="CV123" s="827"/>
      <c r="CW123" s="827"/>
      <c r="CX123" s="827"/>
      <c r="CY123" s="827"/>
      <c r="CZ123" s="827"/>
      <c r="DA123" s="827"/>
      <c r="DB123" s="827"/>
      <c r="DC123" s="827"/>
      <c r="DD123" s="827"/>
      <c r="DE123" s="827"/>
      <c r="DF123" s="828"/>
      <c r="DG123" s="781">
        <v>200400</v>
      </c>
      <c r="DH123" s="782"/>
      <c r="DI123" s="782"/>
      <c r="DJ123" s="782"/>
      <c r="DK123" s="783"/>
      <c r="DL123" s="784">
        <v>152280</v>
      </c>
      <c r="DM123" s="782"/>
      <c r="DN123" s="782"/>
      <c r="DO123" s="782"/>
      <c r="DP123" s="783"/>
      <c r="DQ123" s="784">
        <v>103080</v>
      </c>
      <c r="DR123" s="782"/>
      <c r="DS123" s="782"/>
      <c r="DT123" s="782"/>
      <c r="DU123" s="783"/>
      <c r="DV123" s="752">
        <v>1.1000000000000001</v>
      </c>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125324</v>
      </c>
      <c r="AB126" s="782"/>
      <c r="AC126" s="782"/>
      <c r="AD126" s="782"/>
      <c r="AE126" s="783"/>
      <c r="AF126" s="784">
        <v>124095</v>
      </c>
      <c r="AG126" s="782"/>
      <c r="AH126" s="782"/>
      <c r="AI126" s="782"/>
      <c r="AJ126" s="783"/>
      <c r="AK126" s="784">
        <v>123113</v>
      </c>
      <c r="AL126" s="782"/>
      <c r="AM126" s="782"/>
      <c r="AN126" s="782"/>
      <c r="AO126" s="783"/>
      <c r="AP126" s="752">
        <v>1.4</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474</v>
      </c>
      <c r="AB127" s="782"/>
      <c r="AC127" s="782"/>
      <c r="AD127" s="782"/>
      <c r="AE127" s="783"/>
      <c r="AF127" s="784">
        <v>436</v>
      </c>
      <c r="AG127" s="782"/>
      <c r="AH127" s="782"/>
      <c r="AI127" s="782"/>
      <c r="AJ127" s="783"/>
      <c r="AK127" s="784">
        <v>229</v>
      </c>
      <c r="AL127" s="782"/>
      <c r="AM127" s="782"/>
      <c r="AN127" s="782"/>
      <c r="AO127" s="783"/>
      <c r="AP127" s="752">
        <v>0</v>
      </c>
      <c r="AQ127" s="753"/>
      <c r="AR127" s="753"/>
      <c r="AS127" s="753"/>
      <c r="AT127" s="754"/>
      <c r="AU127" s="233"/>
      <c r="AV127" s="233"/>
      <c r="AW127" s="233"/>
      <c r="AX127" s="755" t="s">
        <v>451</v>
      </c>
      <c r="AY127" s="756"/>
      <c r="AZ127" s="756"/>
      <c r="BA127" s="756"/>
      <c r="BB127" s="756"/>
      <c r="BC127" s="756"/>
      <c r="BD127" s="756"/>
      <c r="BE127" s="757"/>
      <c r="BF127" s="758" t="s">
        <v>113</v>
      </c>
      <c r="BG127" s="759"/>
      <c r="BH127" s="759"/>
      <c r="BI127" s="759"/>
      <c r="BJ127" s="759"/>
      <c r="BK127" s="759"/>
      <c r="BL127" s="760"/>
      <c r="BM127" s="758">
        <v>13.25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v>45128</v>
      </c>
      <c r="DH127" s="818"/>
      <c r="DI127" s="818"/>
      <c r="DJ127" s="818"/>
      <c r="DK127" s="818"/>
      <c r="DL127" s="818">
        <v>35792</v>
      </c>
      <c r="DM127" s="818"/>
      <c r="DN127" s="818"/>
      <c r="DO127" s="818"/>
      <c r="DP127" s="818"/>
      <c r="DQ127" s="818">
        <v>34338</v>
      </c>
      <c r="DR127" s="818"/>
      <c r="DS127" s="818"/>
      <c r="DT127" s="818"/>
      <c r="DU127" s="818"/>
      <c r="DV127" s="819">
        <v>0.4</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80552</v>
      </c>
      <c r="AB128" s="722"/>
      <c r="AC128" s="722"/>
      <c r="AD128" s="722"/>
      <c r="AE128" s="723"/>
      <c r="AF128" s="724">
        <v>80552</v>
      </c>
      <c r="AG128" s="722"/>
      <c r="AH128" s="722"/>
      <c r="AI128" s="722"/>
      <c r="AJ128" s="723"/>
      <c r="AK128" s="724">
        <v>80552</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113</v>
      </c>
      <c r="BG128" s="789"/>
      <c r="BH128" s="789"/>
      <c r="BI128" s="789"/>
      <c r="BJ128" s="789"/>
      <c r="BK128" s="789"/>
      <c r="BL128" s="790"/>
      <c r="BM128" s="788">
        <v>18.25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10496933</v>
      </c>
      <c r="AB129" s="782"/>
      <c r="AC129" s="782"/>
      <c r="AD129" s="782"/>
      <c r="AE129" s="783"/>
      <c r="AF129" s="784">
        <v>10478976</v>
      </c>
      <c r="AG129" s="782"/>
      <c r="AH129" s="782"/>
      <c r="AI129" s="782"/>
      <c r="AJ129" s="783"/>
      <c r="AK129" s="784">
        <v>10509435</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1432438</v>
      </c>
      <c r="AB130" s="782"/>
      <c r="AC130" s="782"/>
      <c r="AD130" s="782"/>
      <c r="AE130" s="783"/>
      <c r="AF130" s="784">
        <v>1483494</v>
      </c>
      <c r="AG130" s="782"/>
      <c r="AH130" s="782"/>
      <c r="AI130" s="782"/>
      <c r="AJ130" s="783"/>
      <c r="AK130" s="784">
        <v>1487004</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21.6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9064495</v>
      </c>
      <c r="AB131" s="715"/>
      <c r="AC131" s="715"/>
      <c r="AD131" s="715"/>
      <c r="AE131" s="716"/>
      <c r="AF131" s="717">
        <v>8995482</v>
      </c>
      <c r="AG131" s="715"/>
      <c r="AH131" s="715"/>
      <c r="AI131" s="715"/>
      <c r="AJ131" s="716"/>
      <c r="AK131" s="717">
        <v>9022431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7.2124701929999997</v>
      </c>
      <c r="AB132" s="738"/>
      <c r="AC132" s="738"/>
      <c r="AD132" s="738"/>
      <c r="AE132" s="739"/>
      <c r="AF132" s="740">
        <v>7.1119146259999999</v>
      </c>
      <c r="AG132" s="738"/>
      <c r="AH132" s="738"/>
      <c r="AI132" s="738"/>
      <c r="AJ132" s="739"/>
      <c r="AK132" s="740">
        <v>6.7363662849999999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8</v>
      </c>
      <c r="AB133" s="747"/>
      <c r="AC133" s="747"/>
      <c r="AD133" s="747"/>
      <c r="AE133" s="748"/>
      <c r="AF133" s="746">
        <v>7.2</v>
      </c>
      <c r="AG133" s="747"/>
      <c r="AH133" s="747"/>
      <c r="AI133" s="747"/>
      <c r="AJ133" s="748"/>
      <c r="AK133" s="746">
        <v>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3199411</v>
      </c>
      <c r="L9" s="264">
        <v>89279</v>
      </c>
      <c r="M9" s="265">
        <v>83170</v>
      </c>
      <c r="N9" s="266">
        <v>7.3</v>
      </c>
    </row>
    <row r="10" spans="1:16">
      <c r="A10" s="248"/>
      <c r="B10" s="244"/>
      <c r="C10" s="244"/>
      <c r="D10" s="244"/>
      <c r="E10" s="244"/>
      <c r="F10" s="244"/>
      <c r="G10" s="1131" t="s">
        <v>473</v>
      </c>
      <c r="H10" s="1132"/>
      <c r="I10" s="1132"/>
      <c r="J10" s="1133"/>
      <c r="K10" s="267">
        <v>386597</v>
      </c>
      <c r="L10" s="268">
        <v>10788</v>
      </c>
      <c r="M10" s="269">
        <v>7053</v>
      </c>
      <c r="N10" s="270">
        <v>53</v>
      </c>
    </row>
    <row r="11" spans="1:16" ht="13.5" customHeight="1">
      <c r="A11" s="248"/>
      <c r="B11" s="244"/>
      <c r="C11" s="244"/>
      <c r="D11" s="244"/>
      <c r="E11" s="244"/>
      <c r="F11" s="244"/>
      <c r="G11" s="1131" t="s">
        <v>474</v>
      </c>
      <c r="H11" s="1132"/>
      <c r="I11" s="1132"/>
      <c r="J11" s="1133"/>
      <c r="K11" s="267">
        <v>106787</v>
      </c>
      <c r="L11" s="268">
        <v>2980</v>
      </c>
      <c r="M11" s="269">
        <v>8860</v>
      </c>
      <c r="N11" s="270">
        <v>-66.400000000000006</v>
      </c>
    </row>
    <row r="12" spans="1:16" ht="13.5" customHeight="1">
      <c r="A12" s="248"/>
      <c r="B12" s="244"/>
      <c r="C12" s="244"/>
      <c r="D12" s="244"/>
      <c r="E12" s="244"/>
      <c r="F12" s="244"/>
      <c r="G12" s="1131" t="s">
        <v>475</v>
      </c>
      <c r="H12" s="1132"/>
      <c r="I12" s="1132"/>
      <c r="J12" s="1133"/>
      <c r="K12" s="267" t="s">
        <v>476</v>
      </c>
      <c r="L12" s="268" t="s">
        <v>476</v>
      </c>
      <c r="M12" s="269">
        <v>837</v>
      </c>
      <c r="N12" s="270" t="s">
        <v>476</v>
      </c>
    </row>
    <row r="13" spans="1:16" ht="13.5" customHeight="1">
      <c r="A13" s="248"/>
      <c r="B13" s="244"/>
      <c r="C13" s="244"/>
      <c r="D13" s="244"/>
      <c r="E13" s="244"/>
      <c r="F13" s="244"/>
      <c r="G13" s="1131" t="s">
        <v>477</v>
      </c>
      <c r="H13" s="1132"/>
      <c r="I13" s="1132"/>
      <c r="J13" s="1133"/>
      <c r="K13" s="267" t="s">
        <v>476</v>
      </c>
      <c r="L13" s="268" t="s">
        <v>476</v>
      </c>
      <c r="M13" s="269">
        <v>4</v>
      </c>
      <c r="N13" s="270" t="s">
        <v>476</v>
      </c>
    </row>
    <row r="14" spans="1:16" ht="13.5" customHeight="1">
      <c r="A14" s="248"/>
      <c r="B14" s="244"/>
      <c r="C14" s="244"/>
      <c r="D14" s="244"/>
      <c r="E14" s="244"/>
      <c r="F14" s="244"/>
      <c r="G14" s="1131" t="s">
        <v>478</v>
      </c>
      <c r="H14" s="1132"/>
      <c r="I14" s="1132"/>
      <c r="J14" s="1133"/>
      <c r="K14" s="267">
        <v>172378</v>
      </c>
      <c r="L14" s="268">
        <v>4810</v>
      </c>
      <c r="M14" s="269">
        <v>3453</v>
      </c>
      <c r="N14" s="270">
        <v>39.299999999999997</v>
      </c>
    </row>
    <row r="15" spans="1:16" ht="13.5" customHeight="1">
      <c r="A15" s="248"/>
      <c r="B15" s="244"/>
      <c r="C15" s="244"/>
      <c r="D15" s="244"/>
      <c r="E15" s="244"/>
      <c r="F15" s="244"/>
      <c r="G15" s="1131" t="s">
        <v>479</v>
      </c>
      <c r="H15" s="1132"/>
      <c r="I15" s="1132"/>
      <c r="J15" s="1133"/>
      <c r="K15" s="267">
        <v>78215</v>
      </c>
      <c r="L15" s="268">
        <v>2183</v>
      </c>
      <c r="M15" s="269">
        <v>1923</v>
      </c>
      <c r="N15" s="270">
        <v>13.5</v>
      </c>
    </row>
    <row r="16" spans="1:16">
      <c r="A16" s="248"/>
      <c r="B16" s="244"/>
      <c r="C16" s="244"/>
      <c r="D16" s="244"/>
      <c r="E16" s="244"/>
      <c r="F16" s="244"/>
      <c r="G16" s="1134" t="s">
        <v>480</v>
      </c>
      <c r="H16" s="1135"/>
      <c r="I16" s="1135"/>
      <c r="J16" s="1136"/>
      <c r="K16" s="268">
        <v>-458217</v>
      </c>
      <c r="L16" s="268">
        <v>-12786</v>
      </c>
      <c r="M16" s="269">
        <v>-10272</v>
      </c>
      <c r="N16" s="270">
        <v>24.5</v>
      </c>
    </row>
    <row r="17" spans="1:16">
      <c r="A17" s="248"/>
      <c r="B17" s="244"/>
      <c r="C17" s="244"/>
      <c r="D17" s="244"/>
      <c r="E17" s="244"/>
      <c r="F17" s="244"/>
      <c r="G17" s="1134" t="s">
        <v>171</v>
      </c>
      <c r="H17" s="1135"/>
      <c r="I17" s="1135"/>
      <c r="J17" s="1136"/>
      <c r="K17" s="268">
        <v>3485171</v>
      </c>
      <c r="L17" s="268">
        <v>97253</v>
      </c>
      <c r="M17" s="269">
        <v>95028</v>
      </c>
      <c r="N17" s="270">
        <v>2.2999999999999998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9.8800000000000008</v>
      </c>
      <c r="L21" s="281">
        <v>9.36</v>
      </c>
      <c r="M21" s="282">
        <v>0.52</v>
      </c>
      <c r="N21" s="249"/>
      <c r="O21" s="283"/>
      <c r="P21" s="279"/>
    </row>
    <row r="22" spans="1:16" s="284" customFormat="1">
      <c r="A22" s="279"/>
      <c r="B22" s="249"/>
      <c r="C22" s="249"/>
      <c r="D22" s="249"/>
      <c r="E22" s="249"/>
      <c r="F22" s="249"/>
      <c r="G22" s="1128" t="s">
        <v>486</v>
      </c>
      <c r="H22" s="1129"/>
      <c r="I22" s="1129"/>
      <c r="J22" s="1130"/>
      <c r="K22" s="285">
        <v>100.7</v>
      </c>
      <c r="L22" s="286">
        <v>96.8</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1853477</v>
      </c>
      <c r="L32" s="294">
        <v>51721</v>
      </c>
      <c r="M32" s="295">
        <v>65071</v>
      </c>
      <c r="N32" s="296">
        <v>-20.5</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v>23</v>
      </c>
      <c r="N34" s="296" t="s">
        <v>476</v>
      </c>
    </row>
    <row r="35" spans="1:16" ht="27" customHeight="1">
      <c r="A35" s="248"/>
      <c r="B35" s="244"/>
      <c r="C35" s="244"/>
      <c r="D35" s="244"/>
      <c r="E35" s="244"/>
      <c r="F35" s="244"/>
      <c r="G35" s="1119" t="s">
        <v>493</v>
      </c>
      <c r="H35" s="1120"/>
      <c r="I35" s="1120"/>
      <c r="J35" s="1121"/>
      <c r="K35" s="294">
        <v>190769</v>
      </c>
      <c r="L35" s="294">
        <v>5323</v>
      </c>
      <c r="M35" s="295">
        <v>17560</v>
      </c>
      <c r="N35" s="296">
        <v>-69.7</v>
      </c>
    </row>
    <row r="36" spans="1:16" ht="27" customHeight="1">
      <c r="A36" s="248"/>
      <c r="B36" s="244"/>
      <c r="C36" s="244"/>
      <c r="D36" s="244"/>
      <c r="E36" s="244"/>
      <c r="F36" s="244"/>
      <c r="G36" s="1119" t="s">
        <v>494</v>
      </c>
      <c r="H36" s="1120"/>
      <c r="I36" s="1120"/>
      <c r="J36" s="1121"/>
      <c r="K36" s="294">
        <v>3849</v>
      </c>
      <c r="L36" s="294">
        <v>107</v>
      </c>
      <c r="M36" s="295">
        <v>3274</v>
      </c>
      <c r="N36" s="296">
        <v>-96.7</v>
      </c>
    </row>
    <row r="37" spans="1:16" ht="13.5" customHeight="1">
      <c r="A37" s="248"/>
      <c r="B37" s="244"/>
      <c r="C37" s="244"/>
      <c r="D37" s="244"/>
      <c r="E37" s="244"/>
      <c r="F37" s="244"/>
      <c r="G37" s="1119" t="s">
        <v>495</v>
      </c>
      <c r="H37" s="1120"/>
      <c r="I37" s="1120"/>
      <c r="J37" s="1121"/>
      <c r="K37" s="294">
        <v>127245</v>
      </c>
      <c r="L37" s="294">
        <v>3551</v>
      </c>
      <c r="M37" s="295">
        <v>1387</v>
      </c>
      <c r="N37" s="296">
        <v>156</v>
      </c>
    </row>
    <row r="38" spans="1:16" ht="27" customHeight="1">
      <c r="A38" s="248"/>
      <c r="B38" s="244"/>
      <c r="C38" s="244"/>
      <c r="D38" s="244"/>
      <c r="E38" s="244"/>
      <c r="F38" s="244"/>
      <c r="G38" s="1122" t="s">
        <v>496</v>
      </c>
      <c r="H38" s="1123"/>
      <c r="I38" s="1123"/>
      <c r="J38" s="1124"/>
      <c r="K38" s="297" t="s">
        <v>476</v>
      </c>
      <c r="L38" s="297" t="s">
        <v>476</v>
      </c>
      <c r="M38" s="298">
        <v>7</v>
      </c>
      <c r="N38" s="299" t="s">
        <v>476</v>
      </c>
      <c r="O38" s="293"/>
    </row>
    <row r="39" spans="1:16">
      <c r="A39" s="248"/>
      <c r="B39" s="244"/>
      <c r="C39" s="244"/>
      <c r="D39" s="244"/>
      <c r="E39" s="244"/>
      <c r="F39" s="244"/>
      <c r="G39" s="1122" t="s">
        <v>497</v>
      </c>
      <c r="H39" s="1123"/>
      <c r="I39" s="1123"/>
      <c r="J39" s="1124"/>
      <c r="K39" s="300">
        <v>-80552</v>
      </c>
      <c r="L39" s="300">
        <v>-2248</v>
      </c>
      <c r="M39" s="301">
        <v>-4282</v>
      </c>
      <c r="N39" s="302">
        <v>-47.5</v>
      </c>
      <c r="O39" s="293"/>
    </row>
    <row r="40" spans="1:16" ht="27" customHeight="1">
      <c r="A40" s="248"/>
      <c r="B40" s="244"/>
      <c r="C40" s="244"/>
      <c r="D40" s="244"/>
      <c r="E40" s="244"/>
      <c r="F40" s="244"/>
      <c r="G40" s="1119" t="s">
        <v>498</v>
      </c>
      <c r="H40" s="1120"/>
      <c r="I40" s="1120"/>
      <c r="J40" s="1121"/>
      <c r="K40" s="300">
        <v>-1487004</v>
      </c>
      <c r="L40" s="300">
        <v>-41495</v>
      </c>
      <c r="M40" s="301">
        <v>-54179</v>
      </c>
      <c r="N40" s="302">
        <v>-23.4</v>
      </c>
      <c r="O40" s="293"/>
    </row>
    <row r="41" spans="1:16">
      <c r="A41" s="248"/>
      <c r="B41" s="244"/>
      <c r="C41" s="244"/>
      <c r="D41" s="244"/>
      <c r="E41" s="244"/>
      <c r="F41" s="244"/>
      <c r="G41" s="1125" t="s">
        <v>281</v>
      </c>
      <c r="H41" s="1126"/>
      <c r="I41" s="1126"/>
      <c r="J41" s="1127"/>
      <c r="K41" s="294">
        <v>607784</v>
      </c>
      <c r="L41" s="300">
        <v>16960</v>
      </c>
      <c r="M41" s="301">
        <v>28861</v>
      </c>
      <c r="N41" s="302">
        <v>-41.2</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2687174</v>
      </c>
      <c r="J51" s="320">
        <v>73860</v>
      </c>
      <c r="K51" s="321">
        <v>65.7</v>
      </c>
      <c r="L51" s="322">
        <v>76282</v>
      </c>
      <c r="M51" s="323">
        <v>25</v>
      </c>
      <c r="N51" s="324">
        <v>40.700000000000003</v>
      </c>
    </row>
    <row r="52" spans="1:14">
      <c r="A52" s="248"/>
      <c r="B52" s="244"/>
      <c r="C52" s="244"/>
      <c r="D52" s="244"/>
      <c r="E52" s="244"/>
      <c r="F52" s="244"/>
      <c r="G52" s="325"/>
      <c r="H52" s="326" t="s">
        <v>509</v>
      </c>
      <c r="I52" s="327">
        <v>1653231</v>
      </c>
      <c r="J52" s="328">
        <v>45441</v>
      </c>
      <c r="K52" s="329">
        <v>51.6</v>
      </c>
      <c r="L52" s="330">
        <v>41092</v>
      </c>
      <c r="M52" s="331">
        <v>31.8</v>
      </c>
      <c r="N52" s="332">
        <v>19.8</v>
      </c>
    </row>
    <row r="53" spans="1:14">
      <c r="A53" s="248"/>
      <c r="B53" s="244"/>
      <c r="C53" s="244"/>
      <c r="D53" s="244"/>
      <c r="E53" s="244"/>
      <c r="F53" s="244"/>
      <c r="G53" s="310" t="s">
        <v>510</v>
      </c>
      <c r="H53" s="311"/>
      <c r="I53" s="319">
        <v>2739242</v>
      </c>
      <c r="J53" s="320">
        <v>75772</v>
      </c>
      <c r="K53" s="321">
        <v>2.6</v>
      </c>
      <c r="L53" s="322">
        <v>78670</v>
      </c>
      <c r="M53" s="323">
        <v>3.1</v>
      </c>
      <c r="N53" s="324">
        <v>-0.5</v>
      </c>
    </row>
    <row r="54" spans="1:14">
      <c r="A54" s="248"/>
      <c r="B54" s="244"/>
      <c r="C54" s="244"/>
      <c r="D54" s="244"/>
      <c r="E54" s="244"/>
      <c r="F54" s="244"/>
      <c r="G54" s="325"/>
      <c r="H54" s="326" t="s">
        <v>509</v>
      </c>
      <c r="I54" s="327">
        <v>1225549</v>
      </c>
      <c r="J54" s="328">
        <v>33901</v>
      </c>
      <c r="K54" s="329">
        <v>-25.4</v>
      </c>
      <c r="L54" s="330">
        <v>38094</v>
      </c>
      <c r="M54" s="331">
        <v>-7.3</v>
      </c>
      <c r="N54" s="332">
        <v>-18.100000000000001</v>
      </c>
    </row>
    <row r="55" spans="1:14">
      <c r="A55" s="248"/>
      <c r="B55" s="244"/>
      <c r="C55" s="244"/>
      <c r="D55" s="244"/>
      <c r="E55" s="244"/>
      <c r="F55" s="244"/>
      <c r="G55" s="310" t="s">
        <v>511</v>
      </c>
      <c r="H55" s="311"/>
      <c r="I55" s="319">
        <v>2804121</v>
      </c>
      <c r="J55" s="320">
        <v>78092</v>
      </c>
      <c r="K55" s="321">
        <v>3.1</v>
      </c>
      <c r="L55" s="322">
        <v>67201</v>
      </c>
      <c r="M55" s="323">
        <v>-14.6</v>
      </c>
      <c r="N55" s="324">
        <v>17.7</v>
      </c>
    </row>
    <row r="56" spans="1:14">
      <c r="A56" s="248"/>
      <c r="B56" s="244"/>
      <c r="C56" s="244"/>
      <c r="D56" s="244"/>
      <c r="E56" s="244"/>
      <c r="F56" s="244"/>
      <c r="G56" s="325"/>
      <c r="H56" s="326" t="s">
        <v>509</v>
      </c>
      <c r="I56" s="327">
        <v>996071</v>
      </c>
      <c r="J56" s="328">
        <v>27740</v>
      </c>
      <c r="K56" s="329">
        <v>-18.2</v>
      </c>
      <c r="L56" s="330">
        <v>35210</v>
      </c>
      <c r="M56" s="331">
        <v>-7.6</v>
      </c>
      <c r="N56" s="332">
        <v>-10.6</v>
      </c>
    </row>
    <row r="57" spans="1:14">
      <c r="A57" s="248"/>
      <c r="B57" s="244"/>
      <c r="C57" s="244"/>
      <c r="D57" s="244"/>
      <c r="E57" s="244"/>
      <c r="F57" s="244"/>
      <c r="G57" s="310" t="s">
        <v>512</v>
      </c>
      <c r="H57" s="311"/>
      <c r="I57" s="319">
        <v>2483485</v>
      </c>
      <c r="J57" s="320">
        <v>69396</v>
      </c>
      <c r="K57" s="321">
        <v>-11.1</v>
      </c>
      <c r="L57" s="322">
        <v>75709</v>
      </c>
      <c r="M57" s="323">
        <v>12.7</v>
      </c>
      <c r="N57" s="324">
        <v>-23.8</v>
      </c>
    </row>
    <row r="58" spans="1:14">
      <c r="A58" s="248"/>
      <c r="B58" s="244"/>
      <c r="C58" s="244"/>
      <c r="D58" s="244"/>
      <c r="E58" s="244"/>
      <c r="F58" s="244"/>
      <c r="G58" s="325"/>
      <c r="H58" s="326" t="s">
        <v>509</v>
      </c>
      <c r="I58" s="327">
        <v>964455</v>
      </c>
      <c r="J58" s="328">
        <v>26950</v>
      </c>
      <c r="K58" s="329">
        <v>-2.8</v>
      </c>
      <c r="L58" s="330">
        <v>35212</v>
      </c>
      <c r="M58" s="331">
        <v>0</v>
      </c>
      <c r="N58" s="332">
        <v>-2.8</v>
      </c>
    </row>
    <row r="59" spans="1:14">
      <c r="A59" s="248"/>
      <c r="B59" s="244"/>
      <c r="C59" s="244"/>
      <c r="D59" s="244"/>
      <c r="E59" s="244"/>
      <c r="F59" s="244"/>
      <c r="G59" s="310" t="s">
        <v>513</v>
      </c>
      <c r="H59" s="311"/>
      <c r="I59" s="319">
        <v>3351931</v>
      </c>
      <c r="J59" s="320">
        <v>93535</v>
      </c>
      <c r="K59" s="321">
        <v>34.799999999999997</v>
      </c>
      <c r="L59" s="322">
        <v>90961</v>
      </c>
      <c r="M59" s="323">
        <v>20.100000000000001</v>
      </c>
      <c r="N59" s="324">
        <v>14.7</v>
      </c>
    </row>
    <row r="60" spans="1:14">
      <c r="A60" s="248"/>
      <c r="B60" s="244"/>
      <c r="C60" s="244"/>
      <c r="D60" s="244"/>
      <c r="E60" s="244"/>
      <c r="F60" s="244"/>
      <c r="G60" s="325"/>
      <c r="H60" s="326" t="s">
        <v>509</v>
      </c>
      <c r="I60" s="333">
        <v>1230287</v>
      </c>
      <c r="J60" s="328">
        <v>34331</v>
      </c>
      <c r="K60" s="329">
        <v>27.4</v>
      </c>
      <c r="L60" s="330">
        <v>37720</v>
      </c>
      <c r="M60" s="331">
        <v>7.1</v>
      </c>
      <c r="N60" s="332">
        <v>20.3</v>
      </c>
    </row>
    <row r="61" spans="1:14">
      <c r="A61" s="248"/>
      <c r="B61" s="244"/>
      <c r="C61" s="244"/>
      <c r="D61" s="244"/>
      <c r="E61" s="244"/>
      <c r="F61" s="244"/>
      <c r="G61" s="310" t="s">
        <v>514</v>
      </c>
      <c r="H61" s="334"/>
      <c r="I61" s="335">
        <v>2813191</v>
      </c>
      <c r="J61" s="336">
        <v>78131</v>
      </c>
      <c r="K61" s="337">
        <v>19</v>
      </c>
      <c r="L61" s="338">
        <v>77765</v>
      </c>
      <c r="M61" s="339">
        <v>9.3000000000000007</v>
      </c>
      <c r="N61" s="324">
        <v>9.6999999999999993</v>
      </c>
    </row>
    <row r="62" spans="1:14">
      <c r="A62" s="248"/>
      <c r="B62" s="244"/>
      <c r="C62" s="244"/>
      <c r="D62" s="244"/>
      <c r="E62" s="244"/>
      <c r="F62" s="244"/>
      <c r="G62" s="325"/>
      <c r="H62" s="326" t="s">
        <v>509</v>
      </c>
      <c r="I62" s="327">
        <v>1213919</v>
      </c>
      <c r="J62" s="328">
        <v>33673</v>
      </c>
      <c r="K62" s="329">
        <v>6.5</v>
      </c>
      <c r="L62" s="330">
        <v>37466</v>
      </c>
      <c r="M62" s="331">
        <v>4.8</v>
      </c>
      <c r="N62" s="332">
        <v>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8.65</v>
      </c>
      <c r="G47" s="12">
        <v>16.829999999999998</v>
      </c>
      <c r="H47" s="12">
        <v>22.6</v>
      </c>
      <c r="I47" s="12">
        <v>26.05</v>
      </c>
      <c r="J47" s="13">
        <v>31.36</v>
      </c>
    </row>
    <row r="48" spans="2:10" ht="57.75" customHeight="1">
      <c r="B48" s="14"/>
      <c r="C48" s="1139" t="s">
        <v>4</v>
      </c>
      <c r="D48" s="1139"/>
      <c r="E48" s="1140"/>
      <c r="F48" s="15">
        <v>4.4800000000000004</v>
      </c>
      <c r="G48" s="16">
        <v>6.84</v>
      </c>
      <c r="H48" s="16">
        <v>6.13</v>
      </c>
      <c r="I48" s="16">
        <v>7.84</v>
      </c>
      <c r="J48" s="17">
        <v>6.25</v>
      </c>
    </row>
    <row r="49" spans="2:10" ht="57.75" customHeight="1" thickBot="1">
      <c r="B49" s="18"/>
      <c r="C49" s="1141" t="s">
        <v>5</v>
      </c>
      <c r="D49" s="1141"/>
      <c r="E49" s="1142"/>
      <c r="F49" s="19" t="s">
        <v>521</v>
      </c>
      <c r="G49" s="20">
        <v>9.57</v>
      </c>
      <c r="H49" s="20">
        <v>1.24</v>
      </c>
      <c r="I49" s="20">
        <v>2.04</v>
      </c>
      <c r="J49" s="21" t="s">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523</v>
      </c>
      <c r="D34" s="1149"/>
      <c r="E34" s="1150"/>
      <c r="F34" s="32">
        <v>4.4800000000000004</v>
      </c>
      <c r="G34" s="33">
        <v>6.84</v>
      </c>
      <c r="H34" s="33">
        <v>6.13</v>
      </c>
      <c r="I34" s="33">
        <v>7.84</v>
      </c>
      <c r="J34" s="34">
        <v>6.25</v>
      </c>
      <c r="K34" s="22"/>
      <c r="L34" s="22"/>
      <c r="M34" s="22"/>
      <c r="N34" s="22"/>
      <c r="O34" s="22"/>
      <c r="P34" s="22"/>
    </row>
    <row r="35" spans="1:16" ht="39" customHeight="1">
      <c r="A35" s="22"/>
      <c r="B35" s="35"/>
      <c r="C35" s="1143" t="s">
        <v>524</v>
      </c>
      <c r="D35" s="1144"/>
      <c r="E35" s="1145"/>
      <c r="F35" s="36">
        <v>8.17</v>
      </c>
      <c r="G35" s="37">
        <v>7.04</v>
      </c>
      <c r="H35" s="37">
        <v>6.7</v>
      </c>
      <c r="I35" s="37">
        <v>6.18</v>
      </c>
      <c r="J35" s="38">
        <v>5.41</v>
      </c>
      <c r="K35" s="22"/>
      <c r="L35" s="22"/>
      <c r="M35" s="22"/>
      <c r="N35" s="22"/>
      <c r="O35" s="22"/>
      <c r="P35" s="22"/>
    </row>
    <row r="36" spans="1:16" ht="39" customHeight="1">
      <c r="A36" s="22"/>
      <c r="B36" s="35"/>
      <c r="C36" s="1143" t="s">
        <v>525</v>
      </c>
      <c r="D36" s="1144"/>
      <c r="E36" s="1145"/>
      <c r="F36" s="36">
        <v>2.17</v>
      </c>
      <c r="G36" s="37">
        <v>0.71</v>
      </c>
      <c r="H36" s="37">
        <v>2.34</v>
      </c>
      <c r="I36" s="37">
        <v>3.33</v>
      </c>
      <c r="J36" s="38">
        <v>2.96</v>
      </c>
      <c r="K36" s="22"/>
      <c r="L36" s="22"/>
      <c r="M36" s="22"/>
      <c r="N36" s="22"/>
      <c r="O36" s="22"/>
      <c r="P36" s="22"/>
    </row>
    <row r="37" spans="1:16" ht="39" customHeight="1">
      <c r="A37" s="22"/>
      <c r="B37" s="35"/>
      <c r="C37" s="1143" t="s">
        <v>526</v>
      </c>
      <c r="D37" s="1144"/>
      <c r="E37" s="1145"/>
      <c r="F37" s="36">
        <v>0.2</v>
      </c>
      <c r="G37" s="37">
        <v>0.14000000000000001</v>
      </c>
      <c r="H37" s="37">
        <v>0.79</v>
      </c>
      <c r="I37" s="37">
        <v>0.23</v>
      </c>
      <c r="J37" s="38">
        <v>0.64</v>
      </c>
      <c r="K37" s="22"/>
      <c r="L37" s="22"/>
      <c r="M37" s="22"/>
      <c r="N37" s="22"/>
      <c r="O37" s="22"/>
      <c r="P37" s="22"/>
    </row>
    <row r="38" spans="1:16" ht="39" customHeight="1">
      <c r="A38" s="22"/>
      <c r="B38" s="35"/>
      <c r="C38" s="1143" t="s">
        <v>527</v>
      </c>
      <c r="D38" s="1144"/>
      <c r="E38" s="1145"/>
      <c r="F38" s="36">
        <v>0.12</v>
      </c>
      <c r="G38" s="37">
        <v>0.11</v>
      </c>
      <c r="H38" s="37">
        <v>0.02</v>
      </c>
      <c r="I38" s="37">
        <v>0.02</v>
      </c>
      <c r="J38" s="38">
        <v>0.12</v>
      </c>
      <c r="K38" s="22"/>
      <c r="L38" s="22"/>
      <c r="M38" s="22"/>
      <c r="N38" s="22"/>
      <c r="O38" s="22"/>
      <c r="P38" s="22"/>
    </row>
    <row r="39" spans="1:16" ht="39" customHeight="1">
      <c r="A39" s="22"/>
      <c r="B39" s="35"/>
      <c r="C39" s="1143" t="s">
        <v>528</v>
      </c>
      <c r="D39" s="1144"/>
      <c r="E39" s="1145"/>
      <c r="F39" s="36">
        <v>0.01</v>
      </c>
      <c r="G39" s="37">
        <v>0.01</v>
      </c>
      <c r="H39" s="37">
        <v>0.02</v>
      </c>
      <c r="I39" s="37">
        <v>0.02</v>
      </c>
      <c r="J39" s="38">
        <v>0.01</v>
      </c>
      <c r="K39" s="22"/>
      <c r="L39" s="22"/>
      <c r="M39" s="22"/>
      <c r="N39" s="22"/>
      <c r="O39" s="22"/>
      <c r="P39" s="22"/>
    </row>
    <row r="40" spans="1:16" ht="39" customHeight="1">
      <c r="A40" s="22"/>
      <c r="B40" s="35"/>
      <c r="C40" s="1143" t="s">
        <v>529</v>
      </c>
      <c r="D40" s="1144"/>
      <c r="E40" s="1145"/>
      <c r="F40" s="36">
        <v>0.05</v>
      </c>
      <c r="G40" s="37">
        <v>0</v>
      </c>
      <c r="H40" s="37">
        <v>0.01</v>
      </c>
      <c r="I40" s="37">
        <v>0.03</v>
      </c>
      <c r="J40" s="38">
        <v>0.01</v>
      </c>
      <c r="K40" s="22"/>
      <c r="L40" s="22"/>
      <c r="M40" s="22"/>
      <c r="N40" s="22"/>
      <c r="O40" s="22"/>
      <c r="P40" s="22"/>
    </row>
    <row r="41" spans="1:16" ht="39" customHeight="1">
      <c r="A41" s="22"/>
      <c r="B41" s="35"/>
      <c r="C41" s="1143" t="s">
        <v>530</v>
      </c>
      <c r="D41" s="1144"/>
      <c r="E41" s="1145"/>
      <c r="F41" s="36">
        <v>0.03</v>
      </c>
      <c r="G41" s="37">
        <v>0.03</v>
      </c>
      <c r="H41" s="37">
        <v>0.03</v>
      </c>
      <c r="I41" s="37">
        <v>0.02</v>
      </c>
      <c r="J41" s="38">
        <v>0.01</v>
      </c>
      <c r="K41" s="22"/>
      <c r="L41" s="22"/>
      <c r="M41" s="22"/>
      <c r="N41" s="22"/>
      <c r="O41" s="22"/>
      <c r="P41" s="22"/>
    </row>
    <row r="42" spans="1:16" ht="39" customHeight="1">
      <c r="A42" s="22"/>
      <c r="B42" s="39"/>
      <c r="C42" s="1143" t="s">
        <v>531</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532</v>
      </c>
      <c r="D43" s="1147"/>
      <c r="E43" s="1148"/>
      <c r="F43" s="41">
        <v>0.08</v>
      </c>
      <c r="G43" s="42">
        <v>0.01</v>
      </c>
      <c r="H43" s="42">
        <v>0</v>
      </c>
      <c r="I43" s="42">
        <v>0</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1753</v>
      </c>
      <c r="L45" s="60">
        <v>1711</v>
      </c>
      <c r="M45" s="60">
        <v>1821</v>
      </c>
      <c r="N45" s="60">
        <v>1868</v>
      </c>
      <c r="O45" s="61">
        <v>1853</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224</v>
      </c>
      <c r="L48" s="64">
        <v>207</v>
      </c>
      <c r="M48" s="64">
        <v>209</v>
      </c>
      <c r="N48" s="64">
        <v>201</v>
      </c>
      <c r="O48" s="65">
        <v>191</v>
      </c>
      <c r="P48" s="48"/>
      <c r="Q48" s="48"/>
      <c r="R48" s="48"/>
      <c r="S48" s="48"/>
      <c r="T48" s="48"/>
      <c r="U48" s="48"/>
    </row>
    <row r="49" spans="1:21" ht="30.75" customHeight="1">
      <c r="A49" s="48"/>
      <c r="B49" s="1161"/>
      <c r="C49" s="1162"/>
      <c r="D49" s="62"/>
      <c r="E49" s="1153" t="s">
        <v>16</v>
      </c>
      <c r="F49" s="1153"/>
      <c r="G49" s="1153"/>
      <c r="H49" s="1153"/>
      <c r="I49" s="1153"/>
      <c r="J49" s="1154"/>
      <c r="K49" s="63">
        <v>7</v>
      </c>
      <c r="L49" s="64">
        <v>7</v>
      </c>
      <c r="M49" s="64">
        <v>7</v>
      </c>
      <c r="N49" s="64">
        <v>7</v>
      </c>
      <c r="O49" s="65">
        <v>4</v>
      </c>
      <c r="P49" s="48"/>
      <c r="Q49" s="48"/>
      <c r="R49" s="48"/>
      <c r="S49" s="48"/>
      <c r="T49" s="48"/>
      <c r="U49" s="48"/>
    </row>
    <row r="50" spans="1:21" ht="30.75" customHeight="1">
      <c r="A50" s="48"/>
      <c r="B50" s="1161"/>
      <c r="C50" s="1162"/>
      <c r="D50" s="62"/>
      <c r="E50" s="1153" t="s">
        <v>17</v>
      </c>
      <c r="F50" s="1153"/>
      <c r="G50" s="1153"/>
      <c r="H50" s="1153"/>
      <c r="I50" s="1153"/>
      <c r="J50" s="1154"/>
      <c r="K50" s="63">
        <v>184</v>
      </c>
      <c r="L50" s="64">
        <v>174</v>
      </c>
      <c r="M50" s="64">
        <v>130</v>
      </c>
      <c r="N50" s="64">
        <v>129</v>
      </c>
      <c r="O50" s="65">
        <v>127</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1358</v>
      </c>
      <c r="L52" s="64">
        <v>1404</v>
      </c>
      <c r="M52" s="64">
        <v>1513</v>
      </c>
      <c r="N52" s="64">
        <v>1563</v>
      </c>
      <c r="O52" s="65">
        <v>1567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810</v>
      </c>
      <c r="L53" s="69">
        <v>695</v>
      </c>
      <c r="M53" s="69">
        <v>654</v>
      </c>
      <c r="N53" s="69">
        <v>642</v>
      </c>
      <c r="O53" s="70">
        <v>608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16250</v>
      </c>
      <c r="J41" s="83">
        <v>18162</v>
      </c>
      <c r="K41" s="83">
        <v>18535</v>
      </c>
      <c r="L41" s="83">
        <v>18746</v>
      </c>
      <c r="M41" s="84">
        <v>19592</v>
      </c>
    </row>
    <row r="42" spans="2:13" ht="27.75" customHeight="1">
      <c r="B42" s="1169"/>
      <c r="C42" s="1170"/>
      <c r="D42" s="85"/>
      <c r="E42" s="1173" t="s">
        <v>26</v>
      </c>
      <c r="F42" s="1173"/>
      <c r="G42" s="1173"/>
      <c r="H42" s="1174"/>
      <c r="I42" s="86">
        <v>83</v>
      </c>
      <c r="J42" s="87">
        <v>33</v>
      </c>
      <c r="K42" s="87">
        <v>112</v>
      </c>
      <c r="L42" s="87">
        <v>103</v>
      </c>
      <c r="M42" s="88">
        <v>99</v>
      </c>
    </row>
    <row r="43" spans="2:13" ht="27.75" customHeight="1">
      <c r="B43" s="1169"/>
      <c r="C43" s="1170"/>
      <c r="D43" s="85"/>
      <c r="E43" s="1173" t="s">
        <v>27</v>
      </c>
      <c r="F43" s="1173"/>
      <c r="G43" s="1173"/>
      <c r="H43" s="1174"/>
      <c r="I43" s="86">
        <v>2059</v>
      </c>
      <c r="J43" s="87">
        <v>1919</v>
      </c>
      <c r="K43" s="87">
        <v>1630</v>
      </c>
      <c r="L43" s="87">
        <v>1539</v>
      </c>
      <c r="M43" s="88">
        <v>1501</v>
      </c>
    </row>
    <row r="44" spans="2:13" ht="27.75" customHeight="1">
      <c r="B44" s="1169"/>
      <c r="C44" s="1170"/>
      <c r="D44" s="85"/>
      <c r="E44" s="1173" t="s">
        <v>28</v>
      </c>
      <c r="F44" s="1173"/>
      <c r="G44" s="1173"/>
      <c r="H44" s="1174"/>
      <c r="I44" s="86">
        <v>996</v>
      </c>
      <c r="J44" s="87">
        <v>917</v>
      </c>
      <c r="K44" s="87">
        <v>798</v>
      </c>
      <c r="L44" s="87">
        <v>678</v>
      </c>
      <c r="M44" s="88">
        <v>558</v>
      </c>
    </row>
    <row r="45" spans="2:13" ht="27.75" customHeight="1">
      <c r="B45" s="1169"/>
      <c r="C45" s="1170"/>
      <c r="D45" s="85"/>
      <c r="E45" s="1173" t="s">
        <v>29</v>
      </c>
      <c r="F45" s="1173"/>
      <c r="G45" s="1173"/>
      <c r="H45" s="1174"/>
      <c r="I45" s="86">
        <v>2340</v>
      </c>
      <c r="J45" s="87">
        <v>2173</v>
      </c>
      <c r="K45" s="87">
        <v>1786</v>
      </c>
      <c r="L45" s="87">
        <v>1641</v>
      </c>
      <c r="M45" s="88">
        <v>773</v>
      </c>
    </row>
    <row r="46" spans="2:13" ht="27.75" customHeight="1">
      <c r="B46" s="1169"/>
      <c r="C46" s="1170"/>
      <c r="D46" s="85"/>
      <c r="E46" s="1173" t="s">
        <v>30</v>
      </c>
      <c r="F46" s="1173"/>
      <c r="G46" s="1173"/>
      <c r="H46" s="1174"/>
      <c r="I46" s="86">
        <v>90</v>
      </c>
      <c r="J46" s="87">
        <v>130</v>
      </c>
      <c r="K46" s="87">
        <v>45</v>
      </c>
      <c r="L46" s="87">
        <v>36</v>
      </c>
      <c r="M46" s="88">
        <v>34</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1822</v>
      </c>
      <c r="J49" s="87">
        <v>2661</v>
      </c>
      <c r="K49" s="87">
        <v>3221</v>
      </c>
      <c r="L49" s="87">
        <v>3588</v>
      </c>
      <c r="M49" s="88">
        <v>4472</v>
      </c>
    </row>
    <row r="50" spans="2:13" ht="27.75" customHeight="1">
      <c r="B50" s="1169"/>
      <c r="C50" s="1170"/>
      <c r="D50" s="85"/>
      <c r="E50" s="1173" t="s">
        <v>35</v>
      </c>
      <c r="F50" s="1173"/>
      <c r="G50" s="1173"/>
      <c r="H50" s="1174"/>
      <c r="I50" s="86">
        <v>709</v>
      </c>
      <c r="J50" s="87">
        <v>669</v>
      </c>
      <c r="K50" s="87">
        <v>607</v>
      </c>
      <c r="L50" s="87">
        <v>557</v>
      </c>
      <c r="M50" s="88">
        <v>486</v>
      </c>
    </row>
    <row r="51" spans="2:13" ht="27.75" customHeight="1">
      <c r="B51" s="1171"/>
      <c r="C51" s="1172"/>
      <c r="D51" s="85"/>
      <c r="E51" s="1173" t="s">
        <v>36</v>
      </c>
      <c r="F51" s="1173"/>
      <c r="G51" s="1173"/>
      <c r="H51" s="1174"/>
      <c r="I51" s="86">
        <v>12779</v>
      </c>
      <c r="J51" s="87">
        <v>14346</v>
      </c>
      <c r="K51" s="87">
        <v>14439</v>
      </c>
      <c r="L51" s="87">
        <v>14940</v>
      </c>
      <c r="M51" s="88">
        <v>15648</v>
      </c>
    </row>
    <row r="52" spans="2:13" ht="27.75" customHeight="1" thickBot="1">
      <c r="B52" s="1175" t="s">
        <v>37</v>
      </c>
      <c r="C52" s="1176"/>
      <c r="D52" s="90"/>
      <c r="E52" s="1177" t="s">
        <v>38</v>
      </c>
      <c r="F52" s="1177"/>
      <c r="G52" s="1177"/>
      <c r="H52" s="1178"/>
      <c r="I52" s="91">
        <v>6509</v>
      </c>
      <c r="J52" s="92">
        <v>5659</v>
      </c>
      <c r="K52" s="92">
        <v>4639</v>
      </c>
      <c r="L52" s="92">
        <v>3657</v>
      </c>
      <c r="M52" s="93">
        <v>1952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73860</v>
      </c>
      <c r="E3" s="116"/>
      <c r="F3" s="117">
        <v>76282</v>
      </c>
      <c r="G3" s="118"/>
      <c r="H3" s="119"/>
    </row>
    <row r="4" spans="1:8">
      <c r="A4" s="120"/>
      <c r="B4" s="121"/>
      <c r="C4" s="122"/>
      <c r="D4" s="123">
        <v>45441</v>
      </c>
      <c r="E4" s="124"/>
      <c r="F4" s="125">
        <v>41092</v>
      </c>
      <c r="G4" s="126"/>
      <c r="H4" s="127"/>
    </row>
    <row r="5" spans="1:8">
      <c r="A5" s="108" t="s">
        <v>510</v>
      </c>
      <c r="B5" s="113"/>
      <c r="C5" s="114"/>
      <c r="D5" s="115">
        <v>75772</v>
      </c>
      <c r="E5" s="116"/>
      <c r="F5" s="117">
        <v>78670</v>
      </c>
      <c r="G5" s="118"/>
      <c r="H5" s="119"/>
    </row>
    <row r="6" spans="1:8">
      <c r="A6" s="120"/>
      <c r="B6" s="121"/>
      <c r="C6" s="122"/>
      <c r="D6" s="123">
        <v>33901</v>
      </c>
      <c r="E6" s="124"/>
      <c r="F6" s="125">
        <v>38094</v>
      </c>
      <c r="G6" s="126"/>
      <c r="H6" s="127"/>
    </row>
    <row r="7" spans="1:8">
      <c r="A7" s="108" t="s">
        <v>511</v>
      </c>
      <c r="B7" s="113"/>
      <c r="C7" s="114"/>
      <c r="D7" s="115">
        <v>78092</v>
      </c>
      <c r="E7" s="116"/>
      <c r="F7" s="117">
        <v>67201</v>
      </c>
      <c r="G7" s="118"/>
      <c r="H7" s="119"/>
    </row>
    <row r="8" spans="1:8">
      <c r="A8" s="120"/>
      <c r="B8" s="121"/>
      <c r="C8" s="122"/>
      <c r="D8" s="123">
        <v>27740</v>
      </c>
      <c r="E8" s="124"/>
      <c r="F8" s="125">
        <v>35210</v>
      </c>
      <c r="G8" s="126"/>
      <c r="H8" s="127"/>
    </row>
    <row r="9" spans="1:8">
      <c r="A9" s="108" t="s">
        <v>512</v>
      </c>
      <c r="B9" s="113"/>
      <c r="C9" s="114"/>
      <c r="D9" s="115">
        <v>69396</v>
      </c>
      <c r="E9" s="116"/>
      <c r="F9" s="117">
        <v>75709</v>
      </c>
      <c r="G9" s="118"/>
      <c r="H9" s="119"/>
    </row>
    <row r="10" spans="1:8">
      <c r="A10" s="120"/>
      <c r="B10" s="121"/>
      <c r="C10" s="122"/>
      <c r="D10" s="123">
        <v>26950</v>
      </c>
      <c r="E10" s="124"/>
      <c r="F10" s="125">
        <v>35212</v>
      </c>
      <c r="G10" s="126"/>
      <c r="H10" s="127"/>
    </row>
    <row r="11" spans="1:8">
      <c r="A11" s="108" t="s">
        <v>513</v>
      </c>
      <c r="B11" s="113"/>
      <c r="C11" s="114"/>
      <c r="D11" s="115">
        <v>93535</v>
      </c>
      <c r="E11" s="116"/>
      <c r="F11" s="117">
        <v>90961</v>
      </c>
      <c r="G11" s="118"/>
      <c r="H11" s="119"/>
    </row>
    <row r="12" spans="1:8">
      <c r="A12" s="120"/>
      <c r="B12" s="121"/>
      <c r="C12" s="128"/>
      <c r="D12" s="123">
        <v>34331</v>
      </c>
      <c r="E12" s="124"/>
      <c r="F12" s="125">
        <v>37720</v>
      </c>
      <c r="G12" s="126"/>
      <c r="H12" s="127"/>
    </row>
    <row r="13" spans="1:8">
      <c r="A13" s="108"/>
      <c r="B13" s="113"/>
      <c r="C13" s="129"/>
      <c r="D13" s="130">
        <v>78131</v>
      </c>
      <c r="E13" s="131"/>
      <c r="F13" s="132">
        <v>77765</v>
      </c>
      <c r="G13" s="133"/>
      <c r="H13" s="119"/>
    </row>
    <row r="14" spans="1:8">
      <c r="A14" s="120"/>
      <c r="B14" s="121"/>
      <c r="C14" s="122"/>
      <c r="D14" s="123">
        <v>33673</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4.4800000000000004</v>
      </c>
      <c r="C19" s="134">
        <f>ROUND(VALUE(SUBSTITUTE(実質収支比率等に係る経年分析!G$48,"▲","-")),2)</f>
        <v>6.84</v>
      </c>
      <c r="D19" s="134">
        <f>ROUND(VALUE(SUBSTITUTE(実質収支比率等に係る経年分析!H$48,"▲","-")),2)</f>
        <v>6.13</v>
      </c>
      <c r="E19" s="134">
        <f>ROUND(VALUE(SUBSTITUTE(実質収支比率等に係る経年分析!I$48,"▲","-")),2)</f>
        <v>7.84</v>
      </c>
      <c r="F19" s="134">
        <f>ROUND(VALUE(SUBSTITUTE(実質収支比率等に係る経年分析!J$48,"▲","-")),2)</f>
        <v>6.25</v>
      </c>
    </row>
    <row r="20" spans="1:11">
      <c r="A20" s="134" t="s">
        <v>43</v>
      </c>
      <c r="B20" s="134">
        <f>ROUND(VALUE(SUBSTITUTE(実質収支比率等に係る経年分析!F$47,"▲","-")),2)</f>
        <v>8.65</v>
      </c>
      <c r="C20" s="134">
        <f>ROUND(VALUE(SUBSTITUTE(実質収支比率等に係る経年分析!G$47,"▲","-")),2)</f>
        <v>16.829999999999998</v>
      </c>
      <c r="D20" s="134">
        <f>ROUND(VALUE(SUBSTITUTE(実質収支比率等に係る経年分析!H$47,"▲","-")),2)</f>
        <v>22.6</v>
      </c>
      <c r="E20" s="134">
        <f>ROUND(VALUE(SUBSTITUTE(実質収支比率等に係る経年分析!I$47,"▲","-")),2)</f>
        <v>26.05</v>
      </c>
      <c r="F20" s="134">
        <f>ROUND(VALUE(SUBSTITUTE(実質収支比率等に係る経年分析!J$47,"▲","-")),2)</f>
        <v>31.36</v>
      </c>
    </row>
    <row r="21" spans="1:11">
      <c r="A21" s="134" t="s">
        <v>44</v>
      </c>
      <c r="B21" s="134">
        <f>IF(ISNUMBER(VALUE(SUBSTITUTE(実質収支比率等に係る経年分析!F$49,"▲","-"))),ROUND(VALUE(SUBSTITUTE(実質収支比率等に係る経年分析!F$49,"▲","-")),2),NA())</f>
        <v>-3.19</v>
      </c>
      <c r="C21" s="134">
        <f>IF(ISNUMBER(VALUE(SUBSTITUTE(実質収支比率等に係る経年分析!G$49,"▲","-"))),ROUND(VALUE(SUBSTITUTE(実質収支比率等に係る経年分析!G$49,"▲","-")),2),NA())</f>
        <v>9.57</v>
      </c>
      <c r="D21" s="134">
        <f>IF(ISNUMBER(VALUE(SUBSTITUTE(実質収支比率等に係る経年分析!H$49,"▲","-"))),ROUND(VALUE(SUBSTITUTE(実質収支比率等に係る経年分析!H$49,"▲","-")),2),NA())</f>
        <v>1.24</v>
      </c>
      <c r="E21" s="134">
        <f>IF(ISNUMBER(VALUE(SUBSTITUTE(実質収支比率等に係る経年分析!I$49,"▲","-"))),ROUND(VALUE(SUBSTITUTE(実質収支比率等に係る経年分析!I$49,"▲","-")),2),NA())</f>
        <v>2.04</v>
      </c>
      <c r="F21" s="134">
        <f>IF(ISNUMBER(VALUE(SUBSTITUTE(実質収支比率等に係る経年分析!J$49,"▲","-"))),ROUND(VALUE(SUBSTITUTE(実質収支比率等に係る経年分析!J$49,"▲","-")),2),NA())</f>
        <v>-0.1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健康温泉館事業特別会計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0.64</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4.4800000000000004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6.25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1358</v>
      </c>
      <c r="E42" s="136"/>
      <c r="F42" s="136"/>
      <c r="G42" s="136">
        <f>'実質公債費比率（分子）の構造'!L$52</f>
        <v>1404</v>
      </c>
      <c r="H42" s="136"/>
      <c r="I42" s="136"/>
      <c r="J42" s="136">
        <f>'実質公債費比率（分子）の構造'!M$52</f>
        <v>1513</v>
      </c>
      <c r="K42" s="136"/>
      <c r="L42" s="136"/>
      <c r="M42" s="136">
        <f>'実質公債費比率（分子）の構造'!N$52</f>
        <v>1563</v>
      </c>
      <c r="N42" s="136"/>
      <c r="O42" s="136"/>
      <c r="P42" s="136">
        <f>'実質公債費比率（分子）の構造'!O$52</f>
        <v>1567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184</v>
      </c>
      <c r="C44" s="136"/>
      <c r="D44" s="136"/>
      <c r="E44" s="136">
        <f>'実質公債費比率（分子）の構造'!L$50</f>
        <v>174</v>
      </c>
      <c r="F44" s="136"/>
      <c r="G44" s="136"/>
      <c r="H44" s="136">
        <f>'実質公債費比率（分子）の構造'!M$50</f>
        <v>130</v>
      </c>
      <c r="I44" s="136"/>
      <c r="J44" s="136"/>
      <c r="K44" s="136">
        <f>'実質公債費比率（分子）の構造'!N$50</f>
        <v>129</v>
      </c>
      <c r="L44" s="136"/>
      <c r="M44" s="136"/>
      <c r="N44" s="136">
        <f>'実質公債費比率（分子）の構造'!O$50</f>
        <v>127</v>
      </c>
      <c r="O44" s="136"/>
      <c r="P44" s="136"/>
    </row>
    <row r="45" spans="1:16">
      <c r="A45" s="136" t="s">
        <v>54</v>
      </c>
      <c r="B45" s="136">
        <f>'実質公債費比率（分子）の構造'!K$49</f>
        <v>7</v>
      </c>
      <c r="C45" s="136"/>
      <c r="D45" s="136"/>
      <c r="E45" s="136">
        <f>'実質公債費比率（分子）の構造'!L$49</f>
        <v>7</v>
      </c>
      <c r="F45" s="136"/>
      <c r="G45" s="136"/>
      <c r="H45" s="136">
        <f>'実質公債費比率（分子）の構造'!M$49</f>
        <v>7</v>
      </c>
      <c r="I45" s="136"/>
      <c r="J45" s="136"/>
      <c r="K45" s="136">
        <f>'実質公債費比率（分子）の構造'!N$49</f>
        <v>7</v>
      </c>
      <c r="L45" s="136"/>
      <c r="M45" s="136"/>
      <c r="N45" s="136">
        <f>'実質公債費比率（分子）の構造'!O$49</f>
        <v>4</v>
      </c>
      <c r="O45" s="136"/>
      <c r="P45" s="136"/>
    </row>
    <row r="46" spans="1:16">
      <c r="A46" s="136" t="s">
        <v>55</v>
      </c>
      <c r="B46" s="136">
        <f>'実質公債費比率（分子）の構造'!K$48</f>
        <v>224</v>
      </c>
      <c r="C46" s="136"/>
      <c r="D46" s="136"/>
      <c r="E46" s="136">
        <f>'実質公債費比率（分子）の構造'!L$48</f>
        <v>207</v>
      </c>
      <c r="F46" s="136"/>
      <c r="G46" s="136"/>
      <c r="H46" s="136">
        <f>'実質公債費比率（分子）の構造'!M$48</f>
        <v>209</v>
      </c>
      <c r="I46" s="136"/>
      <c r="J46" s="136"/>
      <c r="K46" s="136">
        <f>'実質公債費比率（分子）の構造'!N$48</f>
        <v>201</v>
      </c>
      <c r="L46" s="136"/>
      <c r="M46" s="136"/>
      <c r="N46" s="136">
        <f>'実質公債費比率（分子）の構造'!O$48</f>
        <v>191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1753</v>
      </c>
      <c r="C49" s="136"/>
      <c r="D49" s="136"/>
      <c r="E49" s="136">
        <f>'実質公債費比率（分子）の構造'!L$45</f>
        <v>1711</v>
      </c>
      <c r="F49" s="136"/>
      <c r="G49" s="136"/>
      <c r="H49" s="136">
        <f>'実質公債費比率（分子）の構造'!M$45</f>
        <v>1821</v>
      </c>
      <c r="I49" s="136"/>
      <c r="J49" s="136"/>
      <c r="K49" s="136">
        <f>'実質公債費比率（分子）の構造'!N$45</f>
        <v>1868</v>
      </c>
      <c r="L49" s="136"/>
      <c r="M49" s="136"/>
      <c r="N49" s="136">
        <f>'実質公債費比率（分子）の構造'!O$45</f>
        <v>1853</v>
      </c>
      <c r="O49" s="136"/>
      <c r="P49" s="136"/>
    </row>
    <row r="50" spans="1:16">
      <c r="A50" s="136" t="s">
        <v>59</v>
      </c>
      <c r="B50" s="136" t="e">
        <f>NA()</f>
        <v>#N/A</v>
      </c>
      <c r="C50" s="136">
        <f>IF(ISNUMBER('実質公債費比率（分子）の構造'!K$53),'実質公債費比率（分子）の構造'!K$53,NA())</f>
        <v>810</v>
      </c>
      <c r="D50" s="136" t="e">
        <f>NA()</f>
        <v>#N/A</v>
      </c>
      <c r="E50" s="136" t="e">
        <f>NA()</f>
        <v>#N/A</v>
      </c>
      <c r="F50" s="136">
        <f>IF(ISNUMBER('実質公債費比率（分子）の構造'!L$53),'実質公債費比率（分子）の構造'!L$53,NA())</f>
        <v>695</v>
      </c>
      <c r="G50" s="136" t="e">
        <f>NA()</f>
        <v>#N/A</v>
      </c>
      <c r="H50" s="136" t="e">
        <f>NA()</f>
        <v>#N/A</v>
      </c>
      <c r="I50" s="136">
        <f>IF(ISNUMBER('実質公債費比率（分子）の構造'!M$53),'実質公債費比率（分子）の構造'!M$53,NA())</f>
        <v>654</v>
      </c>
      <c r="J50" s="136" t="e">
        <f>NA()</f>
        <v>#N/A</v>
      </c>
      <c r="K50" s="136" t="e">
        <f>NA()</f>
        <v>#N/A</v>
      </c>
      <c r="L50" s="136">
        <f>IF(ISNUMBER('実質公債費比率（分子）の構造'!N$53),'実質公債費比率（分子）の構造'!N$53,NA())</f>
        <v>642</v>
      </c>
      <c r="M50" s="136" t="e">
        <f>NA()</f>
        <v>#N/A</v>
      </c>
      <c r="N50" s="136" t="e">
        <f>NA()</f>
        <v>#N/A</v>
      </c>
      <c r="O50" s="136">
        <f>IF(ISNUMBER('実質公債費比率（分子）の構造'!O$53),'実質公債費比率（分子）の構造'!O$53,NA())</f>
        <v>608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12779</v>
      </c>
      <c r="E56" s="135"/>
      <c r="F56" s="135"/>
      <c r="G56" s="135">
        <f>'将来負担比率（分子）の構造'!J$51</f>
        <v>14346</v>
      </c>
      <c r="H56" s="135"/>
      <c r="I56" s="135"/>
      <c r="J56" s="135">
        <f>'将来負担比率（分子）の構造'!K$51</f>
        <v>14439</v>
      </c>
      <c r="K56" s="135"/>
      <c r="L56" s="135"/>
      <c r="M56" s="135">
        <f>'将来負担比率（分子）の構造'!L$51</f>
        <v>14940</v>
      </c>
      <c r="N56" s="135"/>
      <c r="O56" s="135"/>
      <c r="P56" s="135">
        <f>'将来負担比率（分子）の構造'!M$51</f>
        <v>15648</v>
      </c>
    </row>
    <row r="57" spans="1:16">
      <c r="A57" s="135" t="s">
        <v>35</v>
      </c>
      <c r="B57" s="135"/>
      <c r="C57" s="135"/>
      <c r="D57" s="135">
        <f>'将来負担比率（分子）の構造'!I$50</f>
        <v>709</v>
      </c>
      <c r="E57" s="135"/>
      <c r="F57" s="135"/>
      <c r="G57" s="135">
        <f>'将来負担比率（分子）の構造'!J$50</f>
        <v>669</v>
      </c>
      <c r="H57" s="135"/>
      <c r="I57" s="135"/>
      <c r="J57" s="135">
        <f>'将来負担比率（分子）の構造'!K$50</f>
        <v>607</v>
      </c>
      <c r="K57" s="135"/>
      <c r="L57" s="135"/>
      <c r="M57" s="135">
        <f>'将来負担比率（分子）の構造'!L$50</f>
        <v>557</v>
      </c>
      <c r="N57" s="135"/>
      <c r="O57" s="135"/>
      <c r="P57" s="135">
        <f>'将来負担比率（分子）の構造'!M$50</f>
        <v>486</v>
      </c>
    </row>
    <row r="58" spans="1:16">
      <c r="A58" s="135" t="s">
        <v>34</v>
      </c>
      <c r="B58" s="135"/>
      <c r="C58" s="135"/>
      <c r="D58" s="135">
        <f>'将来負担比率（分子）の構造'!I$49</f>
        <v>1822</v>
      </c>
      <c r="E58" s="135"/>
      <c r="F58" s="135"/>
      <c r="G58" s="135">
        <f>'将来負担比率（分子）の構造'!J$49</f>
        <v>2661</v>
      </c>
      <c r="H58" s="135"/>
      <c r="I58" s="135"/>
      <c r="J58" s="135">
        <f>'将来負担比率（分子）の構造'!K$49</f>
        <v>3221</v>
      </c>
      <c r="K58" s="135"/>
      <c r="L58" s="135"/>
      <c r="M58" s="135">
        <f>'将来負担比率（分子）の構造'!L$49</f>
        <v>3588</v>
      </c>
      <c r="N58" s="135"/>
      <c r="O58" s="135"/>
      <c r="P58" s="135">
        <f>'将来負担比率（分子）の構造'!M$49</f>
        <v>4472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90</v>
      </c>
      <c r="C61" s="135"/>
      <c r="D61" s="135"/>
      <c r="E61" s="135">
        <f>'将来負担比率（分子）の構造'!J$46</f>
        <v>130</v>
      </c>
      <c r="F61" s="135"/>
      <c r="G61" s="135"/>
      <c r="H61" s="135">
        <f>'将来負担比率（分子）の構造'!K$46</f>
        <v>45</v>
      </c>
      <c r="I61" s="135"/>
      <c r="J61" s="135"/>
      <c r="K61" s="135">
        <f>'将来負担比率（分子）の構造'!L$46</f>
        <v>36</v>
      </c>
      <c r="L61" s="135"/>
      <c r="M61" s="135"/>
      <c r="N61" s="135">
        <f>'将来負担比率（分子）の構造'!M$46</f>
        <v>34</v>
      </c>
      <c r="O61" s="135"/>
      <c r="P61" s="135"/>
    </row>
    <row r="62" spans="1:16">
      <c r="A62" s="135" t="s">
        <v>29</v>
      </c>
      <c r="B62" s="135">
        <f>'将来負担比率（分子）の構造'!I$45</f>
        <v>2340</v>
      </c>
      <c r="C62" s="135"/>
      <c r="D62" s="135"/>
      <c r="E62" s="135">
        <f>'将来負担比率（分子）の構造'!J$45</f>
        <v>2173</v>
      </c>
      <c r="F62" s="135"/>
      <c r="G62" s="135"/>
      <c r="H62" s="135">
        <f>'将来負担比率（分子）の構造'!K$45</f>
        <v>1786</v>
      </c>
      <c r="I62" s="135"/>
      <c r="J62" s="135"/>
      <c r="K62" s="135">
        <f>'将来負担比率（分子）の構造'!L$45</f>
        <v>1641</v>
      </c>
      <c r="L62" s="135"/>
      <c r="M62" s="135"/>
      <c r="N62" s="135">
        <f>'将来負担比率（分子）の構造'!M$45</f>
        <v>773</v>
      </c>
      <c r="O62" s="135"/>
      <c r="P62" s="135"/>
    </row>
    <row r="63" spans="1:16">
      <c r="A63" s="135" t="s">
        <v>28</v>
      </c>
      <c r="B63" s="135">
        <f>'将来負担比率（分子）の構造'!I$44</f>
        <v>996</v>
      </c>
      <c r="C63" s="135"/>
      <c r="D63" s="135"/>
      <c r="E63" s="135">
        <f>'将来負担比率（分子）の構造'!J$44</f>
        <v>917</v>
      </c>
      <c r="F63" s="135"/>
      <c r="G63" s="135"/>
      <c r="H63" s="135">
        <f>'将来負担比率（分子）の構造'!K$44</f>
        <v>798</v>
      </c>
      <c r="I63" s="135"/>
      <c r="J63" s="135"/>
      <c r="K63" s="135">
        <f>'将来負担比率（分子）の構造'!L$44</f>
        <v>678</v>
      </c>
      <c r="L63" s="135"/>
      <c r="M63" s="135"/>
      <c r="N63" s="135">
        <f>'将来負担比率（分子）の構造'!M$44</f>
        <v>558</v>
      </c>
      <c r="O63" s="135"/>
      <c r="P63" s="135"/>
    </row>
    <row r="64" spans="1:16">
      <c r="A64" s="135" t="s">
        <v>27</v>
      </c>
      <c r="B64" s="135">
        <f>'将来負担比率（分子）の構造'!I$43</f>
        <v>2059</v>
      </c>
      <c r="C64" s="135"/>
      <c r="D64" s="135"/>
      <c r="E64" s="135">
        <f>'将来負担比率（分子）の構造'!J$43</f>
        <v>1919</v>
      </c>
      <c r="F64" s="135"/>
      <c r="G64" s="135"/>
      <c r="H64" s="135">
        <f>'将来負担比率（分子）の構造'!K$43</f>
        <v>1630</v>
      </c>
      <c r="I64" s="135"/>
      <c r="J64" s="135"/>
      <c r="K64" s="135">
        <f>'将来負担比率（分子）の構造'!L$43</f>
        <v>1539</v>
      </c>
      <c r="L64" s="135"/>
      <c r="M64" s="135"/>
      <c r="N64" s="135">
        <f>'将来負担比率（分子）の構造'!M$43</f>
        <v>1501</v>
      </c>
      <c r="O64" s="135"/>
      <c r="P64" s="135"/>
    </row>
    <row r="65" spans="1:16">
      <c r="A65" s="135" t="s">
        <v>26</v>
      </c>
      <c r="B65" s="135">
        <f>'将来負担比率（分子）の構造'!I$42</f>
        <v>83</v>
      </c>
      <c r="C65" s="135"/>
      <c r="D65" s="135"/>
      <c r="E65" s="135">
        <f>'将来負担比率（分子）の構造'!J$42</f>
        <v>33</v>
      </c>
      <c r="F65" s="135"/>
      <c r="G65" s="135"/>
      <c r="H65" s="135">
        <f>'将来負担比率（分子）の構造'!K$42</f>
        <v>112</v>
      </c>
      <c r="I65" s="135"/>
      <c r="J65" s="135"/>
      <c r="K65" s="135">
        <f>'将来負担比率（分子）の構造'!L$42</f>
        <v>103</v>
      </c>
      <c r="L65" s="135"/>
      <c r="M65" s="135"/>
      <c r="N65" s="135">
        <f>'将来負担比率（分子）の構造'!M$42</f>
        <v>99</v>
      </c>
      <c r="O65" s="135"/>
      <c r="P65" s="135"/>
    </row>
    <row r="66" spans="1:16">
      <c r="A66" s="135" t="s">
        <v>25</v>
      </c>
      <c r="B66" s="135">
        <f>'将来負担比率（分子）の構造'!I$41</f>
        <v>16250</v>
      </c>
      <c r="C66" s="135"/>
      <c r="D66" s="135"/>
      <c r="E66" s="135">
        <f>'将来負担比率（分子）の構造'!J$41</f>
        <v>18162</v>
      </c>
      <c r="F66" s="135"/>
      <c r="G66" s="135"/>
      <c r="H66" s="135">
        <f>'将来負担比率（分子）の構造'!K$41</f>
        <v>18535</v>
      </c>
      <c r="I66" s="135"/>
      <c r="J66" s="135"/>
      <c r="K66" s="135">
        <f>'将来負担比率（分子）の構造'!L$41</f>
        <v>18746</v>
      </c>
      <c r="L66" s="135"/>
      <c r="M66" s="135"/>
      <c r="N66" s="135">
        <f>'将来負担比率（分子）の構造'!M$41</f>
        <v>19592</v>
      </c>
      <c r="O66" s="135"/>
      <c r="P66" s="135"/>
    </row>
    <row r="67" spans="1:16">
      <c r="A67" s="135" t="s">
        <v>63</v>
      </c>
      <c r="B67" s="135" t="e">
        <f>NA()</f>
        <v>#N/A</v>
      </c>
      <c r="C67" s="135">
        <f>IF(ISNUMBER('将来負担比率（分子）の構造'!I$52), IF('将来負担比率（分子）の構造'!I$52 &lt; 0, 0, '将来負担比率（分子）の構造'!I$52), NA())</f>
        <v>6509</v>
      </c>
      <c r="D67" s="135" t="e">
        <f>NA()</f>
        <v>#N/A</v>
      </c>
      <c r="E67" s="135" t="e">
        <f>NA()</f>
        <v>#N/A</v>
      </c>
      <c r="F67" s="135">
        <f>IF(ISNUMBER('将来負担比率（分子）の構造'!J$52), IF('将来負担比率（分子）の構造'!J$52 &lt; 0, 0, '将来負担比率（分子）の構造'!J$52), NA())</f>
        <v>5659</v>
      </c>
      <c r="G67" s="135" t="e">
        <f>NA()</f>
        <v>#N/A</v>
      </c>
      <c r="H67" s="135" t="e">
        <f>NA()</f>
        <v>#N/A</v>
      </c>
      <c r="I67" s="135">
        <f>IF(ISNUMBER('将来負担比率（分子）の構造'!K$52), IF('将来負担比率（分子）の構造'!K$52 &lt; 0, 0, '将来負担比率（分子）の構造'!K$52), NA())</f>
        <v>4639</v>
      </c>
      <c r="J67" s="135" t="e">
        <f>NA()</f>
        <v>#N/A</v>
      </c>
      <c r="K67" s="135" t="e">
        <f>NA()</f>
        <v>#N/A</v>
      </c>
      <c r="L67" s="135">
        <f>IF(ISNUMBER('将来負担比率（分子）の構造'!L$52), IF('将来負担比率（分子）の構造'!L$52 &lt; 0, 0, '将来負担比率（分子）の構造'!L$52), NA())</f>
        <v>3657</v>
      </c>
      <c r="M67" s="135" t="e">
        <f>NA()</f>
        <v>#N/A</v>
      </c>
      <c r="N67" s="135" t="e">
        <f>NA()</f>
        <v>#N/A</v>
      </c>
      <c r="O67" s="135">
        <f>IF(ISNUMBER('将来負担比率（分子）の構造'!M$52), IF('将来負担比率（分子）の構造'!M$52 &lt; 0, 0, '将来負担比率（分子）の構造'!M$52), NA())</f>
        <v>1952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oitapref</cp:lastModifiedBy>
  <cp:lastPrinted>2015-04-13T01:05:35Z</cp:lastPrinted>
  <dcterms:created xsi:type="dcterms:W3CDTF">2015-02-17T07:51:51Z</dcterms:created>
  <dcterms:modified xsi:type="dcterms:W3CDTF">2015-05-04T04:58:45Z</dcterms:modified>
  <cp:category/>
</cp:coreProperties>
</file>