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BW39" i="9"/>
  <c r="AM39" i="9"/>
  <c r="U39" i="9"/>
  <c r="C39" i="9"/>
  <c r="CO38" i="9"/>
  <c r="AM38" i="9"/>
  <c r="U38" i="9"/>
  <c r="C38" i="9"/>
  <c r="CO37" i="9"/>
  <c r="AM37" i="9"/>
  <c r="U37" i="9"/>
  <c r="C37" i="9"/>
  <c r="AM36" i="9"/>
  <c r="C36" i="9"/>
  <c r="CO35" i="9"/>
  <c r="CO36" i="9" s="1"/>
  <c r="AM35" i="9"/>
  <c r="C35" i="9"/>
  <c r="U34" i="9" s="1"/>
  <c r="U35" i="9" s="1"/>
  <c r="U36" i="9" s="1"/>
  <c r="CO34" i="9"/>
  <c r="BW34" i="9"/>
  <c r="BW35" i="9" s="1"/>
  <c r="BW36" i="9" s="1"/>
  <c r="BW37" i="9" s="1"/>
  <c r="BW38" i="9" s="1"/>
  <c r="C34" i="9"/>
  <c r="AM34" i="9" l="1"/>
  <c r="BE34" i="9"/>
  <c r="BE35" i="9" s="1"/>
  <c r="BE36" i="9" s="1"/>
  <c r="BE37" i="9" s="1"/>
  <c r="BE38" i="9" s="1"/>
  <c r="BE39" i="9" s="1"/>
  <c r="BE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<sst xmlns="http://schemas.openxmlformats.org/spreadsheetml/2006/main" count="1003" uniqueCount="543">
  <si>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</si>
  <si>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</si>
  <si>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</si>
  <si>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</si>
  <si>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</si>
  <si>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</si>
  <si>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</si>
  <si>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</si>
  <si>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</si>
  <si>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</si>
  <si>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</si>
  <si>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</si>
  <si>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</si>
  <si>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</si>
  <si>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</si>
  <si>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</si>
  <si>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</si>
  <si>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</si>
  <si>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</si>
  <si>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</si>
  <si>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</si>
  <si>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</si>
  <si>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</si>
  <si>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</si>
  <si>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</si>
  <si>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</si>
  <si>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</si>
  <si>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</si>
  <si>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</si>
  <si>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</si>
  <si>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</si>
  <si>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</si>
  <si>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</si>
  <si>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</si>
  <si>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</si>
  <si>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</si>
  <si>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</si>
  <si>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</si>
  <si>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</si>
  <si>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</si>
  <si>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</si>
  <si>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</si>
  <si>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</si>
  <si>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</si>
  <si>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</si>
  <si>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</si>
  <si>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</si>
  <si>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</si>
  <si>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</si>
  <si>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</si>
  <si>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</si>
  <si>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</si>
  <si>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</si>
  <si>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</si>
  <si>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</si>
  <si>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</si>
  <si>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</si>
  <si>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</si>
  <si>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</si>
  <si>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</si>
  <si>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</si>
  <si>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</si>
  <si>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</si>
  <si>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</si>
  <si>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</si>
  <si>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</si>
  <si>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</si>
  <si>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</si>
  <si>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</si>
  <si>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</si>
  <si>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</si>
  <si>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</si>
  <si>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</si>
  <si>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</si>
  <si>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</si>
  <si>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</si>
  <si>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</si>
  <si>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</si>
  <si>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</si>
  <si>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</si>
  <si>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</si>
  <si>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</si>
  <si>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</si>
  <si>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</si>
  <si>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</si>
  <si>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</si>
  <si>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</si>
  <si>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</si>
  <si>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</si>
  <si>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</si>
  <si>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</si>
  <si>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</si>
  <si>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</si>
  <si>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</si>
  <si>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</si>
  <si>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</si>
  <si>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</si>
  <si>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</si>
  <si>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</si>
  <si>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</si>
  <si>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</si>
  <si>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</si>
  <si>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</si>
  <si>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</si>
  <si>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</si>
  <si>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</si>
  <si>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</si>
  <si>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</si>
  <si>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</si>
  <si>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</si>
  <si>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</si>
  <si>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</si>
  <si>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</si>
  <si>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</si>
  <si>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</si>
  <si>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</si>
  <si>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</si>
  <si>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</si>
  <si>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</si>
  <si>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</si>
  <si>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</si>
  <si>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</si>
  <si>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</si>
  <si>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</si>
  <si>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</si>
  <si>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</si>
  <si>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</si>
  <si>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</si>
  <si>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</si>
  <si>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</si>
  <si>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</si>
  <si>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</si>
  <si>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</si>
  <si>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</si>
  <si>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</si>
  <si>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</si>
  <si>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</si>
  <si>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</si>
  <si>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</si>
  <si>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</si>
  <si>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</si>
  <si>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</si>
  <si>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</si>
  <si>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</si>
  <si>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</si>
  <si>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</si>
  <si>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</si>
  <si>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</si>
  <si>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</si>
  <si>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</si>
  <si>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</si>
  <si>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</si>
  <si>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</si>
  <si>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</si>
  <si>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</si>
  <si>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</si>
  <si>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</si>
  <si>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</si>
  <si>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</si>
  <si>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</si>
  <si>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</si>
  <si>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</si>
  <si>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</si>
  <si>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</si>
  <si>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</si>
  <si>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</si>
  <si>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</si>
  <si>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</si>
  <si>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</si>
  <si>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</si>
  <si>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</si>
  <si>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</si>
  <si>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</si>
  <si>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</si>
  <si>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</si>
  <si>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</si>
  <si>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</si>
  <si>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</si>
  <si>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</si>
  <si>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</si>
  <si>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</si>
  <si>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</si>
  <si>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</si>
  <si>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</si>
  <si>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</si>
  <si>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</si>
  <si>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</si>
  <si>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</si>
  <si>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</si>
  <si>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</si>
  <si>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</si>
  <si>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</si>
  <si>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</si>
  <si>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</si>
  <si>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</si>
  <si>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大分県臼杵市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</si>
  <si>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</si>
  <si>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</si>
  <si>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</si>
  <si>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</si>
  <si>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</si>
  <si>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</si>
  <si>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</si>
  <si>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</si>
  <si>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</si>
  <si>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</si>
  <si>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</si>
  <si>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</si>
  <si>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</si>
  <si>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</si>
  <si>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</si>
  <si>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</si>
  <si>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</si>
  <si>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</si>
  <si>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</si>
  <si>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</si>
  <si>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</si>
  <si>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</si>
  <si>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</si>
  <si>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</si>
  <si>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</si>
  <si>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</si>
  <si>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</si>
  <si>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</si>
  <si>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</si>
  <si>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</si>
  <si>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</si>
  <si>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</si>
  <si>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</si>
  <si>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</si>
  <si>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</si>
  <si>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</si>
  <si>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</si>
  <si>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</si>
  <si>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</si>
  <si>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</si>
  <si>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</si>
  <si>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</si>
  <si>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</si>
  <si>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</si>
  <si>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</si>
  <si>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</si>
  <si>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</si>
  <si>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</si>
  <si>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</si>
  <si>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</si>
  <si>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</si>
  <si>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</si>
  <si>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</si>
  <si>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</si>
  <si>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</si>
  <si>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</si>
  <si>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</si>
  <si>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</si>
  <si>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</si>
  <si>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</si>
  <si>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</si>
  <si>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</si>
  <si>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</si>
  <si>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</si>
  <si>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</si>
  <si>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</si>
  <si>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</si>
  <si>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</si>
  <si>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</si>
  <si>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</si>
  <si>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</si>
  <si>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</si>
  <si>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</si>
  <si>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</si>
  <si>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</si>
  <si>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</si>
  <si>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</si>
  <si>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</si>
  <si>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</si>
  <si>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</si>
  <si>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</si>
  <si>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</si>
  <si>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</si>
  <si>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</si>
  <si>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</si>
  <si>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</si>
  <si>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</si>
  <si>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</si>
  <si>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</si>
  <si>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</si>
  <si>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</si>
  <si>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</si>
  <si>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</si>
  <si>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</si>
  <si>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</si>
  <si>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</si>
  <si>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</si>
  <si>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</si>
  <si>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</si>
  <si>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</si>
  <si>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</si>
  <si>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</si>
  <si>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</si>
  <si>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</si>
  <si>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</si>
  <si>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</si>
  <si>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</si>
  <si>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</si>
  <si>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</si>
  <si>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</si>
  <si>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</si>
  <si>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</si>
  <si>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</si>
  <si>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</si>
  <si>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</si>
  <si>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</si>
  <si>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</si>
  <si>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</si>
  <si>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</si>
  <si>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</si>
  <si>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</si>
  <si>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</si>
  <si>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</si>
  <si>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</si>
  <si>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</si>
  <si>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</si>
  <si>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</si>
  <si>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</si>
  <si>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</si>
  <si>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</si>
  <si>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</si>
  <si>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</si>
  <si>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</si>
  <si>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</si>
  <si>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</si>
  <si>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</si>
  <si>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</si>
  <si>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</si>
  <si>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</si>
  <si>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</si>
  <si>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</si>
  <si>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</si>
  <si>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</si>
  <si>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</si>
  <si>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</si>
  <si>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</si>
  <si>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</si>
  <si>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</si>
  <si>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大分県臼杵市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</si>
  <si>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</si>
  <si>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</si>
  <si>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</si>
  <si>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</si>
  <si>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</si>
  <si>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</si>
  <si>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</si>
  <si>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</si>
  <si>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</si>
  <si>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</si>
  <si>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</si>
  <si>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</si>
  <si>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</si>
  <si>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</si>
  <si>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</si>
  <si>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</si>
  <si>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</si>
  <si>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</si>
  <si>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</si>
  <si>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</si>
  <si>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地域情報化推進事業特別会計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</si>
  <si>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</si>
  <si>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</si>
  <si>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</si>
  <si>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</si>
  <si>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</si>
  <si>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</si>
  <si>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</si>
  <si>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</si>
  <si>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</si>
  <si>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</si>
  <si>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</si>
  <si>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</si>
  <si>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</si>
  <si>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</si>
  <si>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</si>
  <si>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</si>
  <si>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</si>
  <si>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</si>
  <si>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</si>
  <si>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</si>
  <si>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</si>
  <si>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</si>
  <si>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</si>
  <si>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</si>
  <si>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浄化槽整備推進事業特別会計</t>
    <phoneticPr fontId="5"/>
  </si>
  <si>
    <t>臼杵石仏特別会計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</si>
  <si>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</si>
  <si>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</si>
  <si>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</si>
  <si>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</si>
  <si>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</si>
  <si>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</si>
  <si>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</si>
  <si>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</si>
  <si>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</si>
  <si>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</si>
  <si>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</si>
  <si>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</si>
  <si>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</si>
  <si>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</si>
  <si>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</si>
  <si>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</si>
  <si>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</si>
  <si>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</si>
  <si>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</si>
  <si>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</si>
  <si>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</si>
  <si>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</si>
  <si>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</si>
  <si>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</si>
  <si>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</si>
  <si>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</si>
  <si>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</si>
  <si>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</si>
  <si>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</si>
  <si>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</si>
  <si>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</si>
  <si>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</si>
  <si>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</si>
  <si>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</si>
  <si>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</si>
  <si>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</si>
  <si>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</si>
  <si>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</si>
  <si>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</si>
  <si>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</si>
  <si>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</si>
  <si>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</si>
  <si>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</si>
  <si>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</si>
  <si>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</si>
  <si>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</si>
  <si>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</si>
  <si>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</si>
  <si>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</si>
  <si>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</si>
  <si>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</si>
  <si>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</si>
  <si>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</si>
  <si>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</si>
  <si>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</si>
  <si>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</si>
  <si>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</si>
  <si>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</si>
  <si>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</si>
  <si>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</si>
  <si>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</si>
  <si>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</si>
  <si>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</si>
  <si>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</si>
  <si>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</si>
  <si>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</si>
  <si>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</si>
  <si>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</si>
  <si>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</si>
  <si>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</si>
  <si>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</si>
  <si>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</si>
  <si>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</si>
  <si>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</si>
  <si>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</si>
  <si>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</si>
  <si>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</si>
  <si>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</si>
  <si>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</si>
  <si>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</si>
  <si>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</si>
  <si>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</si>
  <si>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</si>
  <si>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</si>
  <si>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</si>
  <si>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</si>
  <si>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</si>
  <si>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</si>
  <si>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</si>
  <si>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</si>
  <si>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</si>
  <si>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</si>
  <si>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</si>
  <si>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</si>
  <si>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</si>
  <si>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</si>
  <si>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</si>
  <si>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</si>
  <si>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</si>
  <si>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</si>
  <si>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</si>
  <si>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</si>
  <si>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</si>
  <si>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</si>
  <si>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</si>
  <si>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</si>
  <si>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</si>
  <si>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</si>
  <si>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</si>
  <si>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</si>
  <si>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</si>
  <si>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</si>
  <si>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</si>
  <si>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</si>
  <si>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</si>
  <si>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</si>
  <si>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</si>
  <si>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</si>
  <si>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</si>
  <si>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</si>
  <si>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</si>
  <si>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</si>
  <si>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</si>
  <si>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</si>
  <si>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</si>
  <si>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</si>
  <si>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</si>
  <si>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</si>
  <si>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</si>
  <si>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</si>
  <si>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</si>
  <si>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</si>
  <si>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</si>
  <si>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</si>
  <si>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</si>
  <si>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</si>
  <si>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t>
  </si>
  <si>
    <t>公共下水道事業特別会計</t>
  </si>
  <si>
    <t>臼杵石仏特別会計</t>
  </si>
  <si>
    <t>地域情報化推進事業特別会計</t>
  </si>
  <si>
    <t>特定環境保全公共下水道事業特別会計</t>
  </si>
  <si>
    <t>その他会計（赤字）</t>
  </si>
  <si>
    <t>その他会計（黒字）</t>
  </si>
  <si>
    <t>臼津広域連合</t>
    <rPh sb="0" eb="1">
      <t>ウス</t>
    </rPh>
    <rPh sb="1" eb="2">
      <t>ツ</t>
    </rPh>
    <rPh sb="2" eb="4">
      <t>コウイキ</t>
    </rPh>
    <rPh sb="4" eb="6">
      <t>レンゴウ</t>
    </rPh>
    <phoneticPr fontId="5"/>
  </si>
  <si>
    <t>-</t>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</si>
  <si>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</si>
  <si>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</si>
  <si>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</si>
  <si>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カイケイ</t>
    </rPh>
    <phoneticPr fontId="5"/>
  </si>
  <si>
    <t>臼杵ケーブルネット</t>
    <rPh sb="0" eb="2">
      <t>ウスキ</t>
    </rPh>
    <phoneticPr fontId="5"/>
  </si>
  <si>
    <t>臼杵市環境保全型農林振興公社</t>
    <rPh sb="0" eb="3">
      <t>ウスキシ</t>
    </rPh>
    <rPh sb="3" eb="5">
      <t>カンキョウ</t>
    </rPh>
    <rPh sb="5" eb="7">
      <t>ホゼン</t>
    </rPh>
    <rPh sb="7" eb="8">
      <t>ガタ</t>
    </rPh>
    <rPh sb="8" eb="10">
      <t>ノウリン</t>
    </rPh>
    <rPh sb="10" eb="12">
      <t>シンコウ</t>
    </rPh>
    <rPh sb="12" eb="14">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</si>
</sst>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87172</c:v>
                </c:pt>
                <c:pt idx="1">
                  <c:v>84999</c:v>
                </c:pt>
                <c:pt idx="2">
                  <c:v>82598</c:v>
                </c:pt>
                <c:pt idx="3">
                  <c:v>73717</c:v>
                </c:pt>
                <c:pt idx="4">
                  <c:v>86916</c:v>
                </c:pt>
              </c:numCache>
            </c:numRef>
          </c:val>
          <c:smooth val="0"/>
        </c:ser>
        <c:dLbls>
          <c:showLegendKey val="0"/>
          <c:showVal val="0"/>
          <c:showCatName val="0"/>
          <c:showSerName val="0"/>
          <c:showPercent val="0"/>
          <c:showBubbleSize val="0"/>
        </c:dLbls>
        <c:marker val="1"/>
        <c:smooth val="0"/>
        <c:axId val="135917568"/>
        <c:axId val="135919488"/>
      </c:lineChart>
      <c:catAx>
        <c:axId val="135917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19488"/>
        <c:crosses val="autoZero"/>
        <c:auto val="1"/>
        <c:lblAlgn val="ctr"/>
        <c:lblOffset val="100"/>
        <c:tickLblSkip val="1"/>
        <c:tickMarkSkip val="1"/>
        <c:noMultiLvlLbl val="0"/>
      </c:catAx>
      <c:valAx>
        <c:axId val="1359194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1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3.28</c:v>
                </c:pt>
                <c:pt idx="1">
                  <c:v>2.86</c:v>
                </c:pt>
                <c:pt idx="2">
                  <c:v>2.73</c:v>
                </c:pt>
                <c:pt idx="3">
                  <c:v>3.06</c:v>
                </c:pt>
                <c:pt idx="4">
                  <c:v>3.19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11.07</c:v>
                </c:pt>
                <c:pt idx="1">
                  <c:v>17.09</c:v>
                </c:pt>
                <c:pt idx="2">
                  <c:v>21.76</c:v>
                </c:pt>
                <c:pt idx="3">
                  <c:v>23.01</c:v>
                </c:pt>
                <c:pt idx="4">
                  <c:v>25.53</c:v>
                </c:pt>
              </c:numCache>
            </c:numRef>
          </c:val>
        </c:ser>
        <c:dLbls>
          <c:showLegendKey val="0"/>
          <c:showVal val="0"/>
          <c:showCatName val="0"/>
          <c:showSerName val="0"/>
          <c:showPercent val="0"/>
          <c:showBubbleSize val="0"/>
        </c:dLbls>
        <c:gapWidth val="250"/>
        <c:overlap val="100"/>
        <c:axId val="136764800"/>
        <c:axId val="13692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2.11</c:v>
                </c:pt>
                <c:pt idx="1">
                  <c:v>6.19</c:v>
                </c:pt>
                <c:pt idx="2">
                  <c:v>4.54</c:v>
                </c:pt>
                <c:pt idx="3">
                  <c:v>4.33</c:v>
                </c:pt>
                <c:pt idx="4">
                  <c:v>2.6</c:v>
                </c:pt>
              </c:numCache>
            </c:numRef>
          </c:val>
          <c:smooth val="0"/>
        </c:ser>
        <c:dLbls>
          <c:showLegendKey val="0"/>
          <c:showVal val="0"/>
          <c:showCatName val="0"/>
          <c:showSerName val="0"/>
          <c:showPercent val="0"/>
          <c:showBubbleSize val="0"/>
        </c:dLbls>
        <c:marker val="1"/>
        <c:smooth val="0"/>
        <c:axId val="136764800"/>
        <c:axId val="136926720"/>
      </c:lineChart>
      <c:catAx>
        <c:axId val="1367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926720"/>
        <c:crosses val="autoZero"/>
        <c:auto val="1"/>
        <c:lblAlgn val="ctr"/>
        <c:lblOffset val="100"/>
        <c:tickLblSkip val="1"/>
        <c:tickMarkSkip val="1"/>
        <c:noMultiLvlLbl val="0"/>
      </c:catAx>
      <c:valAx>
        <c:axId val="13692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6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0.28000000000000003</c:v>
                </c:pt>
                <c:pt idx="2">
                  <c:v>#N/A</c:v>
                </c:pt>
                <c:pt idx="3">
                  <c:v>0.09</c:v>
                </c:pt>
                <c:pt idx="4">
                  <c:v>#N/A</c:v>
                </c:pt>
                <c:pt idx="5">
                  <c:v>7.0000000000000007E-2</c:v>
                </c:pt>
                <c:pt idx="6">
                  <c:v>#N/A</c:v>
                </c:pt>
                <c:pt idx="7">
                  <c:v>0.05</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0.08</c:v>
                </c:pt>
                <c:pt idx="4">
                  <c:v>#N/A</c:v>
                </c:pt>
                <c:pt idx="5">
                  <c:v>0.06</c:v>
                </c:pt>
                <c:pt idx="6">
                  <c:v>#N/A</c:v>
                </c:pt>
                <c:pt idx="7">
                  <c:v>0.05</c:v>
                </c:pt>
                <c:pt idx="8">
                  <c:v>#N/A</c:v>
                </c:pt>
                <c:pt idx="9">
                  <c:v>0.04</c:v>
                </c:pt>
              </c:numCache>
            </c:numRef>
          </c:val>
        </c:ser>
        <c:ser>
          <c:idx val="3"/>
          <c:order val="3"/>
          <c:tx>
            <c:strRef>
              <c:f>データシート!$A$30</c:f>
              <c:strCache>
                <c:ptCount val="1"/>
                <c:pt idx="0">
                  <c:v>地域情報化推進事業特別会計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0.39</c:v>
                </c:pt>
                <c:pt idx="2">
                  <c:v>#N/A</c:v>
                </c:pt>
                <c:pt idx="3">
                  <c:v>0.27</c:v>
                </c:pt>
                <c:pt idx="4">
                  <c:v>#N/A</c:v>
                </c:pt>
                <c:pt idx="5">
                  <c:v>0.18</c:v>
                </c:pt>
                <c:pt idx="6">
                  <c:v>#N/A</c:v>
                </c:pt>
                <c:pt idx="7">
                  <c:v>0.26</c:v>
                </c:pt>
                <c:pt idx="8">
                  <c:v>#N/A</c:v>
                </c:pt>
                <c:pt idx="9">
                  <c:v>0.09</c:v>
                </c:pt>
              </c:numCache>
            </c:numRef>
          </c:val>
        </c:ser>
        <c:ser>
          <c:idx val="4"/>
          <c:order val="4"/>
          <c:tx>
            <c:strRef>
              <c:f>データシート!$A$31</c:f>
              <c:strCache>
                <c:ptCount val="1"/>
                <c:pt idx="0">
                  <c:v>臼杵石仏特別会計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0.06</c:v>
                </c:pt>
                <c:pt idx="4">
                  <c:v>#N/A</c:v>
                </c:pt>
                <c:pt idx="5">
                  <c:v>7.0000000000000007E-2</c:v>
                </c:pt>
                <c:pt idx="6">
                  <c:v>#N/A</c:v>
                </c:pt>
                <c:pt idx="7">
                  <c:v>0.08</c:v>
                </c:pt>
                <c:pt idx="8">
                  <c:v>#N/A</c:v>
                </c:pt>
                <c:pt idx="9">
                  <c:v>0.12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0.15</c:v>
                </c:pt>
                <c:pt idx="4">
                  <c:v>#N/A</c:v>
                </c:pt>
                <c:pt idx="5">
                  <c:v>0.11</c:v>
                </c:pt>
                <c:pt idx="6">
                  <c:v>#N/A</c:v>
                </c:pt>
                <c:pt idx="7">
                  <c:v>0.08</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0.94</c:v>
                </c:pt>
                <c:pt idx="2">
                  <c:v>#N/A</c:v>
                </c:pt>
                <c:pt idx="3">
                  <c:v>0.49</c:v>
                </c:pt>
                <c:pt idx="4">
                  <c:v>#N/A</c:v>
                </c:pt>
                <c:pt idx="5">
                  <c:v>0.27</c:v>
                </c:pt>
                <c:pt idx="6">
                  <c:v>#N/A</c:v>
                </c:pt>
                <c:pt idx="7">
                  <c:v>1.21</c:v>
                </c:pt>
                <c:pt idx="8">
                  <c:v>#N/A</c:v>
                </c:pt>
                <c:pt idx="9">
                  <c:v>0.45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0.47</c:v>
                </c:pt>
                <c:pt idx="2">
                  <c:v>#N/A</c:v>
                </c:pt>
                <c:pt idx="3">
                  <c:v>0.11</c:v>
                </c:pt>
                <c:pt idx="4">
                  <c:v>#N/A</c:v>
                </c:pt>
                <c:pt idx="5">
                  <c:v>0.57999999999999996</c:v>
                </c:pt>
                <c:pt idx="6">
                  <c:v>#N/A</c:v>
                </c:pt>
                <c:pt idx="7">
                  <c:v>0.67</c:v>
                </c:pt>
                <c:pt idx="8">
                  <c:v>#N/A</c:v>
                </c:pt>
                <c:pt idx="9">
                  <c:v>0.81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3.73</c:v>
                </c:pt>
                <c:pt idx="2">
                  <c:v>#N/A</c:v>
                </c:pt>
                <c:pt idx="3">
                  <c:v>4.0199999999999996</c:v>
                </c:pt>
                <c:pt idx="4">
                  <c:v>#N/A</c:v>
                </c:pt>
                <c:pt idx="5">
                  <c:v>3.93</c:v>
                </c:pt>
                <c:pt idx="6">
                  <c:v>#N/A</c:v>
                </c:pt>
                <c:pt idx="7">
                  <c:v>3.28</c:v>
                </c:pt>
                <c:pt idx="8">
                  <c:v>#N/A</c:v>
                </c:pt>
                <c:pt idx="9">
                  <c:v>1.97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2.9</c:v>
                </c:pt>
                <c:pt idx="2">
                  <c:v>#N/A</c:v>
                </c:pt>
                <c:pt idx="3">
                  <c:v>2.59</c:v>
                </c:pt>
                <c:pt idx="4">
                  <c:v>#N/A</c:v>
                </c:pt>
                <c:pt idx="5">
                  <c:v>2.5499999999999998</c:v>
                </c:pt>
                <c:pt idx="6">
                  <c:v>#N/A</c:v>
                </c:pt>
                <c:pt idx="7">
                  <c:v>2.79</c:v>
                </c:pt>
                <c:pt idx="8">
                  <c:v>#N/A</c:v>
                </c:pt>
                <c:pt idx="9">
                  <c:v>3.1</c:v>
                </c:pt>
              </c:numCache>
            </c:numRef>
          </c:val>
        </c:ser>
        <c:dLbls>
          <c:showLegendKey val="0"/>
          <c:showVal val="0"/>
          <c:showCatName val="0"/>
          <c:showSerName val="0"/>
          <c:showPercent val="0"/>
          <c:showBubbleSize val="0"/>
        </c:dLbls>
        <c:gapWidth val="150"/>
        <c:overlap val="100"/>
        <c:axId val="137029504"/>
        <c:axId val="137031040"/>
      </c:barChart>
      <c:catAx>
        <c:axId val="1370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031040"/>
        <c:crosses val="autoZero"/>
        <c:auto val="1"/>
        <c:lblAlgn val="ctr"/>
        <c:lblOffset val="100"/>
        <c:tickLblSkip val="1"/>
        <c:tickMarkSkip val="1"/>
        <c:noMultiLvlLbl val="0"/>
      </c:catAx>
      <c:valAx>
        <c:axId val="13703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2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2165</c:v>
                </c:pt>
                <c:pt idx="5">
                  <c:v>2250</c:v>
                </c:pt>
                <c:pt idx="8">
                  <c:v>2351</c:v>
                </c:pt>
                <c:pt idx="11">
                  <c:v>2435</c:v>
                </c:pt>
                <c:pt idx="14">
                  <c:v>2473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106</c:v>
                </c:pt>
                <c:pt idx="3">
                  <c:v>104</c:v>
                </c:pt>
                <c:pt idx="6">
                  <c:v>99</c:v>
                </c:pt>
                <c:pt idx="9">
                  <c:v>94</c:v>
                </c:pt>
                <c:pt idx="12">
                  <c:v>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430</c:v>
                </c:pt>
                <c:pt idx="3">
                  <c:v>493</c:v>
                </c:pt>
                <c:pt idx="6">
                  <c:v>598</c:v>
                </c:pt>
                <c:pt idx="9">
                  <c:v>623</c:v>
                </c:pt>
                <c:pt idx="12">
                  <c:v>652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3152</c:v>
                </c:pt>
                <c:pt idx="3">
                  <c:v>3093</c:v>
                </c:pt>
                <c:pt idx="6">
                  <c:v>2939</c:v>
                </c:pt>
                <c:pt idx="9">
                  <c:v>2958</c:v>
                </c:pt>
                <c:pt idx="12">
                  <c:v>2885</c:v>
                </c:pt>
              </c:numCache>
            </c:numRef>
          </c:val>
        </c:ser>
        <c:dLbls>
          <c:showLegendKey val="0"/>
          <c:showVal val="0"/>
          <c:showCatName val="0"/>
          <c:showSerName val="0"/>
          <c:showPercent val="0"/>
          <c:showBubbleSize val="0"/>
        </c:dLbls>
        <c:gapWidth val="100"/>
        <c:overlap val="100"/>
        <c:axId val="135951488"/>
        <c:axId val="13595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1527</c:v>
                </c:pt>
                <c:pt idx="2">
                  <c:v>#N/A</c:v>
                </c:pt>
                <c:pt idx="3">
                  <c:v>#N/A</c:v>
                </c:pt>
                <c:pt idx="4">
                  <c:v>1440</c:v>
                </c:pt>
                <c:pt idx="5">
                  <c:v>#N/A</c:v>
                </c:pt>
                <c:pt idx="6">
                  <c:v>#N/A</c:v>
                </c:pt>
                <c:pt idx="7">
                  <c:v>1285</c:v>
                </c:pt>
                <c:pt idx="8">
                  <c:v>#N/A</c:v>
                </c:pt>
                <c:pt idx="9">
                  <c:v>#N/A</c:v>
                </c:pt>
                <c:pt idx="10">
                  <c:v>1240</c:v>
                </c:pt>
                <c:pt idx="11">
                  <c:v>#N/A</c:v>
                </c:pt>
                <c:pt idx="12">
                  <c:v>#N/A</c:v>
                </c:pt>
                <c:pt idx="13">
                  <c:v>1142</c:v>
                </c:pt>
                <c:pt idx="14">
                  <c:v>#N/A</c:v>
                </c:pt>
              </c:numCache>
            </c:numRef>
          </c:val>
          <c:smooth val="0"/>
        </c:ser>
        <c:dLbls>
          <c:showLegendKey val="0"/>
          <c:showVal val="0"/>
          <c:showCatName val="0"/>
          <c:showSerName val="0"/>
          <c:showPercent val="0"/>
          <c:showBubbleSize val="0"/>
        </c:dLbls>
        <c:marker val="1"/>
        <c:smooth val="0"/>
        <c:axId val="135951488"/>
        <c:axId val="135953408"/>
      </c:lineChart>
      <c:catAx>
        <c:axId val="1359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953408"/>
        <c:crosses val="autoZero"/>
        <c:auto val="1"/>
        <c:lblAlgn val="ctr"/>
        <c:lblOffset val="100"/>
        <c:tickLblSkip val="1"/>
        <c:tickMarkSkip val="1"/>
        <c:noMultiLvlLbl val="0"/>
      </c:catAx>
      <c:valAx>
        <c:axId val="13595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5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22313</c:v>
                </c:pt>
                <c:pt idx="5">
                  <c:v>22722</c:v>
                </c:pt>
                <c:pt idx="8">
                  <c:v>23164</c:v>
                </c:pt>
                <c:pt idx="11">
                  <c:v>23560</c:v>
                </c:pt>
                <c:pt idx="14">
                  <c:v>23506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2576</c:v>
                </c:pt>
                <c:pt idx="5">
                  <c:v>2528</c:v>
                </c:pt>
                <c:pt idx="8">
                  <c:v>2481</c:v>
                </c:pt>
                <c:pt idx="11">
                  <c:v>2530</c:v>
                </c:pt>
                <c:pt idx="14">
                  <c:v>2505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5026</c:v>
                </c:pt>
                <c:pt idx="5">
                  <c:v>6275</c:v>
                </c:pt>
                <c:pt idx="8">
                  <c:v>7179</c:v>
                </c:pt>
                <c:pt idx="11">
                  <c:v>7484</c:v>
                </c:pt>
                <c:pt idx="14">
                  <c:v>8278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303</c:v>
                </c:pt>
                <c:pt idx="3">
                  <c:v>210</c:v>
                </c:pt>
                <c:pt idx="6">
                  <c:v>171</c:v>
                </c:pt>
                <c:pt idx="9">
                  <c:v>12</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3737</c:v>
                </c:pt>
                <c:pt idx="3">
                  <c:v>3447</c:v>
                </c:pt>
                <c:pt idx="6">
                  <c:v>3273</c:v>
                </c:pt>
                <c:pt idx="9">
                  <c:v>3252</c:v>
                </c:pt>
                <c:pt idx="12">
                  <c:v>3216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7424</c:v>
                </c:pt>
                <c:pt idx="3">
                  <c:v>7742</c:v>
                </c:pt>
                <c:pt idx="6">
                  <c:v>8435</c:v>
                </c:pt>
                <c:pt idx="9">
                  <c:v>8972</c:v>
                </c:pt>
                <c:pt idx="12">
                  <c:v>9083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693</c:v>
                </c:pt>
                <c:pt idx="3">
                  <c:v>569</c:v>
                </c:pt>
                <c:pt idx="6">
                  <c:v>460</c:v>
                </c:pt>
                <c:pt idx="9">
                  <c:v>361</c:v>
                </c:pt>
                <c:pt idx="12">
                  <c:v>297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25056</c:v>
                </c:pt>
                <c:pt idx="3">
                  <c:v>25045</c:v>
                </c:pt>
                <c:pt idx="6">
                  <c:v>25166</c:v>
                </c:pt>
                <c:pt idx="9">
                  <c:v>24777</c:v>
                </c:pt>
                <c:pt idx="12">
                  <c:v>24636</c:v>
                </c:pt>
              </c:numCache>
            </c:numRef>
          </c:val>
        </c:ser>
        <c:dLbls>
          <c:showLegendKey val="0"/>
          <c:showVal val="0"/>
          <c:showCatName val="0"/>
          <c:showSerName val="0"/>
          <c:showPercent val="0"/>
          <c:showBubbleSize val="0"/>
        </c:dLbls>
        <c:gapWidth val="100"/>
        <c:overlap val="100"/>
        <c:axId val="112677632"/>
        <c:axId val="11267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7297</c:v>
                </c:pt>
                <c:pt idx="2">
                  <c:v>#N/A</c:v>
                </c:pt>
                <c:pt idx="3">
                  <c:v>#N/A</c:v>
                </c:pt>
                <c:pt idx="4">
                  <c:v>5489</c:v>
                </c:pt>
                <c:pt idx="5">
                  <c:v>#N/A</c:v>
                </c:pt>
                <c:pt idx="6">
                  <c:v>#N/A</c:v>
                </c:pt>
                <c:pt idx="7">
                  <c:v>4680</c:v>
                </c:pt>
                <c:pt idx="8">
                  <c:v>#N/A</c:v>
                </c:pt>
                <c:pt idx="9">
                  <c:v>#N/A</c:v>
                </c:pt>
                <c:pt idx="10">
                  <c:v>3800</c:v>
                </c:pt>
                <c:pt idx="11">
                  <c:v>#N/A</c:v>
                </c:pt>
                <c:pt idx="12">
                  <c:v>#N/A</c:v>
                </c:pt>
                <c:pt idx="13">
                  <c:v>3013</c:v>
                </c:pt>
                <c:pt idx="14">
                  <c:v>#N/A</c:v>
                </c:pt>
              </c:numCache>
            </c:numRef>
          </c:val>
          <c:smooth val="0"/>
        </c:ser>
        <c:dLbls>
          <c:showLegendKey val="0"/>
          <c:showVal val="0"/>
          <c:showCatName val="0"/>
          <c:showSerName val="0"/>
          <c:showPercent val="0"/>
          <c:showBubbleSize val="0"/>
        </c:dLbls>
        <c:marker val="1"/>
        <c:smooth val="0"/>
        <c:axId val="112677632"/>
        <c:axId val="112679552"/>
      </c:lineChart>
      <c:catAx>
        <c:axId val="1126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679552"/>
        <c:crosses val="autoZero"/>
        <c:auto val="1"/>
        <c:lblAlgn val="ctr"/>
        <c:lblOffset val="100"/>
        <c:tickLblSkip val="1"/>
        <c:tickMarkSkip val="1"/>
        <c:noMultiLvlLbl val="0"/>
      </c:catAx>
      <c:valAx>
        <c:axId val="11267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7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41,486
41,351
291.08
20,334,073
19,858,862
378,249
11,858,069
24,636,417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31.2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平成２１年度から低下し、平成２３年度から横ばいとなり、景気の低迷、人口減少、高齢化による労働人口の減少等で地方税が減少となっている。今後も財政力指数は低下傾向にある。</a:t>
          </a:r>
          <a:endParaRPr kumimoji="1" lang="en-US" altLang="ja-JP" sz="1300">
            <a:latin typeface="ＭＳ Ｐゴシック"/>
          </a:endParaRPr>
        </a:p>
        <a:p>
          <a:r>
            <a:rPr kumimoji="1" lang="ja-JP" altLang="en-US" sz="1300">
              <a:latin typeface="ＭＳ Ｐゴシック"/>
            </a:rPr>
            <a:t>　自主財源の向上を推進するため、ふるさと納税のより一層の推進を図るとともに、遊休地の処分・１次産業の振興や観光資源を有効に活用した観光地としての活性化に努め、自主財源の向上を図る。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14817</xdr:rowOff>
    </xdr:to>
    <xdr:cxnSp macro="">
      <xdr:nvCxnSpPr>
        <xdr:cNvPr id="74" name="直線コネクタ 73"/>
        <xdr:cNvCxnSpPr/>
      </xdr:nvCxnSpPr>
      <xdr:spPr>
        <a:xfrm>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7" name="直線コネクタ 76"/>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一般財源において、地方税が△１３５，０７３千円の減少となったが、普通交付税が１１３，４２３千円の増額や臨時財政対策債の増額等により、前年度より０．０１ポイントの改善となった。また、分子となる経常経費充当一般財源は、人件費で△１８１，４２１千円の減額となり、前年度比１．３ポイントの改善となったが、依然、類似団体平均を３．２ポイント上回っている。</a:t>
          </a:r>
          <a:endParaRPr kumimoji="1" lang="en-US" altLang="ja-JP" sz="1200">
            <a:latin typeface="ＭＳ Ｐゴシック"/>
          </a:endParaRPr>
        </a:p>
        <a:p>
          <a:r>
            <a:rPr kumimoji="1" lang="ja-JP" altLang="en-US" sz="1200">
              <a:latin typeface="ＭＳ Ｐゴシック"/>
            </a:rPr>
            <a:t>　今後も、一般会計のみならず、特別会計の事業見直しを推進するとともに、公債費においても、更なる適正化に努め、義務的経費が増加しないよう財政健全化に努める。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58238</xdr:rowOff>
    </xdr:from>
    <xdr:to>
      <xdr:col>7</xdr:col>
      <xdr:colOff>152400</xdr:colOff>
      <xdr:row>62</xdr:row>
      <xdr:rowOff>103051</xdr:rowOff>
    </xdr:to>
    <xdr:cxnSp macro="">
      <xdr:nvCxnSpPr>
        <xdr:cNvPr id="133" name="直線コネクタ 132"/>
        <xdr:cNvCxnSpPr/>
      </xdr:nvCxnSpPr>
      <xdr:spPr>
        <a:xfrm flipV="1">
          <a:off x="4114800" y="1068813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103051</xdr:rowOff>
    </xdr:from>
    <xdr:to>
      <xdr:col>6</xdr:col>
      <xdr:colOff>0</xdr:colOff>
      <xdr:row>62</xdr:row>
      <xdr:rowOff>109946</xdr:rowOff>
    </xdr:to>
    <xdr:cxnSp macro="">
      <xdr:nvCxnSpPr>
        <xdr:cNvPr id="136" name="直線コネクタ 135"/>
        <xdr:cNvCxnSpPr/>
      </xdr:nvCxnSpPr>
      <xdr:spPr>
        <a:xfrm flipV="1">
          <a:off x="3225800" y="107329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47897</xdr:rowOff>
    </xdr:from>
    <xdr:to>
      <xdr:col>4</xdr:col>
      <xdr:colOff>482600</xdr:colOff>
      <xdr:row>62</xdr:row>
      <xdr:rowOff>109946</xdr:rowOff>
    </xdr:to>
    <xdr:cxnSp macro="">
      <xdr:nvCxnSpPr>
        <xdr:cNvPr id="139" name="直線コネクタ 138"/>
        <xdr:cNvCxnSpPr/>
      </xdr:nvCxnSpPr>
      <xdr:spPr>
        <a:xfrm>
          <a:off x="2336800" y="106777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47897</xdr:rowOff>
    </xdr:from>
    <xdr:to>
      <xdr:col>3</xdr:col>
      <xdr:colOff>279400</xdr:colOff>
      <xdr:row>63</xdr:row>
      <xdr:rowOff>17780</xdr:rowOff>
    </xdr:to>
    <xdr:cxnSp macro="">
      <xdr:nvCxnSpPr>
        <xdr:cNvPr id="142" name="直線コネクタ 141"/>
        <xdr:cNvCxnSpPr/>
      </xdr:nvCxnSpPr>
      <xdr:spPr>
        <a:xfrm flipV="1">
          <a:off x="1447800" y="10677797"/>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52" name="円/楕円 151"/>
        <xdr:cNvSpPr/>
      </xdr:nvSpPr>
      <xdr:spPr>
        <a:xfrm>
          <a:off x="4902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150965</xdr:rowOff>
    </xdr:from>
    <xdr:ext cx="762000" cy="259045"/>
    <xdr:sp macro="" textlink="">
      <xdr:nvSpPr>
        <xdr:cNvPr id="153" name="財政構造の弾力性該当値テキスト"/>
        <xdr:cNvSpPr txBox="1"/>
      </xdr:nvSpPr>
      <xdr:spPr>
        <a:xfrm>
          <a:off x="5041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52251</xdr:rowOff>
    </xdr:from>
    <xdr:to>
      <xdr:col>6</xdr:col>
      <xdr:colOff>50800</xdr:colOff>
      <xdr:row>62</xdr:row>
      <xdr:rowOff>153851</xdr:rowOff>
    </xdr:to>
    <xdr:sp macro="" textlink="">
      <xdr:nvSpPr>
        <xdr:cNvPr id="154" name="円/楕円 153"/>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138628</xdr:rowOff>
    </xdr:from>
    <xdr:ext cx="736600" cy="259045"/>
    <xdr:sp macro="" textlink="">
      <xdr:nvSpPr>
        <xdr:cNvPr id="155" name="テキスト ボックス 154"/>
        <xdr:cNvSpPr txBox="1"/>
      </xdr:nvSpPr>
      <xdr:spPr>
        <a:xfrm>
          <a:off x="3733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59146</xdr:rowOff>
    </xdr:from>
    <xdr:to>
      <xdr:col>4</xdr:col>
      <xdr:colOff>533400</xdr:colOff>
      <xdr:row>62</xdr:row>
      <xdr:rowOff>160746</xdr:rowOff>
    </xdr:to>
    <xdr:sp macro="" textlink="">
      <xdr:nvSpPr>
        <xdr:cNvPr id="156" name="円/楕円 155"/>
        <xdr:cNvSpPr/>
      </xdr:nvSpPr>
      <xdr:spPr>
        <a:xfrm>
          <a:off x="3175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145523</xdr:rowOff>
    </xdr:from>
    <xdr:ext cx="762000" cy="259045"/>
    <xdr:sp macro="" textlink="">
      <xdr:nvSpPr>
        <xdr:cNvPr id="157" name="テキスト ボックス 156"/>
        <xdr:cNvSpPr txBox="1"/>
      </xdr:nvSpPr>
      <xdr:spPr>
        <a:xfrm>
          <a:off x="2844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168547</xdr:rowOff>
    </xdr:from>
    <xdr:to>
      <xdr:col>3</xdr:col>
      <xdr:colOff>330200</xdr:colOff>
      <xdr:row>62</xdr:row>
      <xdr:rowOff>98697</xdr:rowOff>
    </xdr:to>
    <xdr:sp macro="" textlink="">
      <xdr:nvSpPr>
        <xdr:cNvPr id="158" name="円/楕円 157"/>
        <xdr:cNvSpPr/>
      </xdr:nvSpPr>
      <xdr:spPr>
        <a:xfrm>
          <a:off x="2286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83474</xdr:rowOff>
    </xdr:from>
    <xdr:ext cx="762000" cy="259045"/>
    <xdr:sp macro="" textlink="">
      <xdr:nvSpPr>
        <xdr:cNvPr id="159" name="テキスト ボックス 158"/>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60" name="円/楕円 159"/>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61" name="テキスト ボックス 160"/>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人件費においては、前年度に比べ△１８９，５６１千円の減額、物件費においても△７，９９２千円の減額となり、大きく改善されたものの、人口減少（△５４３人）により、決算額は微減となった。</a:t>
          </a:r>
          <a:endParaRPr kumimoji="1" lang="en-US" altLang="ja-JP" sz="1300">
            <a:latin typeface="ＭＳ Ｐゴシック"/>
          </a:endParaRPr>
        </a:p>
        <a:p>
          <a:r>
            <a:rPr kumimoji="1" lang="ja-JP" altLang="en-US" sz="1300">
              <a:latin typeface="ＭＳ Ｐゴシック"/>
            </a:rPr>
            <a:t>　類似団体平均に比べ低い水準にあるが、新たな施設による維持管理経費の増加、既存システム改修等による経費の増加も見込まれる。</a:t>
          </a:r>
          <a:endParaRPr kumimoji="1" lang="en-US" altLang="ja-JP" sz="1300">
            <a:latin typeface="ＭＳ Ｐゴシック"/>
          </a:endParaRPr>
        </a:p>
        <a:p>
          <a:r>
            <a:rPr kumimoji="1" lang="ja-JP" altLang="en-US" sz="1300">
              <a:latin typeface="ＭＳ Ｐゴシック"/>
            </a:rPr>
            <a:t>　今後も行政サービスが低下しないよう、事業の適正化に努める。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16263</xdr:rowOff>
    </xdr:from>
    <xdr:to>
      <xdr:col>7</xdr:col>
      <xdr:colOff>152400</xdr:colOff>
      <xdr:row>81</xdr:row>
      <xdr:rowOff>16287</xdr:rowOff>
    </xdr:to>
    <xdr:cxnSp macro="">
      <xdr:nvCxnSpPr>
        <xdr:cNvPr id="195" name="直線コネクタ 194"/>
        <xdr:cNvCxnSpPr/>
      </xdr:nvCxnSpPr>
      <xdr:spPr>
        <a:xfrm flipV="1">
          <a:off x="4114800" y="13903713"/>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1040</xdr:rowOff>
    </xdr:from>
    <xdr:ext cx="762000" cy="259045"/>
    <xdr:sp macro="" textlink="">
      <xdr:nvSpPr>
        <xdr:cNvPr id="196" name="人件費・物件費等の状況平均値テキスト"/>
        <xdr:cNvSpPr txBox="1"/>
      </xdr:nvSpPr>
      <xdr:spPr>
        <a:xfrm>
          <a:off x="5041900" y="1388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16287</xdr:rowOff>
    </xdr:from>
    <xdr:to>
      <xdr:col>6</xdr:col>
      <xdr:colOff>0</xdr:colOff>
      <xdr:row>81</xdr:row>
      <xdr:rowOff>18177</xdr:rowOff>
    </xdr:to>
    <xdr:cxnSp macro="">
      <xdr:nvCxnSpPr>
        <xdr:cNvPr id="198" name="直線コネクタ 197"/>
        <xdr:cNvCxnSpPr/>
      </xdr:nvCxnSpPr>
      <xdr:spPr>
        <a:xfrm flipV="1">
          <a:off x="3225800" y="13903737"/>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15590</xdr:rowOff>
    </xdr:from>
    <xdr:to>
      <xdr:col>4</xdr:col>
      <xdr:colOff>482600</xdr:colOff>
      <xdr:row>81</xdr:row>
      <xdr:rowOff>18177</xdr:rowOff>
    </xdr:to>
    <xdr:cxnSp macro="">
      <xdr:nvCxnSpPr>
        <xdr:cNvPr id="201" name="直線コネクタ 200"/>
        <xdr:cNvCxnSpPr/>
      </xdr:nvCxnSpPr>
      <xdr:spPr>
        <a:xfrm>
          <a:off x="2336800" y="13903040"/>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15590</xdr:rowOff>
    </xdr:from>
    <xdr:to>
      <xdr:col>3</xdr:col>
      <xdr:colOff>279400</xdr:colOff>
      <xdr:row>81</xdr:row>
      <xdr:rowOff>18101</xdr:rowOff>
    </xdr:to>
    <xdr:cxnSp macro="">
      <xdr:nvCxnSpPr>
        <xdr:cNvPr id="204" name="直線コネクタ 203"/>
        <xdr:cNvCxnSpPr/>
      </xdr:nvCxnSpPr>
      <xdr:spPr>
        <a:xfrm flipV="1">
          <a:off x="1447800" y="13903040"/>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136913</xdr:rowOff>
    </xdr:from>
    <xdr:to>
      <xdr:col>7</xdr:col>
      <xdr:colOff>203200</xdr:colOff>
      <xdr:row>81</xdr:row>
      <xdr:rowOff>67063</xdr:rowOff>
    </xdr:to>
    <xdr:sp macro="" textlink="">
      <xdr:nvSpPr>
        <xdr:cNvPr id="214" name="円/楕円 213"/>
        <xdr:cNvSpPr/>
      </xdr:nvSpPr>
      <xdr:spPr>
        <a:xfrm>
          <a:off x="4902200" y="138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58190</xdr:rowOff>
    </xdr:from>
    <xdr:ext cx="762000" cy="259045"/>
    <xdr:sp macro="" textlink="">
      <xdr:nvSpPr>
        <xdr:cNvPr id="215" name="人件費・物件費等の状況該当値テキスト"/>
        <xdr:cNvSpPr txBox="1"/>
      </xdr:nvSpPr>
      <xdr:spPr>
        <a:xfrm>
          <a:off x="5041900" y="137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136937</xdr:rowOff>
    </xdr:from>
    <xdr:to>
      <xdr:col>6</xdr:col>
      <xdr:colOff>50800</xdr:colOff>
      <xdr:row>81</xdr:row>
      <xdr:rowOff>67087</xdr:rowOff>
    </xdr:to>
    <xdr:sp macro="" textlink="">
      <xdr:nvSpPr>
        <xdr:cNvPr id="216" name="円/楕円 215"/>
        <xdr:cNvSpPr/>
      </xdr:nvSpPr>
      <xdr:spPr>
        <a:xfrm>
          <a:off x="4064000" y="138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77264</xdr:rowOff>
    </xdr:from>
    <xdr:ext cx="736600" cy="259045"/>
    <xdr:sp macro="" textlink="">
      <xdr:nvSpPr>
        <xdr:cNvPr id="217" name="テキスト ボックス 216"/>
        <xdr:cNvSpPr txBox="1"/>
      </xdr:nvSpPr>
      <xdr:spPr>
        <a:xfrm>
          <a:off x="3733800" y="1362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138827</xdr:rowOff>
    </xdr:from>
    <xdr:to>
      <xdr:col>4</xdr:col>
      <xdr:colOff>533400</xdr:colOff>
      <xdr:row>81</xdr:row>
      <xdr:rowOff>68977</xdr:rowOff>
    </xdr:to>
    <xdr:sp macro="" textlink="">
      <xdr:nvSpPr>
        <xdr:cNvPr id="218" name="円/楕円 217"/>
        <xdr:cNvSpPr/>
      </xdr:nvSpPr>
      <xdr:spPr>
        <a:xfrm>
          <a:off x="3175000" y="138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79154</xdr:rowOff>
    </xdr:from>
    <xdr:ext cx="762000" cy="259045"/>
    <xdr:sp macro="" textlink="">
      <xdr:nvSpPr>
        <xdr:cNvPr id="219" name="テキスト ボックス 218"/>
        <xdr:cNvSpPr txBox="1"/>
      </xdr:nvSpPr>
      <xdr:spPr>
        <a:xfrm>
          <a:off x="2844800" y="1362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136240</xdr:rowOff>
    </xdr:from>
    <xdr:to>
      <xdr:col>3</xdr:col>
      <xdr:colOff>330200</xdr:colOff>
      <xdr:row>81</xdr:row>
      <xdr:rowOff>66390</xdr:rowOff>
    </xdr:to>
    <xdr:sp macro="" textlink="">
      <xdr:nvSpPr>
        <xdr:cNvPr id="220" name="円/楕円 219"/>
        <xdr:cNvSpPr/>
      </xdr:nvSpPr>
      <xdr:spPr>
        <a:xfrm>
          <a:off x="2286000" y="138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76567</xdr:rowOff>
    </xdr:from>
    <xdr:ext cx="762000" cy="259045"/>
    <xdr:sp macro="" textlink="">
      <xdr:nvSpPr>
        <xdr:cNvPr id="221" name="テキスト ボックス 220"/>
        <xdr:cNvSpPr txBox="1"/>
      </xdr:nvSpPr>
      <xdr:spPr>
        <a:xfrm>
          <a:off x="1955800" y="136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138751</xdr:rowOff>
    </xdr:from>
    <xdr:to>
      <xdr:col>2</xdr:col>
      <xdr:colOff>127000</xdr:colOff>
      <xdr:row>81</xdr:row>
      <xdr:rowOff>68901</xdr:rowOff>
    </xdr:to>
    <xdr:sp macro="" textlink="">
      <xdr:nvSpPr>
        <xdr:cNvPr id="222" name="円/楕円 221"/>
        <xdr:cNvSpPr/>
      </xdr:nvSpPr>
      <xdr:spPr>
        <a:xfrm>
          <a:off x="1397000" y="138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79078</xdr:rowOff>
    </xdr:from>
    <xdr:ext cx="762000" cy="259045"/>
    <xdr:sp macro="" textlink="">
      <xdr:nvSpPr>
        <xdr:cNvPr id="223" name="テキスト ボックス 222"/>
        <xdr:cNvSpPr txBox="1"/>
      </xdr:nvSpPr>
      <xdr:spPr>
        <a:xfrm>
          <a:off x="1066800" y="136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おいては、類似団体平均を３．９ポイント上回り、高い水準にあったが、国家公務員の給与抑制措置の改正と併せて、平成２５年度に給与抑制の措置（職員給の４％カット）を講じたことにより、１１．９ポイントと大きく抑制した。今後も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89</xdr:row>
      <xdr:rowOff>89959</xdr:rowOff>
    </xdr:to>
    <xdr:cxnSp macro="">
      <xdr:nvCxnSpPr>
        <xdr:cNvPr id="257" name="直線コネクタ 256"/>
        <xdr:cNvCxnSpPr/>
      </xdr:nvCxnSpPr>
      <xdr:spPr>
        <a:xfrm flipV="1">
          <a:off x="16179800" y="14870430"/>
          <a:ext cx="838200" cy="47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89959</xdr:rowOff>
    </xdr:from>
    <xdr:to>
      <xdr:col>23</xdr:col>
      <xdr:colOff>406400</xdr:colOff>
      <xdr:row>89</xdr:row>
      <xdr:rowOff>106045</xdr:rowOff>
    </xdr:to>
    <xdr:cxnSp macro="">
      <xdr:nvCxnSpPr>
        <xdr:cNvPr id="260" name="直線コネクタ 259"/>
        <xdr:cNvCxnSpPr/>
      </xdr:nvCxnSpPr>
      <xdr:spPr>
        <a:xfrm flipV="1">
          <a:off x="15290800" y="153490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115146</xdr:rowOff>
    </xdr:from>
    <xdr:to>
      <xdr:col>22</xdr:col>
      <xdr:colOff>203200</xdr:colOff>
      <xdr:row>89</xdr:row>
      <xdr:rowOff>106045</xdr:rowOff>
    </xdr:to>
    <xdr:cxnSp macro="">
      <xdr:nvCxnSpPr>
        <xdr:cNvPr id="263" name="直線コネクタ 262"/>
        <xdr:cNvCxnSpPr/>
      </xdr:nvCxnSpPr>
      <xdr:spPr>
        <a:xfrm>
          <a:off x="14401800" y="15031296"/>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46779</xdr:rowOff>
    </xdr:from>
    <xdr:to>
      <xdr:col>21</xdr:col>
      <xdr:colOff>0</xdr:colOff>
      <xdr:row>87</xdr:row>
      <xdr:rowOff>115146</xdr:rowOff>
    </xdr:to>
    <xdr:cxnSp macro="">
      <xdr:nvCxnSpPr>
        <xdr:cNvPr id="266" name="直線コネクタ 265"/>
        <xdr:cNvCxnSpPr/>
      </xdr:nvCxnSpPr>
      <xdr:spPr>
        <a:xfrm>
          <a:off x="13512800" y="14962929"/>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6" name="円/楕円 27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91457</xdr:rowOff>
    </xdr:from>
    <xdr:ext cx="762000" cy="259045"/>
    <xdr:sp macro="" textlink="">
      <xdr:nvSpPr>
        <xdr:cNvPr id="277" name="給与水準   （国との比較）該当値テキスト"/>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39159</xdr:rowOff>
    </xdr:from>
    <xdr:to>
      <xdr:col>23</xdr:col>
      <xdr:colOff>457200</xdr:colOff>
      <xdr:row>89</xdr:row>
      <xdr:rowOff>140759</xdr:rowOff>
    </xdr:to>
    <xdr:sp macro="" textlink="">
      <xdr:nvSpPr>
        <xdr:cNvPr id="278" name="円/楕円 277"/>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125536</xdr:rowOff>
    </xdr:from>
    <xdr:ext cx="736600" cy="259045"/>
    <xdr:sp macro="" textlink="">
      <xdr:nvSpPr>
        <xdr:cNvPr id="279" name="テキスト ボックス 278"/>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55245</xdr:rowOff>
    </xdr:from>
    <xdr:to>
      <xdr:col>22</xdr:col>
      <xdr:colOff>254000</xdr:colOff>
      <xdr:row>89</xdr:row>
      <xdr:rowOff>156845</xdr:rowOff>
    </xdr:to>
    <xdr:sp macro="" textlink="">
      <xdr:nvSpPr>
        <xdr:cNvPr id="280" name="円/楕円 279"/>
        <xdr:cNvSpPr/>
      </xdr:nvSpPr>
      <xdr:spPr>
        <a:xfrm>
          <a:off x="15240000" y="153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141622</xdr:rowOff>
    </xdr:from>
    <xdr:ext cx="762000" cy="259045"/>
    <xdr:sp macro="" textlink="">
      <xdr:nvSpPr>
        <xdr:cNvPr id="281" name="テキスト ボックス 280"/>
        <xdr:cNvSpPr txBox="1"/>
      </xdr:nvSpPr>
      <xdr:spPr>
        <a:xfrm>
          <a:off x="14909800" y="1540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2" name="円/楕円 281"/>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150723</xdr:rowOff>
    </xdr:from>
    <xdr:ext cx="762000" cy="259045"/>
    <xdr:sp macro="" textlink="">
      <xdr:nvSpPr>
        <xdr:cNvPr id="283" name="テキスト ボックス 282"/>
        <xdr:cNvSpPr txBox="1"/>
      </xdr:nvSpPr>
      <xdr:spPr>
        <a:xfrm>
          <a:off x="14020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167429</xdr:rowOff>
    </xdr:from>
    <xdr:to>
      <xdr:col>19</xdr:col>
      <xdr:colOff>533400</xdr:colOff>
      <xdr:row>87</xdr:row>
      <xdr:rowOff>97579</xdr:rowOff>
    </xdr:to>
    <xdr:sp macro="" textlink="">
      <xdr:nvSpPr>
        <xdr:cNvPr id="284" name="円/楕円 283"/>
        <xdr:cNvSpPr/>
      </xdr:nvSpPr>
      <xdr:spPr>
        <a:xfrm>
          <a:off x="13462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82356</xdr:rowOff>
    </xdr:from>
    <xdr:ext cx="762000" cy="259045"/>
    <xdr:sp macro="" textlink="">
      <xdr:nvSpPr>
        <xdr:cNvPr id="285" name="テキスト ボックス 284"/>
        <xdr:cNvSpPr txBox="1"/>
      </xdr:nvSpPr>
      <xdr:spPr>
        <a:xfrm>
          <a:off x="13131800" y="149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前年度と比較して０．１５ポイント増加については、人口減少（△５４３人）が増加要因である。</a:t>
          </a:r>
          <a:r>
            <a:rPr lang="ja-JP" altLang="ja-JP" sz="1200" b="0" i="0" baseline="0">
              <a:solidFill>
                <a:schemeClr val="dk1"/>
              </a:solidFill>
              <a:effectLst/>
              <a:latin typeface="+mn-lt"/>
              <a:ea typeface="+mn-ea"/>
              <a:cs typeface="+mn-cs"/>
            </a:rPr>
            <a:t>平成２２年度に策定した「臼杵市総合計画後期基本計画」に掲げる平成２７年度の人口千人当たりの職員数（消防職を含む全会計）９．７０人を目標に取り組み、平成２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年４月１日現在では、８．</a:t>
          </a:r>
          <a:r>
            <a:rPr lang="ja-JP" altLang="en-US" sz="1200" b="0" i="0" baseline="0">
              <a:solidFill>
                <a:schemeClr val="dk1"/>
              </a:solidFill>
              <a:effectLst/>
              <a:latin typeface="+mn-lt"/>
              <a:ea typeface="+mn-ea"/>
              <a:cs typeface="+mn-cs"/>
            </a:rPr>
            <a:t>８７</a:t>
          </a:r>
          <a:r>
            <a:rPr lang="ja-JP" altLang="ja-JP" sz="1200" b="0" i="0" baseline="0">
              <a:solidFill>
                <a:schemeClr val="dk1"/>
              </a:solidFill>
              <a:effectLst/>
              <a:latin typeface="+mn-lt"/>
              <a:ea typeface="+mn-ea"/>
              <a:cs typeface="+mn-cs"/>
            </a:rPr>
            <a:t>人と目標を大きく上</a:t>
          </a:r>
          <a:r>
            <a:rPr lang="ja-JP" altLang="en-US" sz="1200" b="0" i="0" baseline="0">
              <a:solidFill>
                <a:schemeClr val="dk1"/>
              </a:solidFill>
              <a:effectLst/>
              <a:latin typeface="+mn-lt"/>
              <a:ea typeface="+mn-ea"/>
              <a:cs typeface="+mn-cs"/>
            </a:rPr>
            <a:t>回って</a:t>
          </a:r>
          <a:r>
            <a:rPr lang="ja-JP" altLang="ja-JP" sz="1200" b="0" i="0" baseline="0">
              <a:solidFill>
                <a:schemeClr val="dk1"/>
              </a:solidFill>
              <a:effectLst/>
              <a:latin typeface="+mn-lt"/>
              <a:ea typeface="+mn-ea"/>
              <a:cs typeface="+mn-cs"/>
            </a:rPr>
            <a:t>推移している。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今後も</a:t>
          </a:r>
          <a:r>
            <a:rPr lang="ja-JP" altLang="ja-JP" sz="1200" b="0" i="0" baseline="0">
              <a:solidFill>
                <a:schemeClr val="dk1"/>
              </a:solidFill>
              <a:effectLst/>
              <a:latin typeface="+mn-lt"/>
              <a:ea typeface="+mn-ea"/>
              <a:cs typeface="+mn-cs"/>
            </a:rPr>
            <a:t>事務の効率化を進めるとともに、行政サービスの向上を目指し、職員の資質向上に努める。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132020</xdr:rowOff>
    </xdr:from>
    <xdr:to>
      <xdr:col>24</xdr:col>
      <xdr:colOff>558800</xdr:colOff>
      <xdr:row>61</xdr:row>
      <xdr:rowOff>149255</xdr:rowOff>
    </xdr:to>
    <xdr:cxnSp macro="">
      <xdr:nvCxnSpPr>
        <xdr:cNvPr id="322" name="直線コネクタ 321"/>
        <xdr:cNvCxnSpPr/>
      </xdr:nvCxnSpPr>
      <xdr:spPr>
        <a:xfrm>
          <a:off x="16179800" y="1059047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132020</xdr:rowOff>
    </xdr:from>
    <xdr:to>
      <xdr:col>23</xdr:col>
      <xdr:colOff>406400</xdr:colOff>
      <xdr:row>61</xdr:row>
      <xdr:rowOff>140063</xdr:rowOff>
    </xdr:to>
    <xdr:cxnSp macro="">
      <xdr:nvCxnSpPr>
        <xdr:cNvPr id="325" name="直線コネクタ 324"/>
        <xdr:cNvCxnSpPr/>
      </xdr:nvCxnSpPr>
      <xdr:spPr>
        <a:xfrm flipV="1">
          <a:off x="15290800" y="10590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140063</xdr:rowOff>
    </xdr:from>
    <xdr:to>
      <xdr:col>22</xdr:col>
      <xdr:colOff>203200</xdr:colOff>
      <xdr:row>61</xdr:row>
      <xdr:rowOff>141212</xdr:rowOff>
    </xdr:to>
    <xdr:cxnSp macro="">
      <xdr:nvCxnSpPr>
        <xdr:cNvPr id="328" name="直線コネクタ 327"/>
        <xdr:cNvCxnSpPr/>
      </xdr:nvCxnSpPr>
      <xdr:spPr>
        <a:xfrm flipV="1">
          <a:off x="14401800" y="1059851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141212</xdr:rowOff>
    </xdr:from>
    <xdr:to>
      <xdr:col>21</xdr:col>
      <xdr:colOff>0</xdr:colOff>
      <xdr:row>61</xdr:row>
      <xdr:rowOff>146957</xdr:rowOff>
    </xdr:to>
    <xdr:cxnSp macro="">
      <xdr:nvCxnSpPr>
        <xdr:cNvPr id="331" name="直線コネクタ 330"/>
        <xdr:cNvCxnSpPr/>
      </xdr:nvCxnSpPr>
      <xdr:spPr>
        <a:xfrm flipV="1">
          <a:off x="13512800" y="1059966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98455</xdr:rowOff>
    </xdr:from>
    <xdr:to>
      <xdr:col>24</xdr:col>
      <xdr:colOff>609600</xdr:colOff>
      <xdr:row>62</xdr:row>
      <xdr:rowOff>28605</xdr:rowOff>
    </xdr:to>
    <xdr:sp macro="" textlink="">
      <xdr:nvSpPr>
        <xdr:cNvPr id="341" name="円/楕円 340"/>
        <xdr:cNvSpPr/>
      </xdr:nvSpPr>
      <xdr:spPr>
        <a:xfrm>
          <a:off x="16967200" y="105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114982</xdr:rowOff>
    </xdr:from>
    <xdr:ext cx="762000" cy="259045"/>
    <xdr:sp macro="" textlink="">
      <xdr:nvSpPr>
        <xdr:cNvPr id="342" name="定員管理の状況該当値テキスト"/>
        <xdr:cNvSpPr txBox="1"/>
      </xdr:nvSpPr>
      <xdr:spPr>
        <a:xfrm>
          <a:off x="17106900" y="1040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81220</xdr:rowOff>
    </xdr:from>
    <xdr:to>
      <xdr:col>23</xdr:col>
      <xdr:colOff>457200</xdr:colOff>
      <xdr:row>62</xdr:row>
      <xdr:rowOff>11370</xdr:rowOff>
    </xdr:to>
    <xdr:sp macro="" textlink="">
      <xdr:nvSpPr>
        <xdr:cNvPr id="343" name="円/楕円 342"/>
        <xdr:cNvSpPr/>
      </xdr:nvSpPr>
      <xdr:spPr>
        <a:xfrm>
          <a:off x="16129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21547</xdr:rowOff>
    </xdr:from>
    <xdr:ext cx="736600" cy="259045"/>
    <xdr:sp macro="" textlink="">
      <xdr:nvSpPr>
        <xdr:cNvPr id="344" name="テキスト ボックス 343"/>
        <xdr:cNvSpPr txBox="1"/>
      </xdr:nvSpPr>
      <xdr:spPr>
        <a:xfrm>
          <a:off x="15798800" y="1030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89263</xdr:rowOff>
    </xdr:from>
    <xdr:to>
      <xdr:col>22</xdr:col>
      <xdr:colOff>254000</xdr:colOff>
      <xdr:row>62</xdr:row>
      <xdr:rowOff>19413</xdr:rowOff>
    </xdr:to>
    <xdr:sp macro="" textlink="">
      <xdr:nvSpPr>
        <xdr:cNvPr id="345" name="円/楕円 344"/>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29590</xdr:rowOff>
    </xdr:from>
    <xdr:ext cx="762000" cy="259045"/>
    <xdr:sp macro="" textlink="">
      <xdr:nvSpPr>
        <xdr:cNvPr id="346" name="テキスト ボックス 345"/>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90412</xdr:rowOff>
    </xdr:from>
    <xdr:to>
      <xdr:col>21</xdr:col>
      <xdr:colOff>50800</xdr:colOff>
      <xdr:row>62</xdr:row>
      <xdr:rowOff>20562</xdr:rowOff>
    </xdr:to>
    <xdr:sp macro="" textlink="">
      <xdr:nvSpPr>
        <xdr:cNvPr id="347" name="円/楕円 346"/>
        <xdr:cNvSpPr/>
      </xdr:nvSpPr>
      <xdr:spPr>
        <a:xfrm>
          <a:off x="14351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30739</xdr:rowOff>
    </xdr:from>
    <xdr:ext cx="762000" cy="259045"/>
    <xdr:sp macro="" textlink="">
      <xdr:nvSpPr>
        <xdr:cNvPr id="348" name="テキスト ボックス 347"/>
        <xdr:cNvSpPr txBox="1"/>
      </xdr:nvSpPr>
      <xdr:spPr>
        <a:xfrm>
          <a:off x="14020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96157</xdr:rowOff>
    </xdr:from>
    <xdr:to>
      <xdr:col>19</xdr:col>
      <xdr:colOff>533400</xdr:colOff>
      <xdr:row>62</xdr:row>
      <xdr:rowOff>26307</xdr:rowOff>
    </xdr:to>
    <xdr:sp macro="" textlink="">
      <xdr:nvSpPr>
        <xdr:cNvPr id="349" name="円/楕円 348"/>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36484</xdr:rowOff>
    </xdr:from>
    <xdr:ext cx="762000" cy="259045"/>
    <xdr:sp macro="" textlink="">
      <xdr:nvSpPr>
        <xdr:cNvPr id="350" name="テキスト ボックス 349"/>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公営企業への繰出金の増加（</a:t>
          </a:r>
          <a:r>
            <a:rPr kumimoji="1" lang="en-US" altLang="ja-JP" sz="1200">
              <a:latin typeface="ＭＳ Ｐゴシック"/>
            </a:rPr>
            <a:t>+</a:t>
          </a:r>
          <a:r>
            <a:rPr kumimoji="1" lang="ja-JP" altLang="en-US" sz="1200">
              <a:latin typeface="ＭＳ Ｐゴシック"/>
            </a:rPr>
            <a:t>２８，９４７千円）や公債費充当特定財源の減少（△２４，３３８千円）など悪化要因があったが、元利償還金の減少（△７３，２７６千円）や災害復旧費等に係る基準財政需要額の増加（＋８９，７７２千円）等の好転要因により、前年度に比べ０．９ポイントの改善となった。</a:t>
          </a:r>
          <a:endParaRPr kumimoji="1" lang="en-US" altLang="ja-JP" sz="1200">
            <a:latin typeface="ＭＳ Ｐゴシック"/>
          </a:endParaRPr>
        </a:p>
        <a:p>
          <a:r>
            <a:rPr kumimoji="1" lang="ja-JP" altLang="en-US" sz="1200">
              <a:latin typeface="ＭＳ Ｐゴシック"/>
            </a:rPr>
            <a:t>　実質公債費比率においては、５年連続して改善されているものの、今後も世代間負担の公平化や事業の適正化に努め、プライマリーバランスに留意しながら</a:t>
          </a:r>
          <a:r>
            <a:rPr kumimoji="1" lang="ja-JP" altLang="ja-JP" sz="1200">
              <a:solidFill>
                <a:schemeClr val="dk1"/>
              </a:solidFill>
              <a:effectLst/>
              <a:latin typeface="+mn-lt"/>
              <a:ea typeface="+mn-ea"/>
              <a:cs typeface="+mn-cs"/>
            </a:rPr>
            <a:t>地方債発行</a:t>
          </a:r>
          <a:r>
            <a:rPr kumimoji="1" lang="ja-JP" altLang="en-US" sz="1200">
              <a:solidFill>
                <a:schemeClr val="dk1"/>
              </a:solidFill>
              <a:effectLst/>
              <a:latin typeface="+mn-lt"/>
              <a:ea typeface="+mn-ea"/>
              <a:cs typeface="+mn-cs"/>
            </a:rPr>
            <a:t>の平準化</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図り、</a:t>
          </a:r>
          <a:r>
            <a:rPr kumimoji="1" lang="ja-JP" altLang="en-US" sz="1200">
              <a:latin typeface="ＭＳ Ｐゴシック"/>
            </a:rPr>
            <a:t>実質公債費比率の抑制に努める。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39007</xdr:rowOff>
    </xdr:from>
    <xdr:to>
      <xdr:col>24</xdr:col>
      <xdr:colOff>558800</xdr:colOff>
      <xdr:row>38</xdr:row>
      <xdr:rowOff>70031</xdr:rowOff>
    </xdr:to>
    <xdr:cxnSp macro="">
      <xdr:nvCxnSpPr>
        <xdr:cNvPr id="386" name="直線コネクタ 385"/>
        <xdr:cNvCxnSpPr/>
      </xdr:nvCxnSpPr>
      <xdr:spPr>
        <a:xfrm flipV="1">
          <a:off x="16179800" y="65541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70031</xdr:rowOff>
    </xdr:from>
    <xdr:to>
      <xdr:col>23</xdr:col>
      <xdr:colOff>406400</xdr:colOff>
      <xdr:row>38</xdr:row>
      <xdr:rowOff>107950</xdr:rowOff>
    </xdr:to>
    <xdr:cxnSp macro="">
      <xdr:nvCxnSpPr>
        <xdr:cNvPr id="389" name="直線コネクタ 388"/>
        <xdr:cNvCxnSpPr/>
      </xdr:nvCxnSpPr>
      <xdr:spPr>
        <a:xfrm flipV="1">
          <a:off x="15290800" y="658513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142422</xdr:rowOff>
    </xdr:to>
    <xdr:cxnSp macro="">
      <xdr:nvCxnSpPr>
        <xdr:cNvPr id="392" name="直線コネクタ 391"/>
        <xdr:cNvCxnSpPr/>
      </xdr:nvCxnSpPr>
      <xdr:spPr>
        <a:xfrm flipV="1">
          <a:off x="14401800" y="66230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142422</xdr:rowOff>
    </xdr:from>
    <xdr:to>
      <xdr:col>21</xdr:col>
      <xdr:colOff>0</xdr:colOff>
      <xdr:row>39</xdr:row>
      <xdr:rowOff>19231</xdr:rowOff>
    </xdr:to>
    <xdr:cxnSp macro="">
      <xdr:nvCxnSpPr>
        <xdr:cNvPr id="395" name="直線コネクタ 394"/>
        <xdr:cNvCxnSpPr/>
      </xdr:nvCxnSpPr>
      <xdr:spPr>
        <a:xfrm flipV="1">
          <a:off x="13512800" y="665752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159657</xdr:rowOff>
    </xdr:from>
    <xdr:to>
      <xdr:col>24</xdr:col>
      <xdr:colOff>609600</xdr:colOff>
      <xdr:row>38</xdr:row>
      <xdr:rowOff>89807</xdr:rowOff>
    </xdr:to>
    <xdr:sp macro="" textlink="">
      <xdr:nvSpPr>
        <xdr:cNvPr id="405" name="円/楕円 404"/>
        <xdr:cNvSpPr/>
      </xdr:nvSpPr>
      <xdr:spPr>
        <a:xfrm>
          <a:off x="16967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131734</xdr:rowOff>
    </xdr:from>
    <xdr:ext cx="762000" cy="259045"/>
    <xdr:sp macro="" textlink="">
      <xdr:nvSpPr>
        <xdr:cNvPr id="406" name="公債費負担の状況該当値テキスト"/>
        <xdr:cNvSpPr txBox="1"/>
      </xdr:nvSpPr>
      <xdr:spPr>
        <a:xfrm>
          <a:off x="17106900" y="647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19231</xdr:rowOff>
    </xdr:from>
    <xdr:to>
      <xdr:col>23</xdr:col>
      <xdr:colOff>457200</xdr:colOff>
      <xdr:row>38</xdr:row>
      <xdr:rowOff>120831</xdr:rowOff>
    </xdr:to>
    <xdr:sp macro="" textlink="">
      <xdr:nvSpPr>
        <xdr:cNvPr id="407" name="円/楕円 406"/>
        <xdr:cNvSpPr/>
      </xdr:nvSpPr>
      <xdr:spPr>
        <a:xfrm>
          <a:off x="16129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105608</xdr:rowOff>
    </xdr:from>
    <xdr:ext cx="736600" cy="259045"/>
    <xdr:sp macro="" textlink="">
      <xdr:nvSpPr>
        <xdr:cNvPr id="408" name="テキスト ボックス 407"/>
        <xdr:cNvSpPr txBox="1"/>
      </xdr:nvSpPr>
      <xdr:spPr>
        <a:xfrm>
          <a:off x="15798800" y="662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9" name="円/楕円 408"/>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410" name="テキスト ボックス 409"/>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91622</xdr:rowOff>
    </xdr:from>
    <xdr:to>
      <xdr:col>21</xdr:col>
      <xdr:colOff>50800</xdr:colOff>
      <xdr:row>39</xdr:row>
      <xdr:rowOff>21772</xdr:rowOff>
    </xdr:to>
    <xdr:sp macro="" textlink="">
      <xdr:nvSpPr>
        <xdr:cNvPr id="411" name="円/楕円 410"/>
        <xdr:cNvSpPr/>
      </xdr:nvSpPr>
      <xdr:spPr>
        <a:xfrm>
          <a:off x="14351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6549</xdr:rowOff>
    </xdr:from>
    <xdr:ext cx="762000" cy="259045"/>
    <xdr:sp macro="" textlink="">
      <xdr:nvSpPr>
        <xdr:cNvPr id="412" name="テキスト ボックス 411"/>
        <xdr:cNvSpPr txBox="1"/>
      </xdr:nvSpPr>
      <xdr:spPr>
        <a:xfrm>
          <a:off x="140208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139881</xdr:rowOff>
    </xdr:from>
    <xdr:to>
      <xdr:col>19</xdr:col>
      <xdr:colOff>533400</xdr:colOff>
      <xdr:row>39</xdr:row>
      <xdr:rowOff>70031</xdr:rowOff>
    </xdr:to>
    <xdr:sp macro="" textlink="">
      <xdr:nvSpPr>
        <xdr:cNvPr id="413" name="円/楕円 412"/>
        <xdr:cNvSpPr/>
      </xdr:nvSpPr>
      <xdr:spPr>
        <a:xfrm>
          <a:off x="13462000" y="66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54808</xdr:rowOff>
    </xdr:from>
    <xdr:ext cx="762000" cy="259045"/>
    <xdr:sp macro="" textlink="">
      <xdr:nvSpPr>
        <xdr:cNvPr id="414" name="テキスト ボックス 413"/>
        <xdr:cNvSpPr txBox="1"/>
      </xdr:nvSpPr>
      <xdr:spPr>
        <a:xfrm>
          <a:off x="13131800" y="674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基準財政需要額算入見込額のうち、財政調整基金（</a:t>
          </a:r>
          <a:r>
            <a:rPr kumimoji="1" lang="en-US" altLang="ja-JP" sz="1300">
              <a:latin typeface="ＭＳ Ｐゴシック"/>
            </a:rPr>
            <a:t>+</a:t>
          </a:r>
          <a:r>
            <a:rPr kumimoji="1" lang="ja-JP" altLang="en-US" sz="1300">
              <a:latin typeface="ＭＳ Ｐゴシック"/>
            </a:rPr>
            <a:t>２９３，６５８千円）の増加やその他特定目的基金（＋２２２，１３４千円）の増加、また地方債残高（△１４０，４８９千円）の減少により、前年度に比べ△７．７ポイントの改善となった。</a:t>
          </a:r>
          <a:endParaRPr kumimoji="1" lang="en-US" altLang="ja-JP" sz="1300">
            <a:latin typeface="ＭＳ Ｐゴシック"/>
          </a:endParaRPr>
        </a:p>
        <a:p>
          <a:r>
            <a:rPr kumimoji="1" lang="ja-JP" altLang="en-US" sz="1300">
              <a:latin typeface="ＭＳ Ｐゴシック"/>
            </a:rPr>
            <a:t>　類似団体平均を３４．１ポイント下回っているものの、人口減少等による自主財源の確保が極めて厳しい状況にある。</a:t>
          </a:r>
          <a:endParaRPr kumimoji="1" lang="en-US" altLang="ja-JP" sz="1300">
            <a:latin typeface="ＭＳ Ｐゴシック"/>
          </a:endParaRPr>
        </a:p>
        <a:p>
          <a:r>
            <a:rPr kumimoji="1" lang="ja-JP" altLang="en-US" sz="1300">
              <a:latin typeface="ＭＳ Ｐゴシック"/>
            </a:rPr>
            <a:t>　今後も交付税算入見込のある有利な起債の選択に努め、一層の改善に努める。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33105</xdr:rowOff>
    </xdr:from>
    <xdr:to>
      <xdr:col>24</xdr:col>
      <xdr:colOff>558800</xdr:colOff>
      <xdr:row>14</xdr:row>
      <xdr:rowOff>48588</xdr:rowOff>
    </xdr:to>
    <xdr:cxnSp macro="">
      <xdr:nvCxnSpPr>
        <xdr:cNvPr id="448" name="直線コネクタ 447"/>
        <xdr:cNvCxnSpPr/>
      </xdr:nvCxnSpPr>
      <xdr:spPr>
        <a:xfrm flipV="1">
          <a:off x="16179800" y="2433405"/>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48588</xdr:rowOff>
    </xdr:from>
    <xdr:to>
      <xdr:col>23</xdr:col>
      <xdr:colOff>406400</xdr:colOff>
      <xdr:row>14</xdr:row>
      <xdr:rowOff>66686</xdr:rowOff>
    </xdr:to>
    <xdr:cxnSp macro="">
      <xdr:nvCxnSpPr>
        <xdr:cNvPr id="451" name="直線コネクタ 450"/>
        <xdr:cNvCxnSpPr/>
      </xdr:nvCxnSpPr>
      <xdr:spPr>
        <a:xfrm flipV="1">
          <a:off x="15290800" y="24488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66686</xdr:rowOff>
    </xdr:from>
    <xdr:to>
      <xdr:col>22</xdr:col>
      <xdr:colOff>203200</xdr:colOff>
      <xdr:row>14</xdr:row>
      <xdr:rowOff>81968</xdr:rowOff>
    </xdr:to>
    <xdr:cxnSp macro="">
      <xdr:nvCxnSpPr>
        <xdr:cNvPr id="454" name="直線コネクタ 453"/>
        <xdr:cNvCxnSpPr/>
      </xdr:nvCxnSpPr>
      <xdr:spPr>
        <a:xfrm flipV="1">
          <a:off x="14401800" y="246698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81968</xdr:rowOff>
    </xdr:from>
    <xdr:to>
      <xdr:col>21</xdr:col>
      <xdr:colOff>0</xdr:colOff>
      <xdr:row>14</xdr:row>
      <xdr:rowOff>124195</xdr:rowOff>
    </xdr:to>
    <xdr:cxnSp macro="">
      <xdr:nvCxnSpPr>
        <xdr:cNvPr id="457" name="直線コネクタ 456"/>
        <xdr:cNvCxnSpPr/>
      </xdr:nvCxnSpPr>
      <xdr:spPr>
        <a:xfrm flipV="1">
          <a:off x="13512800" y="24822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153755</xdr:rowOff>
    </xdr:from>
    <xdr:to>
      <xdr:col>24</xdr:col>
      <xdr:colOff>609600</xdr:colOff>
      <xdr:row>14</xdr:row>
      <xdr:rowOff>83905</xdr:rowOff>
    </xdr:to>
    <xdr:sp macro="" textlink="">
      <xdr:nvSpPr>
        <xdr:cNvPr id="467" name="円/楕円 466"/>
        <xdr:cNvSpPr/>
      </xdr:nvSpPr>
      <xdr:spPr>
        <a:xfrm>
          <a:off x="169672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75032</xdr:rowOff>
    </xdr:from>
    <xdr:ext cx="762000" cy="259045"/>
    <xdr:sp macro="" textlink="">
      <xdr:nvSpPr>
        <xdr:cNvPr id="468" name="将来負担の状況該当値テキスト"/>
        <xdr:cNvSpPr txBox="1"/>
      </xdr:nvSpPr>
      <xdr:spPr>
        <a:xfrm>
          <a:off x="17106900" y="230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169238</xdr:rowOff>
    </xdr:from>
    <xdr:to>
      <xdr:col>23</xdr:col>
      <xdr:colOff>457200</xdr:colOff>
      <xdr:row>14</xdr:row>
      <xdr:rowOff>99388</xdr:rowOff>
    </xdr:to>
    <xdr:sp macro="" textlink="">
      <xdr:nvSpPr>
        <xdr:cNvPr id="469" name="円/楕円 468"/>
        <xdr:cNvSpPr/>
      </xdr:nvSpPr>
      <xdr:spPr>
        <a:xfrm>
          <a:off x="16129000" y="23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109565</xdr:rowOff>
    </xdr:from>
    <xdr:ext cx="736600" cy="259045"/>
    <xdr:sp macro="" textlink="">
      <xdr:nvSpPr>
        <xdr:cNvPr id="470" name="テキスト ボックス 469"/>
        <xdr:cNvSpPr txBox="1"/>
      </xdr:nvSpPr>
      <xdr:spPr>
        <a:xfrm>
          <a:off x="15798800" y="216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15886</xdr:rowOff>
    </xdr:from>
    <xdr:to>
      <xdr:col>22</xdr:col>
      <xdr:colOff>254000</xdr:colOff>
      <xdr:row>14</xdr:row>
      <xdr:rowOff>117486</xdr:rowOff>
    </xdr:to>
    <xdr:sp macro="" textlink="">
      <xdr:nvSpPr>
        <xdr:cNvPr id="471" name="円/楕円 470"/>
        <xdr:cNvSpPr/>
      </xdr:nvSpPr>
      <xdr:spPr>
        <a:xfrm>
          <a:off x="15240000" y="24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127663</xdr:rowOff>
    </xdr:from>
    <xdr:ext cx="762000" cy="259045"/>
    <xdr:sp macro="" textlink="">
      <xdr:nvSpPr>
        <xdr:cNvPr id="472" name="テキスト ボックス 471"/>
        <xdr:cNvSpPr txBox="1"/>
      </xdr:nvSpPr>
      <xdr:spPr>
        <a:xfrm>
          <a:off x="14909800" y="21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31168</xdr:rowOff>
    </xdr:from>
    <xdr:to>
      <xdr:col>21</xdr:col>
      <xdr:colOff>50800</xdr:colOff>
      <xdr:row>14</xdr:row>
      <xdr:rowOff>132768</xdr:rowOff>
    </xdr:to>
    <xdr:sp macro="" textlink="">
      <xdr:nvSpPr>
        <xdr:cNvPr id="473" name="円/楕円 472"/>
        <xdr:cNvSpPr/>
      </xdr:nvSpPr>
      <xdr:spPr>
        <a:xfrm>
          <a:off x="14351000" y="24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142945</xdr:rowOff>
    </xdr:from>
    <xdr:ext cx="762000" cy="259045"/>
    <xdr:sp macro="" textlink="">
      <xdr:nvSpPr>
        <xdr:cNvPr id="474" name="テキスト ボックス 473"/>
        <xdr:cNvSpPr txBox="1"/>
      </xdr:nvSpPr>
      <xdr:spPr>
        <a:xfrm>
          <a:off x="14020800" y="220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73395</xdr:rowOff>
    </xdr:from>
    <xdr:to>
      <xdr:col>19</xdr:col>
      <xdr:colOff>533400</xdr:colOff>
      <xdr:row>15</xdr:row>
      <xdr:rowOff>3545</xdr:rowOff>
    </xdr:to>
    <xdr:sp macro="" textlink="">
      <xdr:nvSpPr>
        <xdr:cNvPr id="475" name="円/楕円 474"/>
        <xdr:cNvSpPr/>
      </xdr:nvSpPr>
      <xdr:spPr>
        <a:xfrm>
          <a:off x="13462000" y="24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13722</xdr:rowOff>
    </xdr:from>
    <xdr:ext cx="762000" cy="259045"/>
    <xdr:sp macro="" textlink="">
      <xdr:nvSpPr>
        <xdr:cNvPr id="476" name="テキスト ボックス 475"/>
        <xdr:cNvSpPr txBox="1"/>
      </xdr:nvSpPr>
      <xdr:spPr>
        <a:xfrm>
          <a:off x="13131800" y="224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41,486
41,351
291.08
20,334,073
19,858,862
378,249
11,858,069
24,636,417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31.2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職員給の４％カット（△３７，２２３千円）による減少及び退職者数の減少により、経常一般財源（△１８１，４２１千円）が減少したことにより、前年度に比べ１．６ポイントの改善となった。</a:t>
          </a:r>
          <a:endParaRPr kumimoji="1" lang="en-US" altLang="ja-JP" sz="1300">
            <a:latin typeface="ＭＳ Ｐゴシック"/>
          </a:endParaRPr>
        </a:p>
        <a:p>
          <a:r>
            <a:rPr kumimoji="1" lang="ja-JP" altLang="en-US" sz="1300">
              <a:latin typeface="ＭＳ Ｐゴシック"/>
            </a:rPr>
            <a:t>　今後も定年退職者により短期的に増加が見込まるものの、事務の効率化、職員の資質向上に取組み、人件費の抑制に努める。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101854</xdr:rowOff>
    </xdr:to>
    <xdr:cxnSp macro="">
      <xdr:nvCxnSpPr>
        <xdr:cNvPr id="63" name="直線コネクタ 62"/>
        <xdr:cNvCxnSpPr/>
      </xdr:nvCxnSpPr>
      <xdr:spPr>
        <a:xfrm flipV="1">
          <a:off x="3987800" y="6372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38</xdr:row>
      <xdr:rowOff>17272</xdr:rowOff>
    </xdr:to>
    <xdr:cxnSp macro="">
      <xdr:nvCxnSpPr>
        <xdr:cNvPr id="66" name="直線コネクタ 65"/>
        <xdr:cNvCxnSpPr/>
      </xdr:nvCxnSpPr>
      <xdr:spPr>
        <a:xfrm flipV="1">
          <a:off x="3098800" y="64455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38</xdr:row>
      <xdr:rowOff>17272</xdr:rowOff>
    </xdr:to>
    <xdr:cxnSp macro="">
      <xdr:nvCxnSpPr>
        <xdr:cNvPr id="69" name="直線コネクタ 68"/>
        <xdr:cNvCxnSpPr/>
      </xdr:nvCxnSpPr>
      <xdr:spPr>
        <a:xfrm>
          <a:off x="2209800" y="6491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38</xdr:row>
      <xdr:rowOff>76708</xdr:rowOff>
    </xdr:to>
    <xdr:cxnSp macro="">
      <xdr:nvCxnSpPr>
        <xdr:cNvPr id="72" name="直線コネクタ 71"/>
        <xdr:cNvCxnSpPr/>
      </xdr:nvCxnSpPr>
      <xdr:spPr>
        <a:xfrm flipV="1">
          <a:off x="1320800" y="64912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2" name="円/楕円 81"/>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3"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51054</xdr:rowOff>
    </xdr:from>
    <xdr:to>
      <xdr:col>5</xdr:col>
      <xdr:colOff>600075</xdr:colOff>
      <xdr:row>37</xdr:row>
      <xdr:rowOff>152654</xdr:rowOff>
    </xdr:to>
    <xdr:sp macro="" textlink="">
      <xdr:nvSpPr>
        <xdr:cNvPr id="84" name="円/楕円 83"/>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137431</xdr:rowOff>
    </xdr:from>
    <xdr:ext cx="736600" cy="259045"/>
    <xdr:sp macro="" textlink="">
      <xdr:nvSpPr>
        <xdr:cNvPr id="85" name="テキスト ボックス 84"/>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6" name="円/楕円 85"/>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7" name="テキスト ボックス 86"/>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8" name="円/楕円 87"/>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89" name="テキスト ボックス 88"/>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25908</xdr:rowOff>
    </xdr:from>
    <xdr:to>
      <xdr:col>1</xdr:col>
      <xdr:colOff>676275</xdr:colOff>
      <xdr:row>38</xdr:row>
      <xdr:rowOff>127508</xdr:rowOff>
    </xdr:to>
    <xdr:sp macro="" textlink="">
      <xdr:nvSpPr>
        <xdr:cNvPr id="90" name="円/楕円 89"/>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112285</xdr:rowOff>
    </xdr:from>
    <xdr:ext cx="762000" cy="259045"/>
    <xdr:sp macro="" textlink="">
      <xdr:nvSpPr>
        <xdr:cNvPr id="91" name="テキスト ボックス 90"/>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恒常的に支出される光熱水費や燃料費の単価等上昇により経常一般財源（＋１７，２３４千円）の増加となった。また経常経費に充てる特定財源のうち、子育て支援交付金（△７，７９９千円）、放課後子ども推進事業補助金（△２，８１６千円）の減少となったことにより、前年度に比べ０．２ポイントの悪化となった。</a:t>
          </a:r>
          <a:endParaRPr kumimoji="1" lang="en-US" altLang="ja-JP" sz="1300">
            <a:latin typeface="ＭＳ Ｐゴシック"/>
          </a:endParaRPr>
        </a:p>
        <a:p>
          <a:r>
            <a:rPr kumimoji="1" lang="ja-JP" altLang="en-US" sz="1300">
              <a:latin typeface="ＭＳ Ｐゴシック"/>
            </a:rPr>
            <a:t>　今後も増加傾向が見込まれるが、事業の見直しを推進し、抑制に努める。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15421</xdr:rowOff>
    </xdr:to>
    <xdr:cxnSp macro="">
      <xdr:nvCxnSpPr>
        <xdr:cNvPr id="126" name="直線コネクタ 125"/>
        <xdr:cNvCxnSpPr/>
      </xdr:nvCxnSpPr>
      <xdr:spPr>
        <a:xfrm>
          <a:off x="15671800" y="29083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165100</xdr:rowOff>
    </xdr:to>
    <xdr:cxnSp macro="">
      <xdr:nvCxnSpPr>
        <xdr:cNvPr id="129" name="直線コネクタ 128"/>
        <xdr:cNvCxnSpPr/>
      </xdr:nvCxnSpPr>
      <xdr:spPr>
        <a:xfrm>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121557</xdr:rowOff>
    </xdr:to>
    <xdr:cxnSp macro="">
      <xdr:nvCxnSpPr>
        <xdr:cNvPr id="132" name="直線コネクタ 131"/>
        <xdr:cNvCxnSpPr/>
      </xdr:nvCxnSpPr>
      <xdr:spPr>
        <a:xfrm flipV="1">
          <a:off x="13893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17</xdr:row>
      <xdr:rowOff>26307</xdr:rowOff>
    </xdr:to>
    <xdr:cxnSp macro="">
      <xdr:nvCxnSpPr>
        <xdr:cNvPr id="135" name="直線コネクタ 134"/>
        <xdr:cNvCxnSpPr/>
      </xdr:nvCxnSpPr>
      <xdr:spPr>
        <a:xfrm flipV="1">
          <a:off x="13004800" y="2864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5" name="円/楕円 144"/>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6"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7" name="円/楕円 146"/>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8" name="テキスト ボックス 147"/>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0" name="テキスト ボックス 149"/>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1" name="円/楕円 150"/>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2" name="テキスト ボックス 151"/>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146957</xdr:rowOff>
    </xdr:from>
    <xdr:to>
      <xdr:col>19</xdr:col>
      <xdr:colOff>6350</xdr:colOff>
      <xdr:row>17</xdr:row>
      <xdr:rowOff>77107</xdr:rowOff>
    </xdr:to>
    <xdr:sp macro="" textlink="">
      <xdr:nvSpPr>
        <xdr:cNvPr id="153" name="円/楕円 152"/>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61884</xdr:rowOff>
    </xdr:from>
    <xdr:ext cx="762000" cy="259045"/>
    <xdr:sp macro="" textlink="">
      <xdr:nvSpPr>
        <xdr:cNvPr id="154" name="テキスト ボックス 153"/>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福祉費（△５８，６９４千円）、生活保護費（△２７，６２６千円）等が減額となったが、障害者自立支援事業（＋８８，２０１千円）、放課後児童デイサービス事業（＋１６，９９９千円）の増加となり、前年度と比較して０．１ポイントの増加となった。</a:t>
          </a:r>
          <a:endParaRPr kumimoji="1" lang="en-US" altLang="ja-JP" sz="1300">
            <a:latin typeface="ＭＳ Ｐゴシック"/>
          </a:endParaRPr>
        </a:p>
        <a:p>
          <a:r>
            <a:rPr kumimoji="1" lang="ja-JP" altLang="en-US" sz="1300">
              <a:latin typeface="ＭＳ Ｐゴシック"/>
            </a:rPr>
            <a:t>　依然、類似団体平均を１．３ポイント上回っており、今後も障害者自立支援事業においては、費用負担の増加が見込まれる。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82550</xdr:rowOff>
    </xdr:to>
    <xdr:cxnSp macro="">
      <xdr:nvCxnSpPr>
        <xdr:cNvPr id="187" name="直線コネクタ 186"/>
        <xdr:cNvCxnSpPr/>
      </xdr:nvCxnSpPr>
      <xdr:spPr>
        <a:xfrm>
          <a:off x="3987800" y="984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69850</xdr:rowOff>
    </xdr:to>
    <xdr:cxnSp macro="">
      <xdr:nvCxnSpPr>
        <xdr:cNvPr id="190" name="直線コネクタ 189"/>
        <xdr:cNvCxnSpPr/>
      </xdr:nvCxnSpPr>
      <xdr:spPr>
        <a:xfrm>
          <a:off x="3098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57</xdr:row>
      <xdr:rowOff>44450</xdr:rowOff>
    </xdr:to>
    <xdr:cxnSp macro="">
      <xdr:nvCxnSpPr>
        <xdr:cNvPr id="193" name="直線コネクタ 192"/>
        <xdr:cNvCxnSpPr/>
      </xdr:nvCxnSpPr>
      <xdr:spPr>
        <a:xfrm>
          <a:off x="2209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56</xdr:row>
      <xdr:rowOff>101600</xdr:rowOff>
    </xdr:to>
    <xdr:cxnSp macro="">
      <xdr:nvCxnSpPr>
        <xdr:cNvPr id="196" name="直線コネクタ 195"/>
        <xdr:cNvCxnSpPr/>
      </xdr:nvCxnSpPr>
      <xdr:spPr>
        <a:xfrm>
          <a:off x="1320800" y="9474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6" name="円/楕円 205"/>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7"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8" name="円/楕円 207"/>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9" name="テキスト ボックス 20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10" name="円/楕円 209"/>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1" name="テキスト ボックス 210"/>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12" name="円/楕円 211"/>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13" name="テキスト ボックス 212"/>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4" name="円/楕円 213"/>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5" name="テキスト ボックス 214"/>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おいて、介護保険繰出金（＋２９，９６３千円）、公共下水道繰出金（＋４１，００２千円）、特定環境保全下水道繰出金（＋１３，９３６千円）が増加したこと等により０．６ポイントの悪化となった。</a:t>
          </a:r>
          <a:endParaRPr kumimoji="1" lang="en-US" altLang="ja-JP" sz="1300">
            <a:latin typeface="ＭＳ Ｐゴシック"/>
          </a:endParaRPr>
        </a:p>
        <a:p>
          <a:r>
            <a:rPr kumimoji="1" lang="ja-JP" altLang="en-US" sz="1300">
              <a:latin typeface="ＭＳ Ｐゴシック"/>
            </a:rPr>
            <a:t>　今後も増加傾向が見込まれるが、事業の見直しを推進し、抑制に努める。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66040</xdr:rowOff>
    </xdr:to>
    <xdr:cxnSp macro="">
      <xdr:nvCxnSpPr>
        <xdr:cNvPr id="248" name="直線コネクタ 247"/>
        <xdr:cNvCxnSpPr/>
      </xdr:nvCxnSpPr>
      <xdr:spPr>
        <a:xfrm>
          <a:off x="15671800" y="996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20320</xdr:rowOff>
    </xdr:to>
    <xdr:cxnSp macro="">
      <xdr:nvCxnSpPr>
        <xdr:cNvPr id="251" name="直線コネクタ 250"/>
        <xdr:cNvCxnSpPr/>
      </xdr:nvCxnSpPr>
      <xdr:spPr>
        <a:xfrm>
          <a:off x="14782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138430</xdr:rowOff>
    </xdr:to>
    <xdr:cxnSp macro="">
      <xdr:nvCxnSpPr>
        <xdr:cNvPr id="254" name="直線コネクタ 253"/>
        <xdr:cNvCxnSpPr/>
      </xdr:nvCxnSpPr>
      <xdr:spPr>
        <a:xfrm>
          <a:off x="13893800" y="977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1270</xdr:rowOff>
    </xdr:to>
    <xdr:cxnSp macro="">
      <xdr:nvCxnSpPr>
        <xdr:cNvPr id="257" name="直線コネクタ 256"/>
        <xdr:cNvCxnSpPr/>
      </xdr:nvCxnSpPr>
      <xdr:spPr>
        <a:xfrm>
          <a:off x="13004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7" name="円/楕円 266"/>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8"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9" name="円/楕円 268"/>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0" name="テキスト ボックス 269"/>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1" name="円/楕円 270"/>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2" name="テキスト ボックス 271"/>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3" name="円/楕円 272"/>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4" name="テキスト ボックス 273"/>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5" name="円/楕円 274"/>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6" name="テキスト ボックス 27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大分市ごみ処理管理費負担金（△１０，８２０千円）等により、経常一般財源（△２０，１３９千円）の減少等となったことにより、前年度に比べて０．１ポイントの改善となった。</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113284</xdr:rowOff>
    </xdr:to>
    <xdr:cxnSp macro="">
      <xdr:nvCxnSpPr>
        <xdr:cNvPr id="306" name="直線コネクタ 305"/>
        <xdr:cNvCxnSpPr/>
      </xdr:nvCxnSpPr>
      <xdr:spPr>
        <a:xfrm flipV="1">
          <a:off x="15671800" y="59380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113284</xdr:rowOff>
    </xdr:from>
    <xdr:to>
      <xdr:col>22</xdr:col>
      <xdr:colOff>565150</xdr:colOff>
      <xdr:row>34</xdr:row>
      <xdr:rowOff>122428</xdr:rowOff>
    </xdr:to>
    <xdr:cxnSp macro="">
      <xdr:nvCxnSpPr>
        <xdr:cNvPr id="309" name="直線コネクタ 308"/>
        <xdr:cNvCxnSpPr/>
      </xdr:nvCxnSpPr>
      <xdr:spPr>
        <a:xfrm flipV="1">
          <a:off x="14782800" y="5942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122428</xdr:rowOff>
    </xdr:from>
    <xdr:to>
      <xdr:col>21</xdr:col>
      <xdr:colOff>361950</xdr:colOff>
      <xdr:row>34</xdr:row>
      <xdr:rowOff>163576</xdr:rowOff>
    </xdr:to>
    <xdr:cxnSp macro="">
      <xdr:nvCxnSpPr>
        <xdr:cNvPr id="312" name="直線コネクタ 311"/>
        <xdr:cNvCxnSpPr/>
      </xdr:nvCxnSpPr>
      <xdr:spPr>
        <a:xfrm flipV="1">
          <a:off x="13893800" y="5951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33274</xdr:rowOff>
    </xdr:to>
    <xdr:cxnSp macro="">
      <xdr:nvCxnSpPr>
        <xdr:cNvPr id="315" name="直線コネクタ 314"/>
        <xdr:cNvCxnSpPr/>
      </xdr:nvCxnSpPr>
      <xdr:spPr>
        <a:xfrm flipV="1">
          <a:off x="13004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25" name="円/楕円 324"/>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74439</xdr:rowOff>
    </xdr:from>
    <xdr:ext cx="762000" cy="259045"/>
    <xdr:sp macro="" textlink="">
      <xdr:nvSpPr>
        <xdr:cNvPr id="326" name="補助費等該当値テキスト"/>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27" name="円/楕円 326"/>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28" name="テキスト ボックス 327"/>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29" name="円/楕円 328"/>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30" name="テキスト ボックス 329"/>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31" name="円/楕円 330"/>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32" name="テキスト ボックス 331"/>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3" name="円/楕円 332"/>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4" name="テキスト ボックス 333"/>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については、前年度から比較して、旧合併特例債（＋５５，９４３千円）、臨時財政対策債（＋４０，０５３千円）等の増加があったが、県貸付金（△１０７，９０８千円）学校教育施設等整備事業債（△１９，５５５千円）等の減少により前年度と比較して０．５ポイントの改善となった。</a:t>
          </a:r>
          <a:endParaRPr kumimoji="1" lang="en-US" altLang="ja-JP" sz="1300">
            <a:latin typeface="ＭＳ Ｐゴシック"/>
          </a:endParaRPr>
        </a:p>
        <a:p>
          <a:r>
            <a:rPr kumimoji="1" lang="ja-JP" altLang="en-US" sz="1300">
              <a:latin typeface="ＭＳ Ｐゴシック"/>
            </a:rPr>
            <a:t>　依然、類似団体平均を４．１ポイント上回っており、今後も公共施設整備５ヶ年計画に沿って、プライマリーバランスに留意し、公債費の抑制に努める。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106045</xdr:rowOff>
    </xdr:from>
    <xdr:to>
      <xdr:col>7</xdr:col>
      <xdr:colOff>15875</xdr:colOff>
      <xdr:row>75</xdr:row>
      <xdr:rowOff>115570</xdr:rowOff>
    </xdr:to>
    <xdr:cxnSp macro="">
      <xdr:nvCxnSpPr>
        <xdr:cNvPr id="366" name="直線コネクタ 365"/>
        <xdr:cNvCxnSpPr/>
      </xdr:nvCxnSpPr>
      <xdr:spPr>
        <a:xfrm flipV="1">
          <a:off x="3987800" y="129647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109855</xdr:rowOff>
    </xdr:from>
    <xdr:to>
      <xdr:col>5</xdr:col>
      <xdr:colOff>549275</xdr:colOff>
      <xdr:row>75</xdr:row>
      <xdr:rowOff>115570</xdr:rowOff>
    </xdr:to>
    <xdr:cxnSp macro="">
      <xdr:nvCxnSpPr>
        <xdr:cNvPr id="369" name="直線コネクタ 368"/>
        <xdr:cNvCxnSpPr/>
      </xdr:nvCxnSpPr>
      <xdr:spPr>
        <a:xfrm>
          <a:off x="3098800" y="12968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109855</xdr:rowOff>
    </xdr:from>
    <xdr:to>
      <xdr:col>4</xdr:col>
      <xdr:colOff>346075</xdr:colOff>
      <xdr:row>75</xdr:row>
      <xdr:rowOff>121285</xdr:rowOff>
    </xdr:to>
    <xdr:cxnSp macro="">
      <xdr:nvCxnSpPr>
        <xdr:cNvPr id="372" name="直線コネクタ 371"/>
        <xdr:cNvCxnSpPr/>
      </xdr:nvCxnSpPr>
      <xdr:spPr>
        <a:xfrm flipV="1">
          <a:off x="2209800" y="12968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121285</xdr:rowOff>
    </xdr:from>
    <xdr:to>
      <xdr:col>3</xdr:col>
      <xdr:colOff>142875</xdr:colOff>
      <xdr:row>75</xdr:row>
      <xdr:rowOff>163195</xdr:rowOff>
    </xdr:to>
    <xdr:cxnSp macro="">
      <xdr:nvCxnSpPr>
        <xdr:cNvPr id="375" name="直線コネクタ 374"/>
        <xdr:cNvCxnSpPr/>
      </xdr:nvCxnSpPr>
      <xdr:spPr>
        <a:xfrm flipV="1">
          <a:off x="1320800" y="12980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55245</xdr:rowOff>
    </xdr:from>
    <xdr:to>
      <xdr:col>7</xdr:col>
      <xdr:colOff>66675</xdr:colOff>
      <xdr:row>75</xdr:row>
      <xdr:rowOff>156845</xdr:rowOff>
    </xdr:to>
    <xdr:sp macro="" textlink="">
      <xdr:nvSpPr>
        <xdr:cNvPr id="385" name="円/楕円 384"/>
        <xdr:cNvSpPr/>
      </xdr:nvSpPr>
      <xdr:spPr>
        <a:xfrm>
          <a:off x="47752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27322</xdr:rowOff>
    </xdr:from>
    <xdr:ext cx="762000" cy="259045"/>
    <xdr:sp macro="" textlink="">
      <xdr:nvSpPr>
        <xdr:cNvPr id="386" name="公債費該当値テキスト"/>
        <xdr:cNvSpPr txBox="1"/>
      </xdr:nvSpPr>
      <xdr:spPr>
        <a:xfrm>
          <a:off x="4914900" y="128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7" name="円/楕円 386"/>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88" name="テキスト ボックス 387"/>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59055</xdr:rowOff>
    </xdr:from>
    <xdr:to>
      <xdr:col>4</xdr:col>
      <xdr:colOff>396875</xdr:colOff>
      <xdr:row>75</xdr:row>
      <xdr:rowOff>160655</xdr:rowOff>
    </xdr:to>
    <xdr:sp macro="" textlink="">
      <xdr:nvSpPr>
        <xdr:cNvPr id="389" name="円/楕円 388"/>
        <xdr:cNvSpPr/>
      </xdr:nvSpPr>
      <xdr:spPr>
        <a:xfrm>
          <a:off x="3048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145432</xdr:rowOff>
    </xdr:from>
    <xdr:ext cx="762000" cy="259045"/>
    <xdr:sp macro="" textlink="">
      <xdr:nvSpPr>
        <xdr:cNvPr id="390" name="テキスト ボックス 389"/>
        <xdr:cNvSpPr txBox="1"/>
      </xdr:nvSpPr>
      <xdr:spPr>
        <a:xfrm>
          <a:off x="2717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70485</xdr:rowOff>
    </xdr:from>
    <xdr:to>
      <xdr:col>3</xdr:col>
      <xdr:colOff>193675</xdr:colOff>
      <xdr:row>76</xdr:row>
      <xdr:rowOff>636</xdr:rowOff>
    </xdr:to>
    <xdr:sp macro="" textlink="">
      <xdr:nvSpPr>
        <xdr:cNvPr id="391" name="円/楕円 390"/>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156863</xdr:rowOff>
    </xdr:from>
    <xdr:ext cx="762000" cy="259045"/>
    <xdr:sp macro="" textlink="">
      <xdr:nvSpPr>
        <xdr:cNvPr id="392" name="テキスト ボックス 391"/>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112395</xdr:rowOff>
    </xdr:from>
    <xdr:to>
      <xdr:col>1</xdr:col>
      <xdr:colOff>676275</xdr:colOff>
      <xdr:row>76</xdr:row>
      <xdr:rowOff>42545</xdr:rowOff>
    </xdr:to>
    <xdr:sp macro="" textlink="">
      <xdr:nvSpPr>
        <xdr:cNvPr id="393" name="円/楕円 392"/>
        <xdr:cNvSpPr/>
      </xdr:nvSpPr>
      <xdr:spPr>
        <a:xfrm>
          <a:off x="1270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27322</xdr:rowOff>
    </xdr:from>
    <xdr:ext cx="762000" cy="259045"/>
    <xdr:sp macro="" textlink="">
      <xdr:nvSpPr>
        <xdr:cNvPr id="394" name="テキスト ボックス 393"/>
        <xdr:cNvSpPr txBox="1"/>
      </xdr:nvSpPr>
      <xdr:spPr>
        <a:xfrm>
          <a:off x="939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前年度に比べ、０．８ポイントの改善はみられたものの、物件費、扶助費、繰出金においては、今後も増加傾向が見込まれる。</a:t>
          </a:r>
          <a:endParaRPr kumimoji="1" lang="en-US" altLang="ja-JP" sz="1300">
            <a:latin typeface="ＭＳ Ｐゴシック"/>
          </a:endParaRPr>
        </a:p>
        <a:p>
          <a:r>
            <a:rPr kumimoji="1" lang="ja-JP" altLang="en-US" sz="1300">
              <a:latin typeface="ＭＳ Ｐゴシック"/>
            </a:rPr>
            <a:t>　人口減少が続く中で、今後も地方税の減少も見込まれ、特に、繰出金のうち、公共下水道会計、特定環境保全下水道会計、農業集落排水事業会計においては、施設の老朽化が進んでおり、今後の事業費は増加が見込まれる。</a:t>
          </a:r>
          <a:endParaRPr kumimoji="1" lang="en-US" altLang="ja-JP" sz="1300">
            <a:latin typeface="ＭＳ Ｐゴシック"/>
          </a:endParaRPr>
        </a:p>
        <a:p>
          <a:r>
            <a:rPr kumimoji="1" lang="ja-JP" altLang="en-US" sz="1300">
              <a:latin typeface="ＭＳ Ｐゴシック"/>
            </a:rPr>
            <a:t>　今後とも経費の節減及び適正化に努める。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24130</xdr:rowOff>
    </xdr:to>
    <xdr:cxnSp macro="">
      <xdr:nvCxnSpPr>
        <xdr:cNvPr id="427" name="直線コネクタ 426"/>
        <xdr:cNvCxnSpPr/>
      </xdr:nvCxnSpPr>
      <xdr:spPr>
        <a:xfrm flipV="1">
          <a:off x="15671800" y="13195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43180</xdr:rowOff>
    </xdr:to>
    <xdr:cxnSp macro="">
      <xdr:nvCxnSpPr>
        <xdr:cNvPr id="430" name="直線コネクタ 429"/>
        <xdr:cNvCxnSpPr/>
      </xdr:nvCxnSpPr>
      <xdr:spPr>
        <a:xfrm flipV="1">
          <a:off x="14782800" y="13225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77</xdr:row>
      <xdr:rowOff>43180</xdr:rowOff>
    </xdr:to>
    <xdr:cxnSp macro="">
      <xdr:nvCxnSpPr>
        <xdr:cNvPr id="433" name="直線コネクタ 432"/>
        <xdr:cNvCxnSpPr/>
      </xdr:nvCxnSpPr>
      <xdr:spPr>
        <a:xfrm>
          <a:off x="13893800" y="131533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77</xdr:row>
      <xdr:rowOff>24130</xdr:rowOff>
    </xdr:to>
    <xdr:cxnSp macro="">
      <xdr:nvCxnSpPr>
        <xdr:cNvPr id="436" name="直線コネクタ 435"/>
        <xdr:cNvCxnSpPr/>
      </xdr:nvCxnSpPr>
      <xdr:spPr>
        <a:xfrm flipV="1">
          <a:off x="13004800" y="13153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6" name="円/楕円 445"/>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7"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8" name="円/楕円 44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9" name="テキスト ボックス 448"/>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50" name="円/楕円 449"/>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51" name="テキスト ボックス 450"/>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52" name="円/楕円 451"/>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158766</xdr:rowOff>
    </xdr:from>
    <xdr:ext cx="762000" cy="259045"/>
    <xdr:sp macro="" textlink="">
      <xdr:nvSpPr>
        <xdr:cNvPr id="453" name="テキスト ボックス 452"/>
        <xdr:cNvSpPr txBox="1"/>
      </xdr:nvSpPr>
      <xdr:spPr>
        <a:xfrm>
          <a:off x="13512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4" name="円/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5" name="テキスト ボックス 45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大分県臼杵市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7544</xdr:rowOff>
    </xdr:from>
    <xdr:to>
      <xdr:col>4</xdr:col>
      <xdr:colOff>1117600</xdr:colOff>
      <xdr:row>19</xdr:row>
      <xdr:rowOff>15558</xdr:rowOff>
    </xdr:to>
    <xdr:cxnSp macro="">
      <xdr:nvCxnSpPr>
        <xdr:cNvPr id="50" name="直線コネクタ 49"/>
        <xdr:cNvCxnSpPr/>
      </xdr:nvCxnSpPr>
      <xdr:spPr bwMode="auto">
        <a:xfrm flipV="1">
          <a:off x="5003800" y="3312719"/>
          <a:ext cx="647700" cy="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163144</xdr:rowOff>
    </xdr:from>
    <xdr:to>
      <xdr:col>4</xdr:col>
      <xdr:colOff>469900</xdr:colOff>
      <xdr:row>19</xdr:row>
      <xdr:rowOff>15558</xdr:rowOff>
    </xdr:to>
    <xdr:cxnSp macro="">
      <xdr:nvCxnSpPr>
        <xdr:cNvPr id="53" name="直線コネクタ 52"/>
        <xdr:cNvCxnSpPr/>
      </xdr:nvCxnSpPr>
      <xdr:spPr bwMode="auto">
        <a:xfrm>
          <a:off x="4305300" y="3296869"/>
          <a:ext cx="698500" cy="2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163144</xdr:rowOff>
    </xdr:from>
    <xdr:to>
      <xdr:col>3</xdr:col>
      <xdr:colOff>904875</xdr:colOff>
      <xdr:row>19</xdr:row>
      <xdr:rowOff>36652</xdr:rowOff>
    </xdr:to>
    <xdr:cxnSp macro="">
      <xdr:nvCxnSpPr>
        <xdr:cNvPr id="56" name="直線コネクタ 55"/>
        <xdr:cNvCxnSpPr/>
      </xdr:nvCxnSpPr>
      <xdr:spPr bwMode="auto">
        <a:xfrm flipV="1">
          <a:off x="3606800" y="3296869"/>
          <a:ext cx="698500" cy="4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16739</xdr:rowOff>
    </xdr:from>
    <xdr:to>
      <xdr:col>3</xdr:col>
      <xdr:colOff>206375</xdr:colOff>
      <xdr:row>19</xdr:row>
      <xdr:rowOff>36652</xdr:rowOff>
    </xdr:to>
    <xdr:cxnSp macro="">
      <xdr:nvCxnSpPr>
        <xdr:cNvPr id="59" name="直線コネクタ 58"/>
        <xdr:cNvCxnSpPr/>
      </xdr:nvCxnSpPr>
      <xdr:spPr bwMode="auto">
        <a:xfrm>
          <a:off x="2908300" y="3321914"/>
          <a:ext cx="698500" cy="19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128194</xdr:rowOff>
    </xdr:from>
    <xdr:to>
      <xdr:col>5</xdr:col>
      <xdr:colOff>34925</xdr:colOff>
      <xdr:row>19</xdr:row>
      <xdr:rowOff>58344</xdr:rowOff>
    </xdr:to>
    <xdr:sp macro="" textlink="">
      <xdr:nvSpPr>
        <xdr:cNvPr id="69" name="円/楕円 68"/>
        <xdr:cNvSpPr/>
      </xdr:nvSpPr>
      <xdr:spPr bwMode="auto">
        <a:xfrm>
          <a:off x="5600700" y="326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100271</xdr:rowOff>
    </xdr:from>
    <xdr:ext cx="762000" cy="259045"/>
    <xdr:sp macro="" textlink="">
      <xdr:nvSpPr>
        <xdr:cNvPr id="70" name="人口1人当たり決算額の推移該当値テキスト130"/>
        <xdr:cNvSpPr txBox="1"/>
      </xdr:nvSpPr>
      <xdr:spPr>
        <a:xfrm>
          <a:off x="5740400" y="323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79,156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136208</xdr:rowOff>
    </xdr:from>
    <xdr:to>
      <xdr:col>4</xdr:col>
      <xdr:colOff>520700</xdr:colOff>
      <xdr:row>19</xdr:row>
      <xdr:rowOff>66358</xdr:rowOff>
    </xdr:to>
    <xdr:sp macro="" textlink="">
      <xdr:nvSpPr>
        <xdr:cNvPr id="71" name="円/楕円 70"/>
        <xdr:cNvSpPr/>
      </xdr:nvSpPr>
      <xdr:spPr bwMode="auto">
        <a:xfrm>
          <a:off x="4953000" y="326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51135</xdr:rowOff>
    </xdr:from>
    <xdr:ext cx="736600" cy="259045"/>
    <xdr:sp macro="" textlink="">
      <xdr:nvSpPr>
        <xdr:cNvPr id="72" name="テキスト ボックス 71"/>
        <xdr:cNvSpPr txBox="1"/>
      </xdr:nvSpPr>
      <xdr:spPr>
        <a:xfrm>
          <a:off x="4622800" y="3356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112344</xdr:rowOff>
    </xdr:from>
    <xdr:to>
      <xdr:col>3</xdr:col>
      <xdr:colOff>955675</xdr:colOff>
      <xdr:row>19</xdr:row>
      <xdr:rowOff>42494</xdr:rowOff>
    </xdr:to>
    <xdr:sp macro="" textlink="">
      <xdr:nvSpPr>
        <xdr:cNvPr id="73" name="円/楕円 72"/>
        <xdr:cNvSpPr/>
      </xdr:nvSpPr>
      <xdr:spPr bwMode="auto">
        <a:xfrm>
          <a:off x="4254500" y="32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27271</xdr:rowOff>
    </xdr:from>
    <xdr:ext cx="762000" cy="259045"/>
    <xdr:sp macro="" textlink="">
      <xdr:nvSpPr>
        <xdr:cNvPr id="74" name="テキスト ボックス 73"/>
        <xdr:cNvSpPr txBox="1"/>
      </xdr:nvSpPr>
      <xdr:spPr>
        <a:xfrm>
          <a:off x="3924300" y="33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157302</xdr:rowOff>
    </xdr:from>
    <xdr:to>
      <xdr:col>3</xdr:col>
      <xdr:colOff>257175</xdr:colOff>
      <xdr:row>19</xdr:row>
      <xdr:rowOff>87452</xdr:rowOff>
    </xdr:to>
    <xdr:sp macro="" textlink="">
      <xdr:nvSpPr>
        <xdr:cNvPr id="75" name="円/楕円 74"/>
        <xdr:cNvSpPr/>
      </xdr:nvSpPr>
      <xdr:spPr bwMode="auto">
        <a:xfrm>
          <a:off x="3556000" y="329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72229</xdr:rowOff>
    </xdr:from>
    <xdr:ext cx="762000" cy="259045"/>
    <xdr:sp macro="" textlink="">
      <xdr:nvSpPr>
        <xdr:cNvPr id="76" name="テキスト ボックス 75"/>
        <xdr:cNvSpPr txBox="1"/>
      </xdr:nvSpPr>
      <xdr:spPr>
        <a:xfrm>
          <a:off x="3225800" y="337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137389</xdr:rowOff>
    </xdr:from>
    <xdr:to>
      <xdr:col>2</xdr:col>
      <xdr:colOff>692150</xdr:colOff>
      <xdr:row>19</xdr:row>
      <xdr:rowOff>67539</xdr:rowOff>
    </xdr:to>
    <xdr:sp macro="" textlink="">
      <xdr:nvSpPr>
        <xdr:cNvPr id="77" name="円/楕円 76"/>
        <xdr:cNvSpPr/>
      </xdr:nvSpPr>
      <xdr:spPr bwMode="auto">
        <a:xfrm>
          <a:off x="2857500" y="327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52316</xdr:rowOff>
    </xdr:from>
    <xdr:ext cx="762000" cy="259045"/>
    <xdr:sp macro="" textlink="">
      <xdr:nvSpPr>
        <xdr:cNvPr id="78" name="テキスト ボックス 77"/>
        <xdr:cNvSpPr txBox="1"/>
      </xdr:nvSpPr>
      <xdr:spPr>
        <a:xfrm>
          <a:off x="2527300" y="33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318917</xdr:rowOff>
    </xdr:from>
    <xdr:to>
      <xdr:col>4</xdr:col>
      <xdr:colOff>1117600</xdr:colOff>
      <xdr:row>37</xdr:row>
      <xdr:rowOff>326926</xdr:rowOff>
    </xdr:to>
    <xdr:cxnSp macro="">
      <xdr:nvCxnSpPr>
        <xdr:cNvPr id="112" name="直線コネクタ 111"/>
        <xdr:cNvCxnSpPr/>
      </xdr:nvCxnSpPr>
      <xdr:spPr bwMode="auto">
        <a:xfrm>
          <a:off x="5003800" y="7443617"/>
          <a:ext cx="647700" cy="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315992</xdr:rowOff>
    </xdr:from>
    <xdr:to>
      <xdr:col>4</xdr:col>
      <xdr:colOff>469900</xdr:colOff>
      <xdr:row>37</xdr:row>
      <xdr:rowOff>318917</xdr:rowOff>
    </xdr:to>
    <xdr:cxnSp macro="">
      <xdr:nvCxnSpPr>
        <xdr:cNvPr id="115" name="直線コネクタ 114"/>
        <xdr:cNvCxnSpPr/>
      </xdr:nvCxnSpPr>
      <xdr:spPr bwMode="auto">
        <a:xfrm>
          <a:off x="4305300" y="7440692"/>
          <a:ext cx="698500" cy="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303704</xdr:rowOff>
    </xdr:from>
    <xdr:to>
      <xdr:col>3</xdr:col>
      <xdr:colOff>904875</xdr:colOff>
      <xdr:row>37</xdr:row>
      <xdr:rowOff>315992</xdr:rowOff>
    </xdr:to>
    <xdr:cxnSp macro="">
      <xdr:nvCxnSpPr>
        <xdr:cNvPr id="118" name="直線コネクタ 117"/>
        <xdr:cNvCxnSpPr/>
      </xdr:nvCxnSpPr>
      <xdr:spPr bwMode="auto">
        <a:xfrm>
          <a:off x="3606800" y="7428404"/>
          <a:ext cx="698500" cy="1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297059</xdr:rowOff>
    </xdr:from>
    <xdr:to>
      <xdr:col>3</xdr:col>
      <xdr:colOff>206375</xdr:colOff>
      <xdr:row>37</xdr:row>
      <xdr:rowOff>303704</xdr:rowOff>
    </xdr:to>
    <xdr:cxnSp macro="">
      <xdr:nvCxnSpPr>
        <xdr:cNvPr id="121" name="直線コネクタ 120"/>
        <xdr:cNvCxnSpPr/>
      </xdr:nvCxnSpPr>
      <xdr:spPr bwMode="auto">
        <a:xfrm>
          <a:off x="2908300" y="7421759"/>
          <a:ext cx="698500" cy="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276126</xdr:rowOff>
    </xdr:from>
    <xdr:to>
      <xdr:col>5</xdr:col>
      <xdr:colOff>34925</xdr:colOff>
      <xdr:row>38</xdr:row>
      <xdr:rowOff>34826</xdr:rowOff>
    </xdr:to>
    <xdr:sp macro="" textlink="">
      <xdr:nvSpPr>
        <xdr:cNvPr id="131" name="円/楕円 130"/>
        <xdr:cNvSpPr/>
      </xdr:nvSpPr>
      <xdr:spPr bwMode="auto">
        <a:xfrm>
          <a:off x="5600700" y="740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268117</xdr:rowOff>
    </xdr:from>
    <xdr:to>
      <xdr:col>4</xdr:col>
      <xdr:colOff>520700</xdr:colOff>
      <xdr:row>38</xdr:row>
      <xdr:rowOff>26817</xdr:rowOff>
    </xdr:to>
    <xdr:sp macro="" textlink="">
      <xdr:nvSpPr>
        <xdr:cNvPr id="133" name="円/楕円 132"/>
        <xdr:cNvSpPr/>
      </xdr:nvSpPr>
      <xdr:spPr bwMode="auto">
        <a:xfrm>
          <a:off x="4953000" y="739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11594</xdr:rowOff>
    </xdr:from>
    <xdr:ext cx="736600" cy="259045"/>
    <xdr:sp macro="" textlink="">
      <xdr:nvSpPr>
        <xdr:cNvPr id="134" name="テキスト ボックス 133"/>
        <xdr:cNvSpPr txBox="1"/>
      </xdr:nvSpPr>
      <xdr:spPr>
        <a:xfrm>
          <a:off x="4622800" y="747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265192</xdr:rowOff>
    </xdr:from>
    <xdr:to>
      <xdr:col>3</xdr:col>
      <xdr:colOff>955675</xdr:colOff>
      <xdr:row>38</xdr:row>
      <xdr:rowOff>23892</xdr:rowOff>
    </xdr:to>
    <xdr:sp macro="" textlink="">
      <xdr:nvSpPr>
        <xdr:cNvPr id="135" name="円/楕円 134"/>
        <xdr:cNvSpPr/>
      </xdr:nvSpPr>
      <xdr:spPr bwMode="auto">
        <a:xfrm>
          <a:off x="4254500" y="738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8669</xdr:rowOff>
    </xdr:from>
    <xdr:ext cx="762000" cy="259045"/>
    <xdr:sp macro="" textlink="">
      <xdr:nvSpPr>
        <xdr:cNvPr id="136" name="テキスト ボックス 135"/>
        <xdr:cNvSpPr txBox="1"/>
      </xdr:nvSpPr>
      <xdr:spPr>
        <a:xfrm>
          <a:off x="3924300" y="747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30,396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252904</xdr:rowOff>
    </xdr:from>
    <xdr:to>
      <xdr:col>3</xdr:col>
      <xdr:colOff>257175</xdr:colOff>
      <xdr:row>38</xdr:row>
      <xdr:rowOff>11604</xdr:rowOff>
    </xdr:to>
    <xdr:sp macro="" textlink="">
      <xdr:nvSpPr>
        <xdr:cNvPr id="137" name="円/楕円 136"/>
        <xdr:cNvSpPr/>
      </xdr:nvSpPr>
      <xdr:spPr bwMode="auto">
        <a:xfrm>
          <a:off x="3556000" y="737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339281</xdr:rowOff>
    </xdr:from>
    <xdr:ext cx="762000" cy="259045"/>
    <xdr:sp macro="" textlink="">
      <xdr:nvSpPr>
        <xdr:cNvPr id="138" name="テキスト ボックス 137"/>
        <xdr:cNvSpPr txBox="1"/>
      </xdr:nvSpPr>
      <xdr:spPr>
        <a:xfrm>
          <a:off x="3225800" y="74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246259</xdr:rowOff>
    </xdr:from>
    <xdr:to>
      <xdr:col>2</xdr:col>
      <xdr:colOff>692150</xdr:colOff>
      <xdr:row>38</xdr:row>
      <xdr:rowOff>4959</xdr:rowOff>
    </xdr:to>
    <xdr:sp macro="" textlink="">
      <xdr:nvSpPr>
        <xdr:cNvPr id="139" name="円/楕円 138"/>
        <xdr:cNvSpPr/>
      </xdr:nvSpPr>
      <xdr:spPr bwMode="auto">
        <a:xfrm>
          <a:off x="2857500" y="7370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332636</xdr:rowOff>
    </xdr:from>
    <xdr:ext cx="762000" cy="259045"/>
    <xdr:sp macro="" textlink="">
      <xdr:nvSpPr>
        <xdr:cNvPr id="140" name="テキスト ボックス 139"/>
        <xdr:cNvSpPr txBox="1"/>
      </xdr:nvSpPr>
      <xdr:spPr>
        <a:xfrm>
          <a:off x="2527300" y="74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でみた財政調整基金残高においては、合併算定替えを見据え増加となった。予算の執行にあたっては、不用額の把握を適宜行い、年度中の補正予算編成等に反映させることで、実質収支額の平準化に努めている。</a:t>
          </a:r>
        </a:p>
        <a:p>
          <a:r>
            <a:rPr kumimoji="1" lang="ja-JP" altLang="en-US" sz="1400">
              <a:latin typeface="ＭＳ ゴシック" pitchFamily="49" charset="-128"/>
              <a:ea typeface="ＭＳ ゴシック" pitchFamily="49" charset="-128"/>
            </a:rPr>
            <a:t>　今後も、各種基金の積み立てを計画的に行い、行政サービスの維持向上と財政力の強化を図るため、事業の精査及び適正化に努める。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昨年度に引き続き、平成２５年度もすべての会計で黒字となった。</a:t>
          </a:r>
        </a:p>
        <a:p>
          <a:r>
            <a:rPr kumimoji="1" lang="ja-JP" altLang="en-US" sz="1400">
              <a:latin typeface="ＭＳ ゴシック" pitchFamily="49" charset="-128"/>
              <a:ea typeface="ＭＳ ゴシック" pitchFamily="49" charset="-128"/>
            </a:rPr>
            <a:t>　標準財政規模においては、前年度に比べ普通交付税（＋１１３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４２３千円）、臨時財政対策債（＋２０，００２千円）の増加があったものの、地方税の減少（△１３５，１５０千円）等により、前年度に比べ△２５，３３３千円の減少となった。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て、公営企業の元利償還金に対する繰入金の増加（＋２８，９４７千円）があったものの、元利償還金の額（△７３，２７６千円）の減少や公債費に準ずる債務負担行為の額（△１６，１３７千円）の減少により実質公債費比率の分子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去に発行した臨時財政対策債の元利償還の増加が見込まれるものの、低利による償還利子の減少が見込まれる。また、算入公債費等についても、有利な地方債の選択に努めており、改善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や過去に発行した臨時財政対策債の元金償還の増加により、地方債残高の減少が図られた。また財政調整基金等の充当可の基金が増加したことにより、将来負担比率の分子が減少し将来負担比率の改善が図ら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今後の将来負担額については、小中学校の耐震化や小学校改築事業など起債発行事業の増加が見込まれ、地方債残高の増加や、公営企業債等繰入見込額も増加が見込まれる。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合併算定替えに伴う普通交付税の減少が見込まれ、厳しい見込となるが、基準財政需要額算入見込のある有利地方債の選択をすることにより、小幅であるが将来負担比率の分子が改善するものと思わ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20334073</v>
      </c>
      <c r="BO4" s="349"/>
      <c r="BP4" s="349"/>
      <c r="BQ4" s="349"/>
      <c r="BR4" s="349"/>
      <c r="BS4" s="349"/>
      <c r="BT4" s="349"/>
      <c r="BU4" s="350"/>
      <c r="BV4" s="348">
        <v>20161083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19858862</v>
      </c>
      <c r="BO5" s="386"/>
      <c r="BP5" s="386"/>
      <c r="BQ5" s="386"/>
      <c r="BR5" s="386"/>
      <c r="BS5" s="386"/>
      <c r="BT5" s="386"/>
      <c r="BU5" s="387"/>
      <c r="BV5" s="385">
        <v>19745959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91.9</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475211</v>
      </c>
      <c r="BO6" s="386"/>
      <c r="BP6" s="386"/>
      <c r="BQ6" s="386"/>
      <c r="BR6" s="386"/>
      <c r="BS6" s="386"/>
      <c r="BT6" s="386"/>
      <c r="BU6" s="387"/>
      <c r="BV6" s="385">
        <v>415124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98.7</v>
      </c>
      <c r="CU6" s="423"/>
      <c r="CV6" s="423"/>
      <c r="CW6" s="423"/>
      <c r="CX6" s="423"/>
      <c r="CY6" s="423"/>
      <c r="CZ6" s="423"/>
      <c r="DA6" s="424"/>
      <c r="DB6" s="422">
        <v>100</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96962</v>
      </c>
      <c r="BO7" s="386"/>
      <c r="BP7" s="386"/>
      <c r="BQ7" s="386"/>
      <c r="BR7" s="386"/>
      <c r="BS7" s="386"/>
      <c r="BT7" s="386"/>
      <c r="BU7" s="387"/>
      <c r="BV7" s="385">
        <v>51564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11858069</v>
      </c>
      <c r="CU7" s="386"/>
      <c r="CV7" s="386"/>
      <c r="CW7" s="386"/>
      <c r="CX7" s="386"/>
      <c r="CY7" s="386"/>
      <c r="CZ7" s="386"/>
      <c r="DA7" s="387"/>
      <c r="DB7" s="385">
        <v>11883402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378249</v>
      </c>
      <c r="BO8" s="386"/>
      <c r="BP8" s="386"/>
      <c r="BQ8" s="386"/>
      <c r="BR8" s="386"/>
      <c r="BS8" s="386"/>
      <c r="BT8" s="386"/>
      <c r="BU8" s="387"/>
      <c r="BV8" s="385">
        <v>363560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41469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14689</v>
      </c>
      <c r="BO9" s="386"/>
      <c r="BP9" s="386"/>
      <c r="BQ9" s="386"/>
      <c r="BR9" s="386"/>
      <c r="BS9" s="386"/>
      <c r="BT9" s="386"/>
      <c r="BU9" s="387"/>
      <c r="BV9" s="385">
        <v>39324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20.8</v>
      </c>
      <c r="CU9" s="383"/>
      <c r="CV9" s="383"/>
      <c r="CW9" s="383"/>
      <c r="CX9" s="383"/>
      <c r="CY9" s="383"/>
      <c r="CZ9" s="383"/>
      <c r="DA9" s="384"/>
      <c r="DB9" s="382">
        <v>23.8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43352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293658</v>
      </c>
      <c r="BO10" s="386"/>
      <c r="BP10" s="386"/>
      <c r="BQ10" s="386"/>
      <c r="BR10" s="386"/>
      <c r="BS10" s="386"/>
      <c r="BT10" s="386"/>
      <c r="BU10" s="387"/>
      <c r="BV10" s="385">
        <v>152018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322850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41486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41351</v>
      </c>
      <c r="S13" s="467"/>
      <c r="T13" s="467"/>
      <c r="U13" s="467"/>
      <c r="V13" s="468"/>
      <c r="W13" s="401" t="s">
        <v>123</v>
      </c>
      <c r="X13" s="402"/>
      <c r="Y13" s="402"/>
      <c r="Z13" s="402"/>
      <c r="AA13" s="402"/>
      <c r="AB13" s="392"/>
      <c r="AC13" s="436">
        <v>1805</v>
      </c>
      <c r="AD13" s="437"/>
      <c r="AE13" s="437"/>
      <c r="AF13" s="437"/>
      <c r="AG13" s="476"/>
      <c r="AH13" s="436">
        <v>2334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308347</v>
      </c>
      <c r="BO13" s="386"/>
      <c r="BP13" s="386"/>
      <c r="BQ13" s="386"/>
      <c r="BR13" s="386"/>
      <c r="BS13" s="386"/>
      <c r="BT13" s="386"/>
      <c r="BU13" s="387"/>
      <c r="BV13" s="385">
        <v>514192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12.5</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41843</v>
      </c>
      <c r="S14" s="467"/>
      <c r="T14" s="467"/>
      <c r="U14" s="467"/>
      <c r="V14" s="468"/>
      <c r="W14" s="375"/>
      <c r="X14" s="376"/>
      <c r="Y14" s="376"/>
      <c r="Z14" s="376"/>
      <c r="AA14" s="376"/>
      <c r="AB14" s="365"/>
      <c r="AC14" s="469">
        <v>9.8000000000000007</v>
      </c>
      <c r="AD14" s="470"/>
      <c r="AE14" s="470"/>
      <c r="AF14" s="470"/>
      <c r="AG14" s="471"/>
      <c r="AH14" s="469">
        <v>11.6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31.2</v>
      </c>
      <c r="CU14" s="481"/>
      <c r="CV14" s="481"/>
      <c r="CW14" s="481"/>
      <c r="CX14" s="481"/>
      <c r="CY14" s="481"/>
      <c r="CZ14" s="481"/>
      <c r="DA14" s="482"/>
      <c r="DB14" s="480">
        <v>38.9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41683</v>
      </c>
      <c r="S15" s="467"/>
      <c r="T15" s="467"/>
      <c r="U15" s="467"/>
      <c r="V15" s="468"/>
      <c r="W15" s="401" t="s">
        <v>130</v>
      </c>
      <c r="X15" s="402"/>
      <c r="Y15" s="402"/>
      <c r="Z15" s="402"/>
      <c r="AA15" s="402"/>
      <c r="AB15" s="392"/>
      <c r="AC15" s="436">
        <v>5486</v>
      </c>
      <c r="AD15" s="437"/>
      <c r="AE15" s="437"/>
      <c r="AF15" s="437"/>
      <c r="AG15" s="476"/>
      <c r="AH15" s="436">
        <v>5828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3611244</v>
      </c>
      <c r="BO15" s="349"/>
      <c r="BP15" s="349"/>
      <c r="BQ15" s="349"/>
      <c r="BR15" s="349"/>
      <c r="BS15" s="349"/>
      <c r="BT15" s="349"/>
      <c r="BU15" s="350"/>
      <c r="BV15" s="348">
        <v>3734874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29.8</v>
      </c>
      <c r="AD16" s="470"/>
      <c r="AE16" s="470"/>
      <c r="AF16" s="470"/>
      <c r="AG16" s="471"/>
      <c r="AH16" s="469">
        <v>29.1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9371509</v>
      </c>
      <c r="BO16" s="386"/>
      <c r="BP16" s="386"/>
      <c r="BQ16" s="386"/>
      <c r="BR16" s="386"/>
      <c r="BS16" s="386"/>
      <c r="BT16" s="386"/>
      <c r="BU16" s="387"/>
      <c r="BV16" s="385">
        <v>9367175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11127</v>
      </c>
      <c r="AD17" s="437"/>
      <c r="AE17" s="437"/>
      <c r="AF17" s="437"/>
      <c r="AG17" s="476"/>
      <c r="AH17" s="436">
        <v>11843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4633063</v>
      </c>
      <c r="BO17" s="386"/>
      <c r="BP17" s="386"/>
      <c r="BQ17" s="386"/>
      <c r="BR17" s="386"/>
      <c r="BS17" s="386"/>
      <c r="BT17" s="386"/>
      <c r="BU17" s="387"/>
      <c r="BV17" s="385">
        <v>4791821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291.08</v>
      </c>
      <c r="M18" s="498"/>
      <c r="N18" s="498"/>
      <c r="O18" s="498"/>
      <c r="P18" s="498"/>
      <c r="Q18" s="498"/>
      <c r="R18" s="499"/>
      <c r="S18" s="499"/>
      <c r="T18" s="499"/>
      <c r="U18" s="499"/>
      <c r="V18" s="500"/>
      <c r="W18" s="403"/>
      <c r="X18" s="404"/>
      <c r="Y18" s="404"/>
      <c r="Z18" s="404"/>
      <c r="AA18" s="404"/>
      <c r="AB18" s="395"/>
      <c r="AC18" s="501">
        <v>60.4</v>
      </c>
      <c r="AD18" s="502"/>
      <c r="AE18" s="502"/>
      <c r="AF18" s="502"/>
      <c r="AG18" s="503"/>
      <c r="AH18" s="501">
        <v>59.1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10762218</v>
      </c>
      <c r="BO18" s="386"/>
      <c r="BP18" s="386"/>
      <c r="BQ18" s="386"/>
      <c r="BR18" s="386"/>
      <c r="BS18" s="386"/>
      <c r="BT18" s="386"/>
      <c r="BU18" s="387"/>
      <c r="BV18" s="385">
        <v>10917234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142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13489732</v>
      </c>
      <c r="BO19" s="386"/>
      <c r="BP19" s="386"/>
      <c r="BQ19" s="386"/>
      <c r="BR19" s="386"/>
      <c r="BS19" s="386"/>
      <c r="BT19" s="386"/>
      <c r="BU19" s="387"/>
      <c r="BV19" s="385">
        <v>13371778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15394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24636417</v>
      </c>
      <c r="BO23" s="386"/>
      <c r="BP23" s="386"/>
      <c r="BQ23" s="386"/>
      <c r="BR23" s="386"/>
      <c r="BS23" s="386"/>
      <c r="BT23" s="386"/>
      <c r="BU23" s="387"/>
      <c r="BV23" s="385">
        <v>24776906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6264</v>
      </c>
      <c r="R24" s="437"/>
      <c r="S24" s="437"/>
      <c r="T24" s="437"/>
      <c r="U24" s="437"/>
      <c r="V24" s="476"/>
      <c r="W24" s="531"/>
      <c r="X24" s="519"/>
      <c r="Y24" s="520"/>
      <c r="Z24" s="435" t="s">
        <v>154</v>
      </c>
      <c r="AA24" s="415"/>
      <c r="AB24" s="415"/>
      <c r="AC24" s="415"/>
      <c r="AD24" s="415"/>
      <c r="AE24" s="415"/>
      <c r="AF24" s="415"/>
      <c r="AG24" s="416"/>
      <c r="AH24" s="436">
        <v>361</v>
      </c>
      <c r="AI24" s="437"/>
      <c r="AJ24" s="437"/>
      <c r="AK24" s="437"/>
      <c r="AL24" s="476"/>
      <c r="AM24" s="436">
        <v>1109714</v>
      </c>
      <c r="AN24" s="437"/>
      <c r="AO24" s="437"/>
      <c r="AP24" s="437"/>
      <c r="AQ24" s="437"/>
      <c r="AR24" s="476"/>
      <c r="AS24" s="436">
        <v>3074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16145774</v>
      </c>
      <c r="BO24" s="386"/>
      <c r="BP24" s="386"/>
      <c r="BQ24" s="386"/>
      <c r="BR24" s="386"/>
      <c r="BS24" s="386"/>
      <c r="BT24" s="386"/>
      <c r="BU24" s="387"/>
      <c r="BV24" s="385">
        <v>15631341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5985</v>
      </c>
      <c r="R25" s="437"/>
      <c r="S25" s="437"/>
      <c r="T25" s="437"/>
      <c r="U25" s="437"/>
      <c r="V25" s="476"/>
      <c r="W25" s="531"/>
      <c r="X25" s="519"/>
      <c r="Y25" s="520"/>
      <c r="Z25" s="435" t="s">
        <v>157</v>
      </c>
      <c r="AA25" s="415"/>
      <c r="AB25" s="415"/>
      <c r="AC25" s="415"/>
      <c r="AD25" s="415"/>
      <c r="AE25" s="415"/>
      <c r="AF25" s="415"/>
      <c r="AG25" s="416"/>
      <c r="AH25" s="436">
        <v>65</v>
      </c>
      <c r="AI25" s="437"/>
      <c r="AJ25" s="437"/>
      <c r="AK25" s="437"/>
      <c r="AL25" s="476"/>
      <c r="AM25" s="436">
        <v>165620</v>
      </c>
      <c r="AN25" s="437"/>
      <c r="AO25" s="437"/>
      <c r="AP25" s="437"/>
      <c r="AQ25" s="437"/>
      <c r="AR25" s="476"/>
      <c r="AS25" s="436">
        <v>2548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1180540</v>
      </c>
      <c r="BO25" s="349"/>
      <c r="BP25" s="349"/>
      <c r="BQ25" s="349"/>
      <c r="BR25" s="349"/>
      <c r="BS25" s="349"/>
      <c r="BT25" s="349"/>
      <c r="BU25" s="350"/>
      <c r="BV25" s="348">
        <v>1602143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5415</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4200</v>
      </c>
      <c r="R27" s="437"/>
      <c r="S27" s="437"/>
      <c r="T27" s="437"/>
      <c r="U27" s="437"/>
      <c r="V27" s="476"/>
      <c r="W27" s="531"/>
      <c r="X27" s="519"/>
      <c r="Y27" s="520"/>
      <c r="Z27" s="435" t="s">
        <v>163</v>
      </c>
      <c r="AA27" s="415"/>
      <c r="AB27" s="415"/>
      <c r="AC27" s="415"/>
      <c r="AD27" s="415"/>
      <c r="AE27" s="415"/>
      <c r="AF27" s="415"/>
      <c r="AG27" s="416"/>
      <c r="AH27" s="436">
        <v>7</v>
      </c>
      <c r="AI27" s="437"/>
      <c r="AJ27" s="437"/>
      <c r="AK27" s="437"/>
      <c r="AL27" s="476"/>
      <c r="AM27" s="436">
        <v>26998</v>
      </c>
      <c r="AN27" s="437"/>
      <c r="AO27" s="437"/>
      <c r="AP27" s="437"/>
      <c r="AQ27" s="437"/>
      <c r="AR27" s="476"/>
      <c r="AS27" s="436">
        <v>3857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791897</v>
      </c>
      <c r="BO27" s="553"/>
      <c r="BP27" s="553"/>
      <c r="BQ27" s="553"/>
      <c r="BR27" s="553"/>
      <c r="BS27" s="553"/>
      <c r="BT27" s="553"/>
      <c r="BU27" s="554"/>
      <c r="BV27" s="552">
        <v>791295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3027483</v>
      </c>
      <c r="BO28" s="349"/>
      <c r="BP28" s="349"/>
      <c r="BQ28" s="349"/>
      <c r="BR28" s="349"/>
      <c r="BS28" s="349"/>
      <c r="BT28" s="349"/>
      <c r="BU28" s="350"/>
      <c r="BV28" s="348">
        <v>2733825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21</v>
      </c>
      <c r="M29" s="437"/>
      <c r="N29" s="437"/>
      <c r="O29" s="437"/>
      <c r="P29" s="476"/>
      <c r="Q29" s="436">
        <v>3400</v>
      </c>
      <c r="R29" s="437"/>
      <c r="S29" s="437"/>
      <c r="T29" s="437"/>
      <c r="U29" s="437"/>
      <c r="V29" s="476"/>
      <c r="W29" s="531"/>
      <c r="X29" s="519"/>
      <c r="Y29" s="520"/>
      <c r="Z29" s="435" t="s">
        <v>170</v>
      </c>
      <c r="AA29" s="415"/>
      <c r="AB29" s="415"/>
      <c r="AC29" s="415"/>
      <c r="AD29" s="415"/>
      <c r="AE29" s="415"/>
      <c r="AF29" s="415"/>
      <c r="AG29" s="416"/>
      <c r="AH29" s="436">
        <v>368</v>
      </c>
      <c r="AI29" s="437"/>
      <c r="AJ29" s="437"/>
      <c r="AK29" s="437"/>
      <c r="AL29" s="476"/>
      <c r="AM29" s="436">
        <v>1136712</v>
      </c>
      <c r="AN29" s="437"/>
      <c r="AO29" s="437"/>
      <c r="AP29" s="437"/>
      <c r="AQ29" s="437"/>
      <c r="AR29" s="476"/>
      <c r="AS29" s="436">
        <v>3089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702021</v>
      </c>
      <c r="BO29" s="386"/>
      <c r="BP29" s="386"/>
      <c r="BQ29" s="386"/>
      <c r="BR29" s="386"/>
      <c r="BS29" s="386"/>
      <c r="BT29" s="386"/>
      <c r="BU29" s="387"/>
      <c r="BV29" s="385">
        <v>701693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3855088</v>
      </c>
      <c r="BO30" s="553"/>
      <c r="BP30" s="553"/>
      <c r="BQ30" s="553"/>
      <c r="BR30" s="553"/>
      <c r="BS30" s="553"/>
      <c r="BT30" s="553"/>
      <c r="BU30" s="554"/>
      <c r="BV30" s="552">
        <v>3632954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臼津広域連合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臼杵ケーブルネット</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地域情報化推進事業特別会計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大分県交通災害共済組合（交通災害共済事業会計）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臼杵市環境保全型農林振興公社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特定環境保全公共下水道事業特別会計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大分県市町村会館管理組合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IF('各会計、関係団体の財政状況及び健全化判断比率'!B35="","",'各会計、関係団体の財政状況及び健全化判断比率'!B35)</f>
        <v>農業集落排水事業特別会計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大分県後期高齢者医療広域連合（普通会計）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11</v>
      </c>
      <c r="BF38" s="564"/>
      <c r="BG38" s="565" t="str">
        <f>IF('各会計、関係団体の財政状況及び健全化判断比率'!B36="","",'各会計、関係団体の財政状況及び健全化判断比率'!B36)</f>
        <v>漁業集落排水事業特別会計</v>
      </c>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大分県後期高齢者医療広域連合（後期高齢者会計）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12</v>
      </c>
      <c r="BF39" s="564"/>
      <c r="BG39" s="565" t="str">
        <f>IF('各会計、関係団体の財政状況及び健全化判断比率'!B37="","",'各会計、関係団体の財政状況及び健全化判断比率'!B37)</f>
        <v>浄化槽整備推進事業特別会計</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13</v>
      </c>
      <c r="BF40" s="564"/>
      <c r="BG40" s="565" t="str">
        <f>IF('各会計、関係団体の財政状況及び健全化判断比率'!B38="","",'各会計、関係団体の財政状況及び健全化判断比率'!B38)</f>
        <v>臼杵石仏特別会計</v>
      </c>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71" t="s">
        <v>23</v>
      </c>
      <c r="C41" s="1172"/>
      <c r="D41" s="81"/>
      <c r="E41" s="1177" t="s">
        <v>24</v>
      </c>
      <c r="F41" s="1177"/>
      <c r="G41" s="1177"/>
      <c r="H41" s="1178"/>
      <c r="I41" s="82">
        <v>25056</v>
      </c>
      <c r="J41" s="83">
        <v>25045</v>
      </c>
      <c r="K41" s="83">
        <v>25166</v>
      </c>
      <c r="L41" s="83">
        <v>24777</v>
      </c>
      <c r="M41" s="84">
        <v>24636</v>
      </c>
    </row>
    <row r="42" spans="2:13" ht="27.75" customHeight="1">
      <c r="B42" s="1173"/>
      <c r="C42" s="1174"/>
      <c r="D42" s="85"/>
      <c r="E42" s="1179" t="s">
        <v>25</v>
      </c>
      <c r="F42" s="1179"/>
      <c r="G42" s="1179"/>
      <c r="H42" s="1180"/>
      <c r="I42" s="86">
        <v>693</v>
      </c>
      <c r="J42" s="87">
        <v>569</v>
      </c>
      <c r="K42" s="87">
        <v>460</v>
      </c>
      <c r="L42" s="87">
        <v>361</v>
      </c>
      <c r="M42" s="88">
        <v>297</v>
      </c>
    </row>
    <row r="43" spans="2:13" ht="27.75" customHeight="1">
      <c r="B43" s="1173"/>
      <c r="C43" s="1174"/>
      <c r="D43" s="85"/>
      <c r="E43" s="1179" t="s">
        <v>26</v>
      </c>
      <c r="F43" s="1179"/>
      <c r="G43" s="1179"/>
      <c r="H43" s="1180"/>
      <c r="I43" s="86">
        <v>7424</v>
      </c>
      <c r="J43" s="87">
        <v>7742</v>
      </c>
      <c r="K43" s="87">
        <v>8435</v>
      </c>
      <c r="L43" s="87">
        <v>8972</v>
      </c>
      <c r="M43" s="88">
        <v>9083</v>
      </c>
    </row>
    <row r="44" spans="2:13" ht="27.75" customHeight="1">
      <c r="B44" s="1173"/>
      <c r="C44" s="1174"/>
      <c r="D44" s="85"/>
      <c r="E44" s="1179" t="s">
        <v>27</v>
      </c>
      <c r="F44" s="1179"/>
      <c r="G44" s="1179"/>
      <c r="H44" s="1180"/>
      <c r="I44" s="86" t="s">
        <v>480</v>
      </c>
      <c r="J44" s="87" t="s">
        <v>480</v>
      </c>
      <c r="K44" s="87" t="s">
        <v>480</v>
      </c>
      <c r="L44" s="87" t="s">
        <v>480</v>
      </c>
      <c r="M44" s="88">
        <v>62</v>
      </c>
    </row>
    <row r="45" spans="2:13" ht="27.75" customHeight="1">
      <c r="B45" s="1173"/>
      <c r="C45" s="1174"/>
      <c r="D45" s="85"/>
      <c r="E45" s="1179" t="s">
        <v>28</v>
      </c>
      <c r="F45" s="1179"/>
      <c r="G45" s="1179"/>
      <c r="H45" s="1180"/>
      <c r="I45" s="86">
        <v>3737</v>
      </c>
      <c r="J45" s="87">
        <v>3447</v>
      </c>
      <c r="K45" s="87">
        <v>3273</v>
      </c>
      <c r="L45" s="87">
        <v>3252</v>
      </c>
      <c r="M45" s="88">
        <v>3216</v>
      </c>
    </row>
    <row r="46" spans="2:13" ht="27.75" customHeight="1">
      <c r="B46" s="1173"/>
      <c r="C46" s="1174"/>
      <c r="D46" s="85"/>
      <c r="E46" s="1179" t="s">
        <v>29</v>
      </c>
      <c r="F46" s="1179"/>
      <c r="G46" s="1179"/>
      <c r="H46" s="1180"/>
      <c r="I46" s="86">
        <v>303</v>
      </c>
      <c r="J46" s="87">
        <v>210</v>
      </c>
      <c r="K46" s="87">
        <v>171</v>
      </c>
      <c r="L46" s="87">
        <v>12</v>
      </c>
      <c r="M46" s="88">
        <v>8</v>
      </c>
    </row>
    <row r="47" spans="2:13" ht="27.75" customHeight="1">
      <c r="B47" s="1173"/>
      <c r="C47" s="1174"/>
      <c r="D47" s="85"/>
      <c r="E47" s="1179" t="s">
        <v>30</v>
      </c>
      <c r="F47" s="1179"/>
      <c r="G47" s="1179"/>
      <c r="H47" s="1180"/>
      <c r="I47" s="86" t="s">
        <v>480</v>
      </c>
      <c r="J47" s="87" t="s">
        <v>480</v>
      </c>
      <c r="K47" s="87" t="s">
        <v>480</v>
      </c>
      <c r="L47" s="87" t="s">
        <v>480</v>
      </c>
      <c r="M47" s="88" t="s">
        <v>480</v>
      </c>
    </row>
    <row r="48" spans="2:13" ht="27.75" customHeight="1">
      <c r="B48" s="1175"/>
      <c r="C48" s="1176"/>
      <c r="D48" s="85"/>
      <c r="E48" s="1179" t="s">
        <v>31</v>
      </c>
      <c r="F48" s="1179"/>
      <c r="G48" s="1179"/>
      <c r="H48" s="1180"/>
      <c r="I48" s="86" t="s">
        <v>480</v>
      </c>
      <c r="J48" s="87" t="s">
        <v>480</v>
      </c>
      <c r="K48" s="87" t="s">
        <v>480</v>
      </c>
      <c r="L48" s="87" t="s">
        <v>480</v>
      </c>
      <c r="M48" s="88" t="s">
        <v>480</v>
      </c>
    </row>
    <row r="49" spans="2:13" ht="27.75" customHeight="1">
      <c r="B49" s="1181" t="s">
        <v>32</v>
      </c>
      <c r="C49" s="1182"/>
      <c r="D49" s="89"/>
      <c r="E49" s="1179" t="s">
        <v>33</v>
      </c>
      <c r="F49" s="1179"/>
      <c r="G49" s="1179"/>
      <c r="H49" s="1180"/>
      <c r="I49" s="86">
        <v>5026</v>
      </c>
      <c r="J49" s="87">
        <v>6275</v>
      </c>
      <c r="K49" s="87">
        <v>7179</v>
      </c>
      <c r="L49" s="87">
        <v>7484</v>
      </c>
      <c r="M49" s="88">
        <v>8278</v>
      </c>
    </row>
    <row r="50" spans="2:13" ht="27.75" customHeight="1">
      <c r="B50" s="1173"/>
      <c r="C50" s="1174"/>
      <c r="D50" s="85"/>
      <c r="E50" s="1179" t="s">
        <v>34</v>
      </c>
      <c r="F50" s="1179"/>
      <c r="G50" s="1179"/>
      <c r="H50" s="1180"/>
      <c r="I50" s="86">
        <v>2576</v>
      </c>
      <c r="J50" s="87">
        <v>2528</v>
      </c>
      <c r="K50" s="87">
        <v>2481</v>
      </c>
      <c r="L50" s="87">
        <v>2530</v>
      </c>
      <c r="M50" s="88">
        <v>2505</v>
      </c>
    </row>
    <row r="51" spans="2:13" ht="27.75" customHeight="1">
      <c r="B51" s="1175"/>
      <c r="C51" s="1176"/>
      <c r="D51" s="85"/>
      <c r="E51" s="1179" t="s">
        <v>35</v>
      </c>
      <c r="F51" s="1179"/>
      <c r="G51" s="1179"/>
      <c r="H51" s="1180"/>
      <c r="I51" s="86">
        <v>22313</v>
      </c>
      <c r="J51" s="87">
        <v>22722</v>
      </c>
      <c r="K51" s="87">
        <v>23164</v>
      </c>
      <c r="L51" s="87">
        <v>23560</v>
      </c>
      <c r="M51" s="88">
        <v>23506</v>
      </c>
    </row>
    <row r="52" spans="2:13" ht="27.75" customHeight="1" thickBot="1">
      <c r="B52" s="1183" t="s">
        <v>36</v>
      </c>
      <c r="C52" s="1184"/>
      <c r="D52" s="90"/>
      <c r="E52" s="1185" t="s">
        <v>37</v>
      </c>
      <c r="F52" s="1185"/>
      <c r="G52" s="1185"/>
      <c r="H52" s="1186"/>
      <c r="I52" s="91">
        <v>7297</v>
      </c>
      <c r="J52" s="92">
        <v>5489</v>
      </c>
      <c r="K52" s="92">
        <v>4680</v>
      </c>
      <c r="L52" s="92">
        <v>3800</v>
      </c>
      <c r="M52" s="93">
        <v>3013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87172</v>
      </c>
      <c r="E3" s="116"/>
      <c r="F3" s="117">
        <v>76282</v>
      </c>
      <c r="G3" s="118"/>
      <c r="H3" s="119"/>
    </row>
    <row r="4" spans="1:8">
      <c r="A4" s="120"/>
      <c r="B4" s="121"/>
      <c r="C4" s="122"/>
      <c r="D4" s="123">
        <v>51455</v>
      </c>
      <c r="E4" s="124"/>
      <c r="F4" s="125">
        <v>41092</v>
      </c>
      <c r="G4" s="126"/>
      <c r="H4" s="127"/>
    </row>
    <row r="5" spans="1:8">
      <c r="A5" s="108" t="s">
        <v>514</v>
      </c>
      <c r="B5" s="113"/>
      <c r="C5" s="114"/>
      <c r="D5" s="115">
        <v>84999</v>
      </c>
      <c r="E5" s="116"/>
      <c r="F5" s="117">
        <v>78670</v>
      </c>
      <c r="G5" s="118"/>
      <c r="H5" s="119"/>
    </row>
    <row r="6" spans="1:8">
      <c r="A6" s="120"/>
      <c r="B6" s="121"/>
      <c r="C6" s="122"/>
      <c r="D6" s="123">
        <v>43954</v>
      </c>
      <c r="E6" s="124"/>
      <c r="F6" s="125">
        <v>38094</v>
      </c>
      <c r="G6" s="126"/>
      <c r="H6" s="127"/>
    </row>
    <row r="7" spans="1:8">
      <c r="A7" s="108" t="s">
        <v>515</v>
      </c>
      <c r="B7" s="113"/>
      <c r="C7" s="114"/>
      <c r="D7" s="115">
        <v>82598</v>
      </c>
      <c r="E7" s="116"/>
      <c r="F7" s="117">
        <v>67201</v>
      </c>
      <c r="G7" s="118"/>
      <c r="H7" s="119"/>
    </row>
    <row r="8" spans="1:8">
      <c r="A8" s="120"/>
      <c r="B8" s="121"/>
      <c r="C8" s="122"/>
      <c r="D8" s="123">
        <v>45690</v>
      </c>
      <c r="E8" s="124"/>
      <c r="F8" s="125">
        <v>35210</v>
      </c>
      <c r="G8" s="126"/>
      <c r="H8" s="127"/>
    </row>
    <row r="9" spans="1:8">
      <c r="A9" s="108" t="s">
        <v>516</v>
      </c>
      <c r="B9" s="113"/>
      <c r="C9" s="114"/>
      <c r="D9" s="115">
        <v>73717</v>
      </c>
      <c r="E9" s="116"/>
      <c r="F9" s="117">
        <v>75709</v>
      </c>
      <c r="G9" s="118"/>
      <c r="H9" s="119"/>
    </row>
    <row r="10" spans="1:8">
      <c r="A10" s="120"/>
      <c r="B10" s="121"/>
      <c r="C10" s="122"/>
      <c r="D10" s="123">
        <v>45329</v>
      </c>
      <c r="E10" s="124"/>
      <c r="F10" s="125">
        <v>35212</v>
      </c>
      <c r="G10" s="126"/>
      <c r="H10" s="127"/>
    </row>
    <row r="11" spans="1:8">
      <c r="A11" s="108" t="s">
        <v>517</v>
      </c>
      <c r="B11" s="113"/>
      <c r="C11" s="114"/>
      <c r="D11" s="115">
        <v>86916</v>
      </c>
      <c r="E11" s="116"/>
      <c r="F11" s="117">
        <v>90961</v>
      </c>
      <c r="G11" s="118"/>
      <c r="H11" s="119"/>
    </row>
    <row r="12" spans="1:8">
      <c r="A12" s="120"/>
      <c r="B12" s="121"/>
      <c r="C12" s="128"/>
      <c r="D12" s="123">
        <v>46895</v>
      </c>
      <c r="E12" s="124"/>
      <c r="F12" s="125">
        <v>37720</v>
      </c>
      <c r="G12" s="126"/>
      <c r="H12" s="127"/>
    </row>
    <row r="13" spans="1:8">
      <c r="A13" s="108"/>
      <c r="B13" s="113"/>
      <c r="C13" s="129"/>
      <c r="D13" s="130">
        <v>83080</v>
      </c>
      <c r="E13" s="131"/>
      <c r="F13" s="132">
        <v>77765</v>
      </c>
      <c r="G13" s="133"/>
      <c r="H13" s="119"/>
    </row>
    <row r="14" spans="1:8">
      <c r="A14" s="120"/>
      <c r="B14" s="121"/>
      <c r="C14" s="122"/>
      <c r="D14" s="123">
        <v>46665</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3.28</v>
      </c>
      <c r="C19" s="134">
        <f>ROUND(VALUE(SUBSTITUTE(実質収支比率等に係る経年分析!G$48,"▲","-")),2)</f>
        <v>2.86</v>
      </c>
      <c r="D19" s="134">
        <f>ROUND(VALUE(SUBSTITUTE(実質収支比率等に係る経年分析!H$48,"▲","-")),2)</f>
        <v>2.73</v>
      </c>
      <c r="E19" s="134">
        <f>ROUND(VALUE(SUBSTITUTE(実質収支比率等に係る経年分析!I$48,"▲","-")),2)</f>
        <v>3.06</v>
      </c>
      <c r="F19" s="134">
        <f>ROUND(VALUE(SUBSTITUTE(実質収支比率等に係る経年分析!J$48,"▲","-")),2)</f>
        <v>3.19</v>
      </c>
    </row>
    <row r="20" spans="1:11">
      <c r="A20" s="134" t="s">
        <v>42</v>
      </c>
      <c r="B20" s="134">
        <f>ROUND(VALUE(SUBSTITUTE(実質収支比率等に係る経年分析!F$47,"▲","-")),2)</f>
        <v>11.07</v>
      </c>
      <c r="C20" s="134">
        <f>ROUND(VALUE(SUBSTITUTE(実質収支比率等に係る経年分析!G$47,"▲","-")),2)</f>
        <v>17.09</v>
      </c>
      <c r="D20" s="134">
        <f>ROUND(VALUE(SUBSTITUTE(実質収支比率等に係る経年分析!H$47,"▲","-")),2)</f>
        <v>21.76</v>
      </c>
      <c r="E20" s="134">
        <f>ROUND(VALUE(SUBSTITUTE(実質収支比率等に係る経年分析!I$47,"▲","-")),2)</f>
        <v>23.01</v>
      </c>
      <c r="F20" s="134">
        <f>ROUND(VALUE(SUBSTITUTE(実質収支比率等に係る経年分析!J$47,"▲","-")),2)</f>
        <v>25.53</v>
      </c>
    </row>
    <row r="21" spans="1:11">
      <c r="A21" s="134" t="s">
        <v>43</v>
      </c>
      <c r="B21" s="134">
        <f>IF(ISNUMBER(VALUE(SUBSTITUTE(実質収支比率等に係る経年分析!F$49,"▲","-"))),ROUND(VALUE(SUBSTITUTE(実質収支比率等に係る経年分析!F$49,"▲","-")),2),NA())</f>
        <v>2.11</v>
      </c>
      <c r="C21" s="134">
        <f>IF(ISNUMBER(VALUE(SUBSTITUTE(実質収支比率等に係る経年分析!G$49,"▲","-"))),ROUND(VALUE(SUBSTITUTE(実質収支比率等に係る経年分析!G$49,"▲","-")),2),NA())</f>
        <v>6.19</v>
      </c>
      <c r="D21" s="134">
        <f>IF(ISNUMBER(VALUE(SUBSTITUTE(実質収支比率等に係る経年分析!H$49,"▲","-"))),ROUND(VALUE(SUBSTITUTE(実質収支比率等に係る経年分析!H$49,"▲","-")),2),NA())</f>
        <v>4.54</v>
      </c>
      <c r="E21" s="134">
        <f>IF(ISNUMBER(VALUE(SUBSTITUTE(実質収支比率等に係る経年分析!I$49,"▲","-"))),ROUND(VALUE(SUBSTITUTE(実質収支比率等に係る経年分析!I$49,"▲","-")),2),NA())</f>
        <v>4.33</v>
      </c>
      <c r="F21" s="134">
        <f>IF(ISNUMBER(VALUE(SUBSTITUTE(実質収支比率等に係る経年分析!J$49,"▲","-"))),ROUND(VALUE(SUBSTITUTE(実質収支比率等に係る経年分析!J$49,"▲","-")),2),NA())</f>
        <v>2.6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0.28000000000000003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地域情報化推進事業特別会計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臼杵石仏特別会計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2.5499999999999998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2165</v>
      </c>
      <c r="E42" s="136"/>
      <c r="F42" s="136"/>
      <c r="G42" s="136">
        <f>'実質公債費比率（分子）の構造'!L$52</f>
        <v>2250</v>
      </c>
      <c r="H42" s="136"/>
      <c r="I42" s="136"/>
      <c r="J42" s="136">
        <f>'実質公債費比率（分子）の構造'!M$52</f>
        <v>2351</v>
      </c>
      <c r="K42" s="136"/>
      <c r="L42" s="136"/>
      <c r="M42" s="136">
        <f>'実質公債費比率（分子）の構造'!N$52</f>
        <v>2435</v>
      </c>
      <c r="N42" s="136"/>
      <c r="O42" s="136"/>
      <c r="P42" s="136">
        <f>'実質公債費比率（分子）の構造'!O$52</f>
        <v>2473</v>
      </c>
    </row>
    <row r="43" spans="1:16">
      <c r="A43" s="136" t="s">
        <v>51</v>
      </c>
      <c r="B43" s="136">
        <f>'実質公債費比率（分子）の構造'!K$51</f>
        <v>2</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106</v>
      </c>
      <c r="C44" s="136"/>
      <c r="D44" s="136"/>
      <c r="E44" s="136">
        <f>'実質公債費比率（分子）の構造'!L$50</f>
        <v>104</v>
      </c>
      <c r="F44" s="136"/>
      <c r="G44" s="136"/>
      <c r="H44" s="136">
        <f>'実質公債費比率（分子）の構造'!M$50</f>
        <v>99</v>
      </c>
      <c r="I44" s="136"/>
      <c r="J44" s="136"/>
      <c r="K44" s="136">
        <f>'実質公債費比率（分子）の構造'!N$50</f>
        <v>94</v>
      </c>
      <c r="L44" s="136"/>
      <c r="M44" s="136"/>
      <c r="N44" s="136">
        <f>'実質公債費比率（分子）の構造'!O$50</f>
        <v>78</v>
      </c>
      <c r="O44" s="136"/>
      <c r="P44" s="136"/>
    </row>
    <row r="45" spans="1:16">
      <c r="A45" s="136" t="s">
        <v>53</v>
      </c>
      <c r="B45" s="136">
        <f>'実質公債費比率（分子）の構造'!K$49</f>
        <v>2</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430</v>
      </c>
      <c r="C46" s="136"/>
      <c r="D46" s="136"/>
      <c r="E46" s="136">
        <f>'実質公債費比率（分子）の構造'!L$48</f>
        <v>493</v>
      </c>
      <c r="F46" s="136"/>
      <c r="G46" s="136"/>
      <c r="H46" s="136">
        <f>'実質公債費比率（分子）の構造'!M$48</f>
        <v>598</v>
      </c>
      <c r="I46" s="136"/>
      <c r="J46" s="136"/>
      <c r="K46" s="136">
        <f>'実質公債費比率（分子）の構造'!N$48</f>
        <v>623</v>
      </c>
      <c r="L46" s="136"/>
      <c r="M46" s="136"/>
      <c r="N46" s="136">
        <f>'実質公債費比率（分子）の構造'!O$48</f>
        <v>652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3152</v>
      </c>
      <c r="C49" s="136"/>
      <c r="D49" s="136"/>
      <c r="E49" s="136">
        <f>'実質公債費比率（分子）の構造'!L$45</f>
        <v>3093</v>
      </c>
      <c r="F49" s="136"/>
      <c r="G49" s="136"/>
      <c r="H49" s="136">
        <f>'実質公債費比率（分子）の構造'!M$45</f>
        <v>2939</v>
      </c>
      <c r="I49" s="136"/>
      <c r="J49" s="136"/>
      <c r="K49" s="136">
        <f>'実質公債費比率（分子）の構造'!N$45</f>
        <v>2958</v>
      </c>
      <c r="L49" s="136"/>
      <c r="M49" s="136"/>
      <c r="N49" s="136">
        <f>'実質公債費比率（分子）の構造'!O$45</f>
        <v>2885</v>
      </c>
      <c r="O49" s="136"/>
      <c r="P49" s="136"/>
    </row>
    <row r="50" spans="1:16">
      <c r="A50" s="136" t="s">
        <v>58</v>
      </c>
      <c r="B50" s="136" t="e">
        <f>NA()</f>
        <v>#N/A</v>
      </c>
      <c r="C50" s="136">
        <f>IF(ISNUMBER('実質公債費比率（分子）の構造'!K$53),'実質公債費比率（分子）の構造'!K$53,NA())</f>
        <v>1527</v>
      </c>
      <c r="D50" s="136" t="e">
        <f>NA()</f>
        <v>#N/A</v>
      </c>
      <c r="E50" s="136" t="e">
        <f>NA()</f>
        <v>#N/A</v>
      </c>
      <c r="F50" s="136">
        <f>IF(ISNUMBER('実質公債費比率（分子）の構造'!L$53),'実質公債費比率（分子）の構造'!L$53,NA())</f>
        <v>1440</v>
      </c>
      <c r="G50" s="136" t="e">
        <f>NA()</f>
        <v>#N/A</v>
      </c>
      <c r="H50" s="136" t="e">
        <f>NA()</f>
        <v>#N/A</v>
      </c>
      <c r="I50" s="136">
        <f>IF(ISNUMBER('実質公債費比率（分子）の構造'!M$53),'実質公債費比率（分子）の構造'!M$53,NA())</f>
        <v>1285</v>
      </c>
      <c r="J50" s="136" t="e">
        <f>NA()</f>
        <v>#N/A</v>
      </c>
      <c r="K50" s="136" t="e">
        <f>NA()</f>
        <v>#N/A</v>
      </c>
      <c r="L50" s="136">
        <f>IF(ISNUMBER('実質公債費比率（分子）の構造'!N$53),'実質公債費比率（分子）の構造'!N$53,NA())</f>
        <v>1240</v>
      </c>
      <c r="M50" s="136" t="e">
        <f>NA()</f>
        <v>#N/A</v>
      </c>
      <c r="N50" s="136" t="e">
        <f>NA()</f>
        <v>#N/A</v>
      </c>
      <c r="O50" s="136">
        <f>IF(ISNUMBER('実質公債費比率（分子）の構造'!O$53),'実質公債費比率（分子）の構造'!O$53,NA())</f>
        <v>1142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22313</v>
      </c>
      <c r="E56" s="135"/>
      <c r="F56" s="135"/>
      <c r="G56" s="135">
        <f>'将来負担比率（分子）の構造'!J$51</f>
        <v>22722</v>
      </c>
      <c r="H56" s="135"/>
      <c r="I56" s="135"/>
      <c r="J56" s="135">
        <f>'将来負担比率（分子）の構造'!K$51</f>
        <v>23164</v>
      </c>
      <c r="K56" s="135"/>
      <c r="L56" s="135"/>
      <c r="M56" s="135">
        <f>'将来負担比率（分子）の構造'!L$51</f>
        <v>23560</v>
      </c>
      <c r="N56" s="135"/>
      <c r="O56" s="135"/>
      <c r="P56" s="135">
        <f>'将来負担比率（分子）の構造'!M$51</f>
        <v>23506</v>
      </c>
    </row>
    <row r="57" spans="1:16">
      <c r="A57" s="135" t="s">
        <v>34</v>
      </c>
      <c r="B57" s="135"/>
      <c r="C57" s="135"/>
      <c r="D57" s="135">
        <f>'将来負担比率（分子）の構造'!I$50</f>
        <v>2576</v>
      </c>
      <c r="E57" s="135"/>
      <c r="F57" s="135"/>
      <c r="G57" s="135">
        <f>'将来負担比率（分子）の構造'!J$50</f>
        <v>2528</v>
      </c>
      <c r="H57" s="135"/>
      <c r="I57" s="135"/>
      <c r="J57" s="135">
        <f>'将来負担比率（分子）の構造'!K$50</f>
        <v>2481</v>
      </c>
      <c r="K57" s="135"/>
      <c r="L57" s="135"/>
      <c r="M57" s="135">
        <f>'将来負担比率（分子）の構造'!L$50</f>
        <v>2530</v>
      </c>
      <c r="N57" s="135"/>
      <c r="O57" s="135"/>
      <c r="P57" s="135">
        <f>'将来負担比率（分子）の構造'!M$50</f>
        <v>2505</v>
      </c>
    </row>
    <row r="58" spans="1:16">
      <c r="A58" s="135" t="s">
        <v>33</v>
      </c>
      <c r="B58" s="135"/>
      <c r="C58" s="135"/>
      <c r="D58" s="135">
        <f>'将来負担比率（分子）の構造'!I$49</f>
        <v>5026</v>
      </c>
      <c r="E58" s="135"/>
      <c r="F58" s="135"/>
      <c r="G58" s="135">
        <f>'将来負担比率（分子）の構造'!J$49</f>
        <v>6275</v>
      </c>
      <c r="H58" s="135"/>
      <c r="I58" s="135"/>
      <c r="J58" s="135">
        <f>'将来負担比率（分子）の構造'!K$49</f>
        <v>7179</v>
      </c>
      <c r="K58" s="135"/>
      <c r="L58" s="135"/>
      <c r="M58" s="135">
        <f>'将来負担比率（分子）の構造'!L$49</f>
        <v>7484</v>
      </c>
      <c r="N58" s="135"/>
      <c r="O58" s="135"/>
      <c r="P58" s="135">
        <f>'将来負担比率（分子）の構造'!M$49</f>
        <v>8278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303</v>
      </c>
      <c r="C61" s="135"/>
      <c r="D61" s="135"/>
      <c r="E61" s="135">
        <f>'将来負担比率（分子）の構造'!J$46</f>
        <v>210</v>
      </c>
      <c r="F61" s="135"/>
      <c r="G61" s="135"/>
      <c r="H61" s="135">
        <f>'将来負担比率（分子）の構造'!K$46</f>
        <v>171</v>
      </c>
      <c r="I61" s="135"/>
      <c r="J61" s="135"/>
      <c r="K61" s="135">
        <f>'将来負担比率（分子）の構造'!L$46</f>
        <v>12</v>
      </c>
      <c r="L61" s="135"/>
      <c r="M61" s="135"/>
      <c r="N61" s="135">
        <f>'将来負担比率（分子）の構造'!M$46</f>
        <v>8</v>
      </c>
      <c r="O61" s="135"/>
      <c r="P61" s="135"/>
    </row>
    <row r="62" spans="1:16">
      <c r="A62" s="135" t="s">
        <v>28</v>
      </c>
      <c r="B62" s="135">
        <f>'将来負担比率（分子）の構造'!I$45</f>
        <v>3737</v>
      </c>
      <c r="C62" s="135"/>
      <c r="D62" s="135"/>
      <c r="E62" s="135">
        <f>'将来負担比率（分子）の構造'!J$45</f>
        <v>3447</v>
      </c>
      <c r="F62" s="135"/>
      <c r="G62" s="135"/>
      <c r="H62" s="135">
        <f>'将来負担比率（分子）の構造'!K$45</f>
        <v>3273</v>
      </c>
      <c r="I62" s="135"/>
      <c r="J62" s="135"/>
      <c r="K62" s="135">
        <f>'将来負担比率（分子）の構造'!L$45</f>
        <v>3252</v>
      </c>
      <c r="L62" s="135"/>
      <c r="M62" s="135"/>
      <c r="N62" s="135">
        <f>'将来負担比率（分子）の構造'!M$45</f>
        <v>3216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62</v>
      </c>
      <c r="O63" s="135"/>
      <c r="P63" s="135"/>
    </row>
    <row r="64" spans="1:16">
      <c r="A64" s="135" t="s">
        <v>26</v>
      </c>
      <c r="B64" s="135">
        <f>'将来負担比率（分子）の構造'!I$43</f>
        <v>7424</v>
      </c>
      <c r="C64" s="135"/>
      <c r="D64" s="135"/>
      <c r="E64" s="135">
        <f>'将来負担比率（分子）の構造'!J$43</f>
        <v>7742</v>
      </c>
      <c r="F64" s="135"/>
      <c r="G64" s="135"/>
      <c r="H64" s="135">
        <f>'将来負担比率（分子）の構造'!K$43</f>
        <v>8435</v>
      </c>
      <c r="I64" s="135"/>
      <c r="J64" s="135"/>
      <c r="K64" s="135">
        <f>'将来負担比率（分子）の構造'!L$43</f>
        <v>8972</v>
      </c>
      <c r="L64" s="135"/>
      <c r="M64" s="135"/>
      <c r="N64" s="135">
        <f>'将来負担比率（分子）の構造'!M$43</f>
        <v>9083</v>
      </c>
      <c r="O64" s="135"/>
      <c r="P64" s="135"/>
    </row>
    <row r="65" spans="1:16">
      <c r="A65" s="135" t="s">
        <v>25</v>
      </c>
      <c r="B65" s="135">
        <f>'将来負担比率（分子）の構造'!I$42</f>
        <v>693</v>
      </c>
      <c r="C65" s="135"/>
      <c r="D65" s="135"/>
      <c r="E65" s="135">
        <f>'将来負担比率（分子）の構造'!J$42</f>
        <v>569</v>
      </c>
      <c r="F65" s="135"/>
      <c r="G65" s="135"/>
      <c r="H65" s="135">
        <f>'将来負担比率（分子）の構造'!K$42</f>
        <v>460</v>
      </c>
      <c r="I65" s="135"/>
      <c r="J65" s="135"/>
      <c r="K65" s="135">
        <f>'将来負担比率（分子）の構造'!L$42</f>
        <v>361</v>
      </c>
      <c r="L65" s="135"/>
      <c r="M65" s="135"/>
      <c r="N65" s="135">
        <f>'将来負担比率（分子）の構造'!M$42</f>
        <v>297</v>
      </c>
      <c r="O65" s="135"/>
      <c r="P65" s="135"/>
    </row>
    <row r="66" spans="1:16">
      <c r="A66" s="135" t="s">
        <v>24</v>
      </c>
      <c r="B66" s="135">
        <f>'将来負担比率（分子）の構造'!I$41</f>
        <v>25056</v>
      </c>
      <c r="C66" s="135"/>
      <c r="D66" s="135"/>
      <c r="E66" s="135">
        <f>'将来負担比率（分子）の構造'!J$41</f>
        <v>25045</v>
      </c>
      <c r="F66" s="135"/>
      <c r="G66" s="135"/>
      <c r="H66" s="135">
        <f>'将来負担比率（分子）の構造'!K$41</f>
        <v>25166</v>
      </c>
      <c r="I66" s="135"/>
      <c r="J66" s="135"/>
      <c r="K66" s="135">
        <f>'将来負担比率（分子）の構造'!L$41</f>
        <v>24777</v>
      </c>
      <c r="L66" s="135"/>
      <c r="M66" s="135"/>
      <c r="N66" s="135">
        <f>'将来負担比率（分子）の構造'!M$41</f>
        <v>24636</v>
      </c>
      <c r="O66" s="135"/>
      <c r="P66" s="135"/>
    </row>
    <row r="67" spans="1:16">
      <c r="A67" s="135" t="s">
        <v>62</v>
      </c>
      <c r="B67" s="135" t="e">
        <f>NA()</f>
        <v>#N/A</v>
      </c>
      <c r="C67" s="135">
        <f>IF(ISNUMBER('将来負担比率（分子）の構造'!I$52), IF('将来負担比率（分子）の構造'!I$52 &lt; 0, 0, '将来負担比率（分子）の構造'!I$52), NA())</f>
        <v>7297</v>
      </c>
      <c r="D67" s="135" t="e">
        <f>NA()</f>
        <v>#N/A</v>
      </c>
      <c r="E67" s="135" t="e">
        <f>NA()</f>
        <v>#N/A</v>
      </c>
      <c r="F67" s="135">
        <f>IF(ISNUMBER('将来負担比率（分子）の構造'!J$52), IF('将来負担比率（分子）の構造'!J$52 &lt; 0, 0, '将来負担比率（分子）の構造'!J$52), NA())</f>
        <v>5489</v>
      </c>
      <c r="G67" s="135" t="e">
        <f>NA()</f>
        <v>#N/A</v>
      </c>
      <c r="H67" s="135" t="e">
        <f>NA()</f>
        <v>#N/A</v>
      </c>
      <c r="I67" s="135">
        <f>IF(ISNUMBER('将来負担比率（分子）の構造'!K$52), IF('将来負担比率（分子）の構造'!K$52 &lt; 0, 0, '将来負担比率（分子）の構造'!K$52), NA())</f>
        <v>4680</v>
      </c>
      <c r="J67" s="135" t="e">
        <f>NA()</f>
        <v>#N/A</v>
      </c>
      <c r="K67" s="135" t="e">
        <f>NA()</f>
        <v>#N/A</v>
      </c>
      <c r="L67" s="135">
        <f>IF(ISNUMBER('将来負担比率（分子）の構造'!L$52), IF('将来負担比率（分子）の構造'!L$52 &lt; 0, 0, '将来負担比率（分子）の構造'!L$52), NA())</f>
        <v>3800</v>
      </c>
      <c r="M67" s="135" t="e">
        <f>NA()</f>
        <v>#N/A</v>
      </c>
      <c r="N67" s="135" t="e">
        <f>NA()</f>
        <v>#N/A</v>
      </c>
      <c r="O67" s="135">
        <f>IF(ISNUMBER('将来負担比率（分子）の構造'!M$52), IF('将来負担比率（分子）の構造'!M$52 &lt; 0, 0, '将来負担比率（分子）の構造'!M$52), NA())</f>
        <v>3013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3935496</v>
      </c>
      <c r="S5" s="581"/>
      <c r="T5" s="581"/>
      <c r="U5" s="581"/>
      <c r="V5" s="581"/>
      <c r="W5" s="581"/>
      <c r="X5" s="581"/>
      <c r="Y5" s="582"/>
      <c r="Z5" s="583">
        <v>19.399999999999999</v>
      </c>
      <c r="AA5" s="583"/>
      <c r="AB5" s="583"/>
      <c r="AC5" s="583"/>
      <c r="AD5" s="584">
        <v>3808835</v>
      </c>
      <c r="AE5" s="584"/>
      <c r="AF5" s="584"/>
      <c r="AG5" s="584"/>
      <c r="AH5" s="584"/>
      <c r="AI5" s="584"/>
      <c r="AJ5" s="584"/>
      <c r="AK5" s="584"/>
      <c r="AL5" s="585">
        <v>34.9</v>
      </c>
      <c r="AM5" s="586"/>
      <c r="AN5" s="586"/>
      <c r="AO5" s="587"/>
      <c r="AP5" s="577" t="s">
        <v>208</v>
      </c>
      <c r="AQ5" s="578"/>
      <c r="AR5" s="578"/>
      <c r="AS5" s="578"/>
      <c r="AT5" s="578"/>
      <c r="AU5" s="578"/>
      <c r="AV5" s="578"/>
      <c r="AW5" s="578"/>
      <c r="AX5" s="578"/>
      <c r="AY5" s="578"/>
      <c r="AZ5" s="578"/>
      <c r="BA5" s="578"/>
      <c r="BB5" s="578"/>
      <c r="BC5" s="578"/>
      <c r="BD5" s="578"/>
      <c r="BE5" s="578"/>
      <c r="BF5" s="579"/>
      <c r="BG5" s="591">
        <v>3808474</v>
      </c>
      <c r="BH5" s="592"/>
      <c r="BI5" s="592"/>
      <c r="BJ5" s="592"/>
      <c r="BK5" s="592"/>
      <c r="BL5" s="592"/>
      <c r="BM5" s="592"/>
      <c r="BN5" s="593"/>
      <c r="BO5" s="594">
        <v>96.8</v>
      </c>
      <c r="BP5" s="594"/>
      <c r="BQ5" s="594"/>
      <c r="BR5" s="594"/>
      <c r="BS5" s="595">
        <v>24187</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196685</v>
      </c>
      <c r="S6" s="592"/>
      <c r="T6" s="592"/>
      <c r="U6" s="592"/>
      <c r="V6" s="592"/>
      <c r="W6" s="592"/>
      <c r="X6" s="592"/>
      <c r="Y6" s="593"/>
      <c r="Z6" s="594">
        <v>1</v>
      </c>
      <c r="AA6" s="594"/>
      <c r="AB6" s="594"/>
      <c r="AC6" s="594"/>
      <c r="AD6" s="595">
        <v>196685</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3808474</v>
      </c>
      <c r="BH6" s="592"/>
      <c r="BI6" s="592"/>
      <c r="BJ6" s="592"/>
      <c r="BK6" s="592"/>
      <c r="BL6" s="592"/>
      <c r="BM6" s="592"/>
      <c r="BN6" s="593"/>
      <c r="BO6" s="594">
        <v>96.8</v>
      </c>
      <c r="BP6" s="594"/>
      <c r="BQ6" s="594"/>
      <c r="BR6" s="594"/>
      <c r="BS6" s="595">
        <v>24187</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218194</v>
      </c>
      <c r="CS6" s="592"/>
      <c r="CT6" s="592"/>
      <c r="CU6" s="592"/>
      <c r="CV6" s="592"/>
      <c r="CW6" s="592"/>
      <c r="CX6" s="592"/>
      <c r="CY6" s="593"/>
      <c r="CZ6" s="594">
        <v>1.1000000000000001</v>
      </c>
      <c r="DA6" s="594"/>
      <c r="DB6" s="594"/>
      <c r="DC6" s="594"/>
      <c r="DD6" s="600">
        <v>4904</v>
      </c>
      <c r="DE6" s="592"/>
      <c r="DF6" s="592"/>
      <c r="DG6" s="592"/>
      <c r="DH6" s="592"/>
      <c r="DI6" s="592"/>
      <c r="DJ6" s="592"/>
      <c r="DK6" s="592"/>
      <c r="DL6" s="592"/>
      <c r="DM6" s="592"/>
      <c r="DN6" s="592"/>
      <c r="DO6" s="592"/>
      <c r="DP6" s="593"/>
      <c r="DQ6" s="600">
        <v>218194</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7441</v>
      </c>
      <c r="S7" s="592"/>
      <c r="T7" s="592"/>
      <c r="U7" s="592"/>
      <c r="V7" s="592"/>
      <c r="W7" s="592"/>
      <c r="X7" s="592"/>
      <c r="Y7" s="593"/>
      <c r="Z7" s="594">
        <v>0</v>
      </c>
      <c r="AA7" s="594"/>
      <c r="AB7" s="594"/>
      <c r="AC7" s="594"/>
      <c r="AD7" s="595">
        <v>7441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1583805</v>
      </c>
      <c r="BH7" s="592"/>
      <c r="BI7" s="592"/>
      <c r="BJ7" s="592"/>
      <c r="BK7" s="592"/>
      <c r="BL7" s="592"/>
      <c r="BM7" s="592"/>
      <c r="BN7" s="593"/>
      <c r="BO7" s="594">
        <v>40.200000000000003</v>
      </c>
      <c r="BP7" s="594"/>
      <c r="BQ7" s="594"/>
      <c r="BR7" s="594"/>
      <c r="BS7" s="595">
        <v>24187</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3133356</v>
      </c>
      <c r="CS7" s="592"/>
      <c r="CT7" s="592"/>
      <c r="CU7" s="592"/>
      <c r="CV7" s="592"/>
      <c r="CW7" s="592"/>
      <c r="CX7" s="592"/>
      <c r="CY7" s="593"/>
      <c r="CZ7" s="594">
        <v>15.8</v>
      </c>
      <c r="DA7" s="594"/>
      <c r="DB7" s="594"/>
      <c r="DC7" s="594"/>
      <c r="DD7" s="600">
        <v>601360</v>
      </c>
      <c r="DE7" s="592"/>
      <c r="DF7" s="592"/>
      <c r="DG7" s="592"/>
      <c r="DH7" s="592"/>
      <c r="DI7" s="592"/>
      <c r="DJ7" s="592"/>
      <c r="DK7" s="592"/>
      <c r="DL7" s="592"/>
      <c r="DM7" s="592"/>
      <c r="DN7" s="592"/>
      <c r="DO7" s="592"/>
      <c r="DP7" s="593"/>
      <c r="DQ7" s="600">
        <v>2348877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9061</v>
      </c>
      <c r="S8" s="592"/>
      <c r="T8" s="592"/>
      <c r="U8" s="592"/>
      <c r="V8" s="592"/>
      <c r="W8" s="592"/>
      <c r="X8" s="592"/>
      <c r="Y8" s="593"/>
      <c r="Z8" s="594">
        <v>0</v>
      </c>
      <c r="AA8" s="594"/>
      <c r="AB8" s="594"/>
      <c r="AC8" s="594"/>
      <c r="AD8" s="595">
        <v>9061</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52197</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6341270</v>
      </c>
      <c r="CS8" s="592"/>
      <c r="CT8" s="592"/>
      <c r="CU8" s="592"/>
      <c r="CV8" s="592"/>
      <c r="CW8" s="592"/>
      <c r="CX8" s="592"/>
      <c r="CY8" s="593"/>
      <c r="CZ8" s="594">
        <v>31.9</v>
      </c>
      <c r="DA8" s="594"/>
      <c r="DB8" s="594"/>
      <c r="DC8" s="594"/>
      <c r="DD8" s="600">
        <v>179818</v>
      </c>
      <c r="DE8" s="592"/>
      <c r="DF8" s="592"/>
      <c r="DG8" s="592"/>
      <c r="DH8" s="592"/>
      <c r="DI8" s="592"/>
      <c r="DJ8" s="592"/>
      <c r="DK8" s="592"/>
      <c r="DL8" s="592"/>
      <c r="DM8" s="592"/>
      <c r="DN8" s="592"/>
      <c r="DO8" s="592"/>
      <c r="DP8" s="593"/>
      <c r="DQ8" s="600">
        <v>3043077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11895</v>
      </c>
      <c r="S9" s="592"/>
      <c r="T9" s="592"/>
      <c r="U9" s="592"/>
      <c r="V9" s="592"/>
      <c r="W9" s="592"/>
      <c r="X9" s="592"/>
      <c r="Y9" s="593"/>
      <c r="Z9" s="594">
        <v>0.1</v>
      </c>
      <c r="AA9" s="594"/>
      <c r="AB9" s="594"/>
      <c r="AC9" s="594"/>
      <c r="AD9" s="595">
        <v>11895</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1288213</v>
      </c>
      <c r="BH9" s="592"/>
      <c r="BI9" s="592"/>
      <c r="BJ9" s="592"/>
      <c r="BK9" s="592"/>
      <c r="BL9" s="592"/>
      <c r="BM9" s="592"/>
      <c r="BN9" s="593"/>
      <c r="BO9" s="594">
        <v>32.700000000000003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1217797</v>
      </c>
      <c r="CS9" s="592"/>
      <c r="CT9" s="592"/>
      <c r="CU9" s="592"/>
      <c r="CV9" s="592"/>
      <c r="CW9" s="592"/>
      <c r="CX9" s="592"/>
      <c r="CY9" s="593"/>
      <c r="CZ9" s="594">
        <v>6.1</v>
      </c>
      <c r="DA9" s="594"/>
      <c r="DB9" s="594"/>
      <c r="DC9" s="594"/>
      <c r="DD9" s="600">
        <v>204622</v>
      </c>
      <c r="DE9" s="592"/>
      <c r="DF9" s="592"/>
      <c r="DG9" s="592"/>
      <c r="DH9" s="592"/>
      <c r="DI9" s="592"/>
      <c r="DJ9" s="592"/>
      <c r="DK9" s="592"/>
      <c r="DL9" s="592"/>
      <c r="DM9" s="592"/>
      <c r="DN9" s="592"/>
      <c r="DO9" s="592"/>
      <c r="DP9" s="593"/>
      <c r="DQ9" s="600">
        <v>977451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377442</v>
      </c>
      <c r="S10" s="592"/>
      <c r="T10" s="592"/>
      <c r="U10" s="592"/>
      <c r="V10" s="592"/>
      <c r="W10" s="592"/>
      <c r="X10" s="592"/>
      <c r="Y10" s="593"/>
      <c r="Z10" s="594">
        <v>1.9</v>
      </c>
      <c r="AA10" s="594"/>
      <c r="AB10" s="594"/>
      <c r="AC10" s="594"/>
      <c r="AD10" s="595">
        <v>377442</v>
      </c>
      <c r="AE10" s="595"/>
      <c r="AF10" s="595"/>
      <c r="AG10" s="595"/>
      <c r="AH10" s="595"/>
      <c r="AI10" s="595"/>
      <c r="AJ10" s="595"/>
      <c r="AK10" s="595"/>
      <c r="AL10" s="596">
        <v>3.5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95091</v>
      </c>
      <c r="BH10" s="592"/>
      <c r="BI10" s="592"/>
      <c r="BJ10" s="592"/>
      <c r="BK10" s="592"/>
      <c r="BL10" s="592"/>
      <c r="BM10" s="592"/>
      <c r="BN10" s="593"/>
      <c r="BO10" s="594">
        <v>2.4</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48421</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11597</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13902</v>
      </c>
      <c r="S11" s="592"/>
      <c r="T11" s="592"/>
      <c r="U11" s="592"/>
      <c r="V11" s="592"/>
      <c r="W11" s="592"/>
      <c r="X11" s="592"/>
      <c r="Y11" s="593"/>
      <c r="Z11" s="594">
        <v>0.1</v>
      </c>
      <c r="AA11" s="594"/>
      <c r="AB11" s="594"/>
      <c r="AC11" s="594"/>
      <c r="AD11" s="595">
        <v>13902</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148304</v>
      </c>
      <c r="BH11" s="592"/>
      <c r="BI11" s="592"/>
      <c r="BJ11" s="592"/>
      <c r="BK11" s="592"/>
      <c r="BL11" s="592"/>
      <c r="BM11" s="592"/>
      <c r="BN11" s="593"/>
      <c r="BO11" s="594">
        <v>3.8</v>
      </c>
      <c r="BP11" s="594"/>
      <c r="BQ11" s="594"/>
      <c r="BR11" s="594"/>
      <c r="BS11" s="600">
        <v>24187</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1078740</v>
      </c>
      <c r="CS11" s="592"/>
      <c r="CT11" s="592"/>
      <c r="CU11" s="592"/>
      <c r="CV11" s="592"/>
      <c r="CW11" s="592"/>
      <c r="CX11" s="592"/>
      <c r="CY11" s="593"/>
      <c r="CZ11" s="594">
        <v>5.4</v>
      </c>
      <c r="DA11" s="594"/>
      <c r="DB11" s="594"/>
      <c r="DC11" s="594"/>
      <c r="DD11" s="600">
        <v>503658</v>
      </c>
      <c r="DE11" s="592"/>
      <c r="DF11" s="592"/>
      <c r="DG11" s="592"/>
      <c r="DH11" s="592"/>
      <c r="DI11" s="592"/>
      <c r="DJ11" s="592"/>
      <c r="DK11" s="592"/>
      <c r="DL11" s="592"/>
      <c r="DM11" s="592"/>
      <c r="DN11" s="592"/>
      <c r="DO11" s="592"/>
      <c r="DP11" s="593"/>
      <c r="DQ11" s="600">
        <v>564242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1839034</v>
      </c>
      <c r="BH12" s="592"/>
      <c r="BI12" s="592"/>
      <c r="BJ12" s="592"/>
      <c r="BK12" s="592"/>
      <c r="BL12" s="592"/>
      <c r="BM12" s="592"/>
      <c r="BN12" s="593"/>
      <c r="BO12" s="594">
        <v>46.7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498540</v>
      </c>
      <c r="CS12" s="592"/>
      <c r="CT12" s="592"/>
      <c r="CU12" s="592"/>
      <c r="CV12" s="592"/>
      <c r="CW12" s="592"/>
      <c r="CX12" s="592"/>
      <c r="CY12" s="593"/>
      <c r="CZ12" s="594">
        <v>2.5</v>
      </c>
      <c r="DA12" s="594"/>
      <c r="DB12" s="594"/>
      <c r="DC12" s="594"/>
      <c r="DD12" s="600">
        <v>265029</v>
      </c>
      <c r="DE12" s="592"/>
      <c r="DF12" s="592"/>
      <c r="DG12" s="592"/>
      <c r="DH12" s="592"/>
      <c r="DI12" s="592"/>
      <c r="DJ12" s="592"/>
      <c r="DK12" s="592"/>
      <c r="DL12" s="592"/>
      <c r="DM12" s="592"/>
      <c r="DN12" s="592"/>
      <c r="DO12" s="592"/>
      <c r="DP12" s="593"/>
      <c r="DQ12" s="600">
        <v>150192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36417</v>
      </c>
      <c r="S13" s="592"/>
      <c r="T13" s="592"/>
      <c r="U13" s="592"/>
      <c r="V13" s="592"/>
      <c r="W13" s="592"/>
      <c r="X13" s="592"/>
      <c r="Y13" s="593"/>
      <c r="Z13" s="594">
        <v>0.2</v>
      </c>
      <c r="AA13" s="594"/>
      <c r="AB13" s="594"/>
      <c r="AC13" s="594"/>
      <c r="AD13" s="595">
        <v>36417</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1829373</v>
      </c>
      <c r="BH13" s="592"/>
      <c r="BI13" s="592"/>
      <c r="BJ13" s="592"/>
      <c r="BK13" s="592"/>
      <c r="BL13" s="592"/>
      <c r="BM13" s="592"/>
      <c r="BN13" s="593"/>
      <c r="BO13" s="594">
        <v>46.5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2088465</v>
      </c>
      <c r="CS13" s="592"/>
      <c r="CT13" s="592"/>
      <c r="CU13" s="592"/>
      <c r="CV13" s="592"/>
      <c r="CW13" s="592"/>
      <c r="CX13" s="592"/>
      <c r="CY13" s="593"/>
      <c r="CZ13" s="594">
        <v>10.5</v>
      </c>
      <c r="DA13" s="594"/>
      <c r="DB13" s="594"/>
      <c r="DC13" s="594"/>
      <c r="DD13" s="600">
        <v>1208629</v>
      </c>
      <c r="DE13" s="592"/>
      <c r="DF13" s="592"/>
      <c r="DG13" s="592"/>
      <c r="DH13" s="592"/>
      <c r="DI13" s="592"/>
      <c r="DJ13" s="592"/>
      <c r="DK13" s="592"/>
      <c r="DL13" s="592"/>
      <c r="DM13" s="592"/>
      <c r="DN13" s="592"/>
      <c r="DO13" s="592"/>
      <c r="DP13" s="593"/>
      <c r="DQ13" s="600">
        <v>1175827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104548</v>
      </c>
      <c r="BH14" s="592"/>
      <c r="BI14" s="592"/>
      <c r="BJ14" s="592"/>
      <c r="BK14" s="592"/>
      <c r="BL14" s="592"/>
      <c r="BM14" s="592"/>
      <c r="BN14" s="593"/>
      <c r="BO14" s="594">
        <v>2.7</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878799</v>
      </c>
      <c r="CS14" s="592"/>
      <c r="CT14" s="592"/>
      <c r="CU14" s="592"/>
      <c r="CV14" s="592"/>
      <c r="CW14" s="592"/>
      <c r="CX14" s="592"/>
      <c r="CY14" s="593"/>
      <c r="CZ14" s="594">
        <v>4.4000000000000004</v>
      </c>
      <c r="DA14" s="594"/>
      <c r="DB14" s="594"/>
      <c r="DC14" s="594"/>
      <c r="DD14" s="600">
        <v>314900</v>
      </c>
      <c r="DE14" s="592"/>
      <c r="DF14" s="592"/>
      <c r="DG14" s="592"/>
      <c r="DH14" s="592"/>
      <c r="DI14" s="592"/>
      <c r="DJ14" s="592"/>
      <c r="DK14" s="592"/>
      <c r="DL14" s="592"/>
      <c r="DM14" s="592"/>
      <c r="DN14" s="592"/>
      <c r="DO14" s="592"/>
      <c r="DP14" s="593"/>
      <c r="DQ14" s="600">
        <v>562743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12031</v>
      </c>
      <c r="S15" s="592"/>
      <c r="T15" s="592"/>
      <c r="U15" s="592"/>
      <c r="V15" s="592"/>
      <c r="W15" s="592"/>
      <c r="X15" s="592"/>
      <c r="Y15" s="593"/>
      <c r="Z15" s="594">
        <v>0.1</v>
      </c>
      <c r="AA15" s="594"/>
      <c r="AB15" s="594"/>
      <c r="AC15" s="594"/>
      <c r="AD15" s="595">
        <v>12031</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273685</v>
      </c>
      <c r="BH15" s="592"/>
      <c r="BI15" s="592"/>
      <c r="BJ15" s="592"/>
      <c r="BK15" s="592"/>
      <c r="BL15" s="592"/>
      <c r="BM15" s="592"/>
      <c r="BN15" s="593"/>
      <c r="BO15" s="594">
        <v>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1466574</v>
      </c>
      <c r="CS15" s="592"/>
      <c r="CT15" s="592"/>
      <c r="CU15" s="592"/>
      <c r="CV15" s="592"/>
      <c r="CW15" s="592"/>
      <c r="CX15" s="592"/>
      <c r="CY15" s="593"/>
      <c r="CZ15" s="594">
        <v>7.4</v>
      </c>
      <c r="DA15" s="594"/>
      <c r="DB15" s="594"/>
      <c r="DC15" s="594"/>
      <c r="DD15" s="600">
        <v>322886</v>
      </c>
      <c r="DE15" s="592"/>
      <c r="DF15" s="592"/>
      <c r="DG15" s="592"/>
      <c r="DH15" s="592"/>
      <c r="DI15" s="592"/>
      <c r="DJ15" s="592"/>
      <c r="DK15" s="592"/>
      <c r="DL15" s="592"/>
      <c r="DM15" s="592"/>
      <c r="DN15" s="592"/>
      <c r="DO15" s="592"/>
      <c r="DP15" s="593"/>
      <c r="DQ15" s="600">
        <v>1167251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7167134</v>
      </c>
      <c r="S16" s="592"/>
      <c r="T16" s="592"/>
      <c r="U16" s="592"/>
      <c r="V16" s="592"/>
      <c r="W16" s="592"/>
      <c r="X16" s="592"/>
      <c r="Y16" s="593"/>
      <c r="Z16" s="594">
        <v>35.200000000000003</v>
      </c>
      <c r="AA16" s="594"/>
      <c r="AB16" s="594"/>
      <c r="AC16" s="594"/>
      <c r="AD16" s="595">
        <v>6412721</v>
      </c>
      <c r="AE16" s="595"/>
      <c r="AF16" s="595"/>
      <c r="AG16" s="595"/>
      <c r="AH16" s="595"/>
      <c r="AI16" s="595"/>
      <c r="AJ16" s="595"/>
      <c r="AK16" s="595"/>
      <c r="AL16" s="596">
        <v>58.8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7402</v>
      </c>
      <c r="BH16" s="592"/>
      <c r="BI16" s="592"/>
      <c r="BJ16" s="592"/>
      <c r="BK16" s="592"/>
      <c r="BL16" s="592"/>
      <c r="BM16" s="592"/>
      <c r="BN16" s="593"/>
      <c r="BO16" s="594">
        <v>0.2</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3969</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983</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6412721</v>
      </c>
      <c r="S17" s="592"/>
      <c r="T17" s="592"/>
      <c r="U17" s="592"/>
      <c r="V17" s="592"/>
      <c r="W17" s="592"/>
      <c r="X17" s="592"/>
      <c r="Y17" s="593"/>
      <c r="Z17" s="594">
        <v>31.5</v>
      </c>
      <c r="AA17" s="594"/>
      <c r="AB17" s="594"/>
      <c r="AC17" s="594"/>
      <c r="AD17" s="595">
        <v>6412721</v>
      </c>
      <c r="AE17" s="595"/>
      <c r="AF17" s="595"/>
      <c r="AG17" s="595"/>
      <c r="AH17" s="595"/>
      <c r="AI17" s="595"/>
      <c r="AJ17" s="595"/>
      <c r="AK17" s="595"/>
      <c r="AL17" s="596">
        <v>58.8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2884737</v>
      </c>
      <c r="CS17" s="592"/>
      <c r="CT17" s="592"/>
      <c r="CU17" s="592"/>
      <c r="CV17" s="592"/>
      <c r="CW17" s="592"/>
      <c r="CX17" s="592"/>
      <c r="CY17" s="593"/>
      <c r="CZ17" s="594">
        <v>14.5</v>
      </c>
      <c r="DA17" s="594"/>
      <c r="DB17" s="594"/>
      <c r="DC17" s="594"/>
      <c r="DD17" s="600" t="s">
        <v>111</v>
      </c>
      <c r="DE17" s="592"/>
      <c r="DF17" s="592"/>
      <c r="DG17" s="592"/>
      <c r="DH17" s="592"/>
      <c r="DI17" s="592"/>
      <c r="DJ17" s="592"/>
      <c r="DK17" s="592"/>
      <c r="DL17" s="592"/>
      <c r="DM17" s="592"/>
      <c r="DN17" s="592"/>
      <c r="DO17" s="592"/>
      <c r="DP17" s="593"/>
      <c r="DQ17" s="600">
        <v>2804087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754409</v>
      </c>
      <c r="S18" s="592"/>
      <c r="T18" s="592"/>
      <c r="U18" s="592"/>
      <c r="V18" s="592"/>
      <c r="W18" s="592"/>
      <c r="X18" s="592"/>
      <c r="Y18" s="593"/>
      <c r="Z18" s="594">
        <v>3.7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127022</v>
      </c>
      <c r="BH19" s="592"/>
      <c r="BI19" s="592"/>
      <c r="BJ19" s="592"/>
      <c r="BK19" s="592"/>
      <c r="BL19" s="592"/>
      <c r="BM19" s="592"/>
      <c r="BN19" s="593"/>
      <c r="BO19" s="594">
        <v>3.2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11767504</v>
      </c>
      <c r="S20" s="592"/>
      <c r="T20" s="592"/>
      <c r="U20" s="592"/>
      <c r="V20" s="592"/>
      <c r="W20" s="592"/>
      <c r="X20" s="592"/>
      <c r="Y20" s="593"/>
      <c r="Z20" s="594">
        <v>57.9</v>
      </c>
      <c r="AA20" s="594"/>
      <c r="AB20" s="594"/>
      <c r="AC20" s="594"/>
      <c r="AD20" s="595">
        <v>10886430</v>
      </c>
      <c r="AE20" s="595"/>
      <c r="AF20" s="595"/>
      <c r="AG20" s="595"/>
      <c r="AH20" s="595"/>
      <c r="AI20" s="595"/>
      <c r="AJ20" s="595"/>
      <c r="AK20" s="595"/>
      <c r="AL20" s="596">
        <v>99.9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127022</v>
      </c>
      <c r="BH20" s="592"/>
      <c r="BI20" s="592"/>
      <c r="BJ20" s="592"/>
      <c r="BK20" s="592"/>
      <c r="BL20" s="592"/>
      <c r="BM20" s="592"/>
      <c r="BN20" s="593"/>
      <c r="BO20" s="594">
        <v>3.2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19858862</v>
      </c>
      <c r="CS20" s="592"/>
      <c r="CT20" s="592"/>
      <c r="CU20" s="592"/>
      <c r="CV20" s="592"/>
      <c r="CW20" s="592"/>
      <c r="CX20" s="592"/>
      <c r="CY20" s="593"/>
      <c r="CZ20" s="594">
        <v>100</v>
      </c>
      <c r="DA20" s="594"/>
      <c r="DB20" s="594"/>
      <c r="DC20" s="594"/>
      <c r="DD20" s="600">
        <v>3605806</v>
      </c>
      <c r="DE20" s="592"/>
      <c r="DF20" s="592"/>
      <c r="DG20" s="592"/>
      <c r="DH20" s="592"/>
      <c r="DI20" s="592"/>
      <c r="DJ20" s="592"/>
      <c r="DK20" s="592"/>
      <c r="DL20" s="592"/>
      <c r="DM20" s="592"/>
      <c r="DN20" s="592"/>
      <c r="DO20" s="592"/>
      <c r="DP20" s="593"/>
      <c r="DQ20" s="600">
        <v>13024521</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5533</v>
      </c>
      <c r="S21" s="592"/>
      <c r="T21" s="592"/>
      <c r="U21" s="592"/>
      <c r="V21" s="592"/>
      <c r="W21" s="592"/>
      <c r="X21" s="592"/>
      <c r="Y21" s="593"/>
      <c r="Z21" s="594">
        <v>0</v>
      </c>
      <c r="AA21" s="594"/>
      <c r="AB21" s="594"/>
      <c r="AC21" s="594"/>
      <c r="AD21" s="595">
        <v>5533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361</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213262</v>
      </c>
      <c r="S22" s="592"/>
      <c r="T22" s="592"/>
      <c r="U22" s="592"/>
      <c r="V22" s="592"/>
      <c r="W22" s="592"/>
      <c r="X22" s="592"/>
      <c r="Y22" s="593"/>
      <c r="Z22" s="594">
        <v>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472512</v>
      </c>
      <c r="S23" s="592"/>
      <c r="T23" s="592"/>
      <c r="U23" s="592"/>
      <c r="V23" s="592"/>
      <c r="W23" s="592"/>
      <c r="X23" s="592"/>
      <c r="Y23" s="593"/>
      <c r="Z23" s="594">
        <v>2.2999999999999998</v>
      </c>
      <c r="AA23" s="594"/>
      <c r="AB23" s="594"/>
      <c r="AC23" s="594"/>
      <c r="AD23" s="595">
        <v>5942</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126661</v>
      </c>
      <c r="BH23" s="592"/>
      <c r="BI23" s="592"/>
      <c r="BJ23" s="592"/>
      <c r="BK23" s="592"/>
      <c r="BL23" s="592"/>
      <c r="BM23" s="592"/>
      <c r="BN23" s="593"/>
      <c r="BO23" s="594">
        <v>3.2</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66043</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9667996</v>
      </c>
      <c r="CS24" s="581"/>
      <c r="CT24" s="581"/>
      <c r="CU24" s="581"/>
      <c r="CV24" s="581"/>
      <c r="CW24" s="581"/>
      <c r="CX24" s="581"/>
      <c r="CY24" s="582"/>
      <c r="CZ24" s="618">
        <v>48.7</v>
      </c>
      <c r="DA24" s="619"/>
      <c r="DB24" s="619"/>
      <c r="DC24" s="620"/>
      <c r="DD24" s="617">
        <v>6783699</v>
      </c>
      <c r="DE24" s="581"/>
      <c r="DF24" s="581"/>
      <c r="DG24" s="581"/>
      <c r="DH24" s="581"/>
      <c r="DI24" s="581"/>
      <c r="DJ24" s="581"/>
      <c r="DK24" s="582"/>
      <c r="DL24" s="617">
        <v>6694533</v>
      </c>
      <c r="DM24" s="581"/>
      <c r="DN24" s="581"/>
      <c r="DO24" s="581"/>
      <c r="DP24" s="581"/>
      <c r="DQ24" s="581"/>
      <c r="DR24" s="581"/>
      <c r="DS24" s="581"/>
      <c r="DT24" s="581"/>
      <c r="DU24" s="581"/>
      <c r="DV24" s="582"/>
      <c r="DW24" s="585">
        <v>57.2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2860501</v>
      </c>
      <c r="S25" s="592"/>
      <c r="T25" s="592"/>
      <c r="U25" s="592"/>
      <c r="V25" s="592"/>
      <c r="W25" s="592"/>
      <c r="X25" s="592"/>
      <c r="Y25" s="593"/>
      <c r="Z25" s="594">
        <v>14.1</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3018698</v>
      </c>
      <c r="CS25" s="623"/>
      <c r="CT25" s="623"/>
      <c r="CU25" s="623"/>
      <c r="CV25" s="623"/>
      <c r="CW25" s="623"/>
      <c r="CX25" s="623"/>
      <c r="CY25" s="624"/>
      <c r="CZ25" s="625">
        <v>15.2</v>
      </c>
      <c r="DA25" s="626"/>
      <c r="DB25" s="626"/>
      <c r="DC25" s="627"/>
      <c r="DD25" s="600">
        <v>2909438</v>
      </c>
      <c r="DE25" s="623"/>
      <c r="DF25" s="623"/>
      <c r="DG25" s="623"/>
      <c r="DH25" s="623"/>
      <c r="DI25" s="623"/>
      <c r="DJ25" s="623"/>
      <c r="DK25" s="624"/>
      <c r="DL25" s="600">
        <v>2822901</v>
      </c>
      <c r="DM25" s="623"/>
      <c r="DN25" s="623"/>
      <c r="DO25" s="623"/>
      <c r="DP25" s="623"/>
      <c r="DQ25" s="623"/>
      <c r="DR25" s="623"/>
      <c r="DS25" s="623"/>
      <c r="DT25" s="623"/>
      <c r="DU25" s="623"/>
      <c r="DV25" s="624"/>
      <c r="DW25" s="596">
        <v>24.1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2054124</v>
      </c>
      <c r="CS26" s="592"/>
      <c r="CT26" s="592"/>
      <c r="CU26" s="592"/>
      <c r="CV26" s="592"/>
      <c r="CW26" s="592"/>
      <c r="CX26" s="592"/>
      <c r="CY26" s="593"/>
      <c r="CZ26" s="625">
        <v>10.3</v>
      </c>
      <c r="DA26" s="626"/>
      <c r="DB26" s="626"/>
      <c r="DC26" s="627"/>
      <c r="DD26" s="600">
        <v>1958937</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1580082</v>
      </c>
      <c r="S27" s="592"/>
      <c r="T27" s="592"/>
      <c r="U27" s="592"/>
      <c r="V27" s="592"/>
      <c r="W27" s="592"/>
      <c r="X27" s="592"/>
      <c r="Y27" s="593"/>
      <c r="Z27" s="594">
        <v>7.8</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3935496</v>
      </c>
      <c r="BH27" s="592"/>
      <c r="BI27" s="592"/>
      <c r="BJ27" s="592"/>
      <c r="BK27" s="592"/>
      <c r="BL27" s="592"/>
      <c r="BM27" s="592"/>
      <c r="BN27" s="593"/>
      <c r="BO27" s="594">
        <v>100</v>
      </c>
      <c r="BP27" s="594"/>
      <c r="BQ27" s="594"/>
      <c r="BR27" s="594"/>
      <c r="BS27" s="600">
        <v>24187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3764561</v>
      </c>
      <c r="CS27" s="623"/>
      <c r="CT27" s="623"/>
      <c r="CU27" s="623"/>
      <c r="CV27" s="623"/>
      <c r="CW27" s="623"/>
      <c r="CX27" s="623"/>
      <c r="CY27" s="624"/>
      <c r="CZ27" s="625">
        <v>19</v>
      </c>
      <c r="DA27" s="626"/>
      <c r="DB27" s="626"/>
      <c r="DC27" s="627"/>
      <c r="DD27" s="600">
        <v>1070174</v>
      </c>
      <c r="DE27" s="623"/>
      <c r="DF27" s="623"/>
      <c r="DG27" s="623"/>
      <c r="DH27" s="623"/>
      <c r="DI27" s="623"/>
      <c r="DJ27" s="623"/>
      <c r="DK27" s="624"/>
      <c r="DL27" s="600">
        <v>1067545</v>
      </c>
      <c r="DM27" s="623"/>
      <c r="DN27" s="623"/>
      <c r="DO27" s="623"/>
      <c r="DP27" s="623"/>
      <c r="DQ27" s="623"/>
      <c r="DR27" s="623"/>
      <c r="DS27" s="623"/>
      <c r="DT27" s="623"/>
      <c r="DU27" s="623"/>
      <c r="DV27" s="624"/>
      <c r="DW27" s="596">
        <v>9.1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129658</v>
      </c>
      <c r="S28" s="592"/>
      <c r="T28" s="592"/>
      <c r="U28" s="592"/>
      <c r="V28" s="592"/>
      <c r="W28" s="592"/>
      <c r="X28" s="592"/>
      <c r="Y28" s="593"/>
      <c r="Z28" s="594">
        <v>0.6</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2884737</v>
      </c>
      <c r="CS28" s="592"/>
      <c r="CT28" s="592"/>
      <c r="CU28" s="592"/>
      <c r="CV28" s="592"/>
      <c r="CW28" s="592"/>
      <c r="CX28" s="592"/>
      <c r="CY28" s="593"/>
      <c r="CZ28" s="625">
        <v>14.5</v>
      </c>
      <c r="DA28" s="626"/>
      <c r="DB28" s="626"/>
      <c r="DC28" s="627"/>
      <c r="DD28" s="600">
        <v>2804087</v>
      </c>
      <c r="DE28" s="592"/>
      <c r="DF28" s="592"/>
      <c r="DG28" s="592"/>
      <c r="DH28" s="592"/>
      <c r="DI28" s="592"/>
      <c r="DJ28" s="592"/>
      <c r="DK28" s="593"/>
      <c r="DL28" s="600">
        <v>2804087</v>
      </c>
      <c r="DM28" s="592"/>
      <c r="DN28" s="592"/>
      <c r="DO28" s="592"/>
      <c r="DP28" s="592"/>
      <c r="DQ28" s="592"/>
      <c r="DR28" s="592"/>
      <c r="DS28" s="592"/>
      <c r="DT28" s="592"/>
      <c r="DU28" s="592"/>
      <c r="DV28" s="593"/>
      <c r="DW28" s="596">
        <v>23.9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27931</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2884737</v>
      </c>
      <c r="CS29" s="623"/>
      <c r="CT29" s="623"/>
      <c r="CU29" s="623"/>
      <c r="CV29" s="623"/>
      <c r="CW29" s="623"/>
      <c r="CX29" s="623"/>
      <c r="CY29" s="624"/>
      <c r="CZ29" s="625">
        <v>14.5</v>
      </c>
      <c r="DA29" s="626"/>
      <c r="DB29" s="626"/>
      <c r="DC29" s="627"/>
      <c r="DD29" s="600">
        <v>2804087</v>
      </c>
      <c r="DE29" s="623"/>
      <c r="DF29" s="623"/>
      <c r="DG29" s="623"/>
      <c r="DH29" s="623"/>
      <c r="DI29" s="623"/>
      <c r="DJ29" s="623"/>
      <c r="DK29" s="624"/>
      <c r="DL29" s="600">
        <v>2804087</v>
      </c>
      <c r="DM29" s="623"/>
      <c r="DN29" s="623"/>
      <c r="DO29" s="623"/>
      <c r="DP29" s="623"/>
      <c r="DQ29" s="623"/>
      <c r="DR29" s="623"/>
      <c r="DS29" s="623"/>
      <c r="DT29" s="623"/>
      <c r="DU29" s="623"/>
      <c r="DV29" s="624"/>
      <c r="DW29" s="596">
        <v>23.9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149520</v>
      </c>
      <c r="S30" s="592"/>
      <c r="T30" s="592"/>
      <c r="U30" s="592"/>
      <c r="V30" s="592"/>
      <c r="W30" s="592"/>
      <c r="X30" s="592"/>
      <c r="Y30" s="593"/>
      <c r="Z30" s="594">
        <v>0.7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97.8</v>
      </c>
      <c r="BH30" s="650"/>
      <c r="BI30" s="650"/>
      <c r="BJ30" s="650"/>
      <c r="BK30" s="650"/>
      <c r="BL30" s="650"/>
      <c r="BM30" s="586">
        <v>89</v>
      </c>
      <c r="BN30" s="650"/>
      <c r="BO30" s="650"/>
      <c r="BP30" s="650"/>
      <c r="BQ30" s="651"/>
      <c r="BR30" s="649">
        <v>97.6</v>
      </c>
      <c r="BS30" s="650"/>
      <c r="BT30" s="650"/>
      <c r="BU30" s="650"/>
      <c r="BV30" s="650"/>
      <c r="BW30" s="650"/>
      <c r="BX30" s="586">
        <v>89</v>
      </c>
      <c r="BY30" s="650"/>
      <c r="BZ30" s="650"/>
      <c r="CA30" s="650"/>
      <c r="CB30" s="651"/>
      <c r="CD30" s="654"/>
      <c r="CE30" s="655"/>
      <c r="CF30" s="605" t="s">
        <v>291</v>
      </c>
      <c r="CG30" s="606"/>
      <c r="CH30" s="606"/>
      <c r="CI30" s="606"/>
      <c r="CJ30" s="606"/>
      <c r="CK30" s="606"/>
      <c r="CL30" s="606"/>
      <c r="CM30" s="606"/>
      <c r="CN30" s="606"/>
      <c r="CO30" s="606"/>
      <c r="CP30" s="606"/>
      <c r="CQ30" s="607"/>
      <c r="CR30" s="591">
        <v>2577174</v>
      </c>
      <c r="CS30" s="592"/>
      <c r="CT30" s="592"/>
      <c r="CU30" s="592"/>
      <c r="CV30" s="592"/>
      <c r="CW30" s="592"/>
      <c r="CX30" s="592"/>
      <c r="CY30" s="593"/>
      <c r="CZ30" s="625">
        <v>13</v>
      </c>
      <c r="DA30" s="626"/>
      <c r="DB30" s="626"/>
      <c r="DC30" s="627"/>
      <c r="DD30" s="600">
        <v>2514251</v>
      </c>
      <c r="DE30" s="592"/>
      <c r="DF30" s="592"/>
      <c r="DG30" s="592"/>
      <c r="DH30" s="592"/>
      <c r="DI30" s="592"/>
      <c r="DJ30" s="592"/>
      <c r="DK30" s="593"/>
      <c r="DL30" s="600">
        <v>2514251</v>
      </c>
      <c r="DM30" s="592"/>
      <c r="DN30" s="592"/>
      <c r="DO30" s="592"/>
      <c r="DP30" s="592"/>
      <c r="DQ30" s="592"/>
      <c r="DR30" s="592"/>
      <c r="DS30" s="592"/>
      <c r="DT30" s="592"/>
      <c r="DU30" s="592"/>
      <c r="DV30" s="593"/>
      <c r="DW30" s="596">
        <v>21.5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415124</v>
      </c>
      <c r="S31" s="592"/>
      <c r="T31" s="592"/>
      <c r="U31" s="592"/>
      <c r="V31" s="592"/>
      <c r="W31" s="592"/>
      <c r="X31" s="592"/>
      <c r="Y31" s="593"/>
      <c r="Z31" s="594">
        <v>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97.5</v>
      </c>
      <c r="BH31" s="623"/>
      <c r="BI31" s="623"/>
      <c r="BJ31" s="623"/>
      <c r="BK31" s="623"/>
      <c r="BL31" s="623"/>
      <c r="BM31" s="597">
        <v>87.6</v>
      </c>
      <c r="BN31" s="647"/>
      <c r="BO31" s="647"/>
      <c r="BP31" s="647"/>
      <c r="BQ31" s="648"/>
      <c r="BR31" s="646">
        <v>97.2</v>
      </c>
      <c r="BS31" s="623"/>
      <c r="BT31" s="623"/>
      <c r="BU31" s="623"/>
      <c r="BV31" s="623"/>
      <c r="BW31" s="623"/>
      <c r="BX31" s="597">
        <v>88</v>
      </c>
      <c r="BY31" s="647"/>
      <c r="BZ31" s="647"/>
      <c r="CA31" s="647"/>
      <c r="CB31" s="648"/>
      <c r="CD31" s="654"/>
      <c r="CE31" s="655"/>
      <c r="CF31" s="605" t="s">
        <v>295</v>
      </c>
      <c r="CG31" s="606"/>
      <c r="CH31" s="606"/>
      <c r="CI31" s="606"/>
      <c r="CJ31" s="606"/>
      <c r="CK31" s="606"/>
      <c r="CL31" s="606"/>
      <c r="CM31" s="606"/>
      <c r="CN31" s="606"/>
      <c r="CO31" s="606"/>
      <c r="CP31" s="606"/>
      <c r="CQ31" s="607"/>
      <c r="CR31" s="591">
        <v>307563</v>
      </c>
      <c r="CS31" s="623"/>
      <c r="CT31" s="623"/>
      <c r="CU31" s="623"/>
      <c r="CV31" s="623"/>
      <c r="CW31" s="623"/>
      <c r="CX31" s="623"/>
      <c r="CY31" s="624"/>
      <c r="CZ31" s="625">
        <v>1.5</v>
      </c>
      <c r="DA31" s="626"/>
      <c r="DB31" s="626"/>
      <c r="DC31" s="627"/>
      <c r="DD31" s="600">
        <v>289836</v>
      </c>
      <c r="DE31" s="623"/>
      <c r="DF31" s="623"/>
      <c r="DG31" s="623"/>
      <c r="DH31" s="623"/>
      <c r="DI31" s="623"/>
      <c r="DJ31" s="623"/>
      <c r="DK31" s="624"/>
      <c r="DL31" s="600">
        <v>289836</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209718</v>
      </c>
      <c r="S32" s="592"/>
      <c r="T32" s="592"/>
      <c r="U32" s="592"/>
      <c r="V32" s="592"/>
      <c r="W32" s="592"/>
      <c r="X32" s="592"/>
      <c r="Y32" s="593"/>
      <c r="Z32" s="594">
        <v>1</v>
      </c>
      <c r="AA32" s="594"/>
      <c r="AB32" s="594"/>
      <c r="AC32" s="594"/>
      <c r="AD32" s="595">
        <v>1527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89</v>
      </c>
      <c r="BN32" s="659"/>
      <c r="BO32" s="659"/>
      <c r="BP32" s="659"/>
      <c r="BQ32" s="661"/>
      <c r="BR32" s="658">
        <v>97.7</v>
      </c>
      <c r="BS32" s="659"/>
      <c r="BT32" s="659"/>
      <c r="BU32" s="659"/>
      <c r="BV32" s="659"/>
      <c r="BW32" s="659"/>
      <c r="BX32" s="660">
        <v>88.8</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2436685</v>
      </c>
      <c r="S33" s="592"/>
      <c r="T33" s="592"/>
      <c r="U33" s="592"/>
      <c r="V33" s="592"/>
      <c r="W33" s="592"/>
      <c r="X33" s="592"/>
      <c r="Y33" s="593"/>
      <c r="Z33" s="594">
        <v>12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6581091</v>
      </c>
      <c r="CS33" s="623"/>
      <c r="CT33" s="623"/>
      <c r="CU33" s="623"/>
      <c r="CV33" s="623"/>
      <c r="CW33" s="623"/>
      <c r="CX33" s="623"/>
      <c r="CY33" s="624"/>
      <c r="CZ33" s="625">
        <v>33.1</v>
      </c>
      <c r="DA33" s="626"/>
      <c r="DB33" s="626"/>
      <c r="DC33" s="627"/>
      <c r="DD33" s="600">
        <v>5248567</v>
      </c>
      <c r="DE33" s="623"/>
      <c r="DF33" s="623"/>
      <c r="DG33" s="623"/>
      <c r="DH33" s="623"/>
      <c r="DI33" s="623"/>
      <c r="DJ33" s="623"/>
      <c r="DK33" s="624"/>
      <c r="DL33" s="600">
        <v>4067685</v>
      </c>
      <c r="DM33" s="623"/>
      <c r="DN33" s="623"/>
      <c r="DO33" s="623"/>
      <c r="DP33" s="623"/>
      <c r="DQ33" s="623"/>
      <c r="DR33" s="623"/>
      <c r="DS33" s="623"/>
      <c r="DT33" s="623"/>
      <c r="DU33" s="623"/>
      <c r="DV33" s="624"/>
      <c r="DW33" s="596">
        <v>34.700000000000003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2368720</v>
      </c>
      <c r="CS34" s="592"/>
      <c r="CT34" s="592"/>
      <c r="CU34" s="592"/>
      <c r="CV34" s="592"/>
      <c r="CW34" s="592"/>
      <c r="CX34" s="592"/>
      <c r="CY34" s="593"/>
      <c r="CZ34" s="625">
        <v>11.9</v>
      </c>
      <c r="DA34" s="626"/>
      <c r="DB34" s="626"/>
      <c r="DC34" s="627"/>
      <c r="DD34" s="600">
        <v>1672244</v>
      </c>
      <c r="DE34" s="592"/>
      <c r="DF34" s="592"/>
      <c r="DG34" s="592"/>
      <c r="DH34" s="592"/>
      <c r="DI34" s="592"/>
      <c r="DJ34" s="592"/>
      <c r="DK34" s="593"/>
      <c r="DL34" s="600">
        <v>1525022</v>
      </c>
      <c r="DM34" s="592"/>
      <c r="DN34" s="592"/>
      <c r="DO34" s="592"/>
      <c r="DP34" s="592"/>
      <c r="DQ34" s="592"/>
      <c r="DR34" s="592"/>
      <c r="DS34" s="592"/>
      <c r="DT34" s="592"/>
      <c r="DU34" s="592"/>
      <c r="DV34" s="593"/>
      <c r="DW34" s="596">
        <v>13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812285</v>
      </c>
      <c r="S35" s="592"/>
      <c r="T35" s="592"/>
      <c r="U35" s="592"/>
      <c r="V35" s="592"/>
      <c r="W35" s="592"/>
      <c r="X35" s="592"/>
      <c r="Y35" s="593"/>
      <c r="Z35" s="594">
        <v>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2389609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95998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52030</v>
      </c>
      <c r="CS35" s="623"/>
      <c r="CT35" s="623"/>
      <c r="CU35" s="623"/>
      <c r="CV35" s="623"/>
      <c r="CW35" s="623"/>
      <c r="CX35" s="623"/>
      <c r="CY35" s="624"/>
      <c r="CZ35" s="625">
        <v>0.3</v>
      </c>
      <c r="DA35" s="626"/>
      <c r="DB35" s="626"/>
      <c r="DC35" s="627"/>
      <c r="DD35" s="600">
        <v>44697</v>
      </c>
      <c r="DE35" s="623"/>
      <c r="DF35" s="623"/>
      <c r="DG35" s="623"/>
      <c r="DH35" s="623"/>
      <c r="DI35" s="623"/>
      <c r="DJ35" s="623"/>
      <c r="DK35" s="624"/>
      <c r="DL35" s="600">
        <v>35435</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20334073</v>
      </c>
      <c r="S36" s="664"/>
      <c r="T36" s="664"/>
      <c r="U36" s="664"/>
      <c r="V36" s="664"/>
      <c r="W36" s="664"/>
      <c r="X36" s="664"/>
      <c r="Y36" s="665"/>
      <c r="Z36" s="666">
        <v>100</v>
      </c>
      <c r="AA36" s="666"/>
      <c r="AB36" s="666"/>
      <c r="AC36" s="666"/>
      <c r="AD36" s="667">
        <v>10899432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669174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-4125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1052921</v>
      </c>
      <c r="CS36" s="592"/>
      <c r="CT36" s="592"/>
      <c r="CU36" s="592"/>
      <c r="CV36" s="592"/>
      <c r="CW36" s="592"/>
      <c r="CX36" s="592"/>
      <c r="CY36" s="593"/>
      <c r="CZ36" s="625">
        <v>5.3</v>
      </c>
      <c r="DA36" s="626"/>
      <c r="DB36" s="626"/>
      <c r="DC36" s="627"/>
      <c r="DD36" s="600">
        <v>764028</v>
      </c>
      <c r="DE36" s="592"/>
      <c r="DF36" s="592"/>
      <c r="DG36" s="592"/>
      <c r="DH36" s="592"/>
      <c r="DI36" s="592"/>
      <c r="DJ36" s="592"/>
      <c r="DK36" s="593"/>
      <c r="DL36" s="600">
        <v>534462</v>
      </c>
      <c r="DM36" s="592"/>
      <c r="DN36" s="592"/>
      <c r="DO36" s="592"/>
      <c r="DP36" s="592"/>
      <c r="DQ36" s="592"/>
      <c r="DR36" s="592"/>
      <c r="DS36" s="592"/>
      <c r="DT36" s="592"/>
      <c r="DU36" s="592"/>
      <c r="DV36" s="593"/>
      <c r="DW36" s="596">
        <v>4.5999999999999996</v>
      </c>
      <c r="DX36" s="621"/>
      <c r="DY36" s="621"/>
      <c r="DZ36" s="621"/>
      <c r="EA36" s="621"/>
      <c r="EB36" s="621"/>
      <c r="EC36" s="622"/>
    </row>
    <row r="37" spans="2:133" ht="11.25" customHeight="1">
      <c r="AQ37" s="670" t="s">
        <v>313</v>
      </c>
      <c r="AR37" s="671"/>
      <c r="AS37" s="671"/>
      <c r="AT37" s="671"/>
      <c r="AU37" s="671"/>
      <c r="AV37" s="671"/>
      <c r="AW37" s="671"/>
      <c r="AX37" s="671"/>
      <c r="AY37" s="672"/>
      <c r="AZ37" s="591">
        <v>34000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6610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64273</v>
      </c>
      <c r="CS37" s="623"/>
      <c r="CT37" s="623"/>
      <c r="CU37" s="623"/>
      <c r="CV37" s="623"/>
      <c r="CW37" s="623"/>
      <c r="CX37" s="623"/>
      <c r="CY37" s="624"/>
      <c r="CZ37" s="625">
        <v>0.3</v>
      </c>
      <c r="DA37" s="626"/>
      <c r="DB37" s="626"/>
      <c r="DC37" s="627"/>
      <c r="DD37" s="600">
        <v>64273</v>
      </c>
      <c r="DE37" s="623"/>
      <c r="DF37" s="623"/>
      <c r="DG37" s="623"/>
      <c r="DH37" s="623"/>
      <c r="DI37" s="623"/>
      <c r="DJ37" s="623"/>
      <c r="DK37" s="624"/>
      <c r="DL37" s="600">
        <v>64273</v>
      </c>
      <c r="DM37" s="623"/>
      <c r="DN37" s="623"/>
      <c r="DO37" s="623"/>
      <c r="DP37" s="623"/>
      <c r="DQ37" s="623"/>
      <c r="DR37" s="623"/>
      <c r="DS37" s="623"/>
      <c r="DT37" s="623"/>
      <c r="DU37" s="623"/>
      <c r="DV37" s="624"/>
      <c r="DW37" s="596">
        <v>0.5</v>
      </c>
      <c r="DX37" s="621"/>
      <c r="DY37" s="621"/>
      <c r="DZ37" s="621"/>
      <c r="EA37" s="621"/>
      <c r="EB37" s="621"/>
      <c r="EC37" s="622"/>
    </row>
    <row r="38" spans="2:133" ht="11.25" customHeight="1">
      <c r="AQ38" s="670" t="s">
        <v>316</v>
      </c>
      <c r="AR38" s="671"/>
      <c r="AS38" s="671"/>
      <c r="AT38" s="671"/>
      <c r="AU38" s="671"/>
      <c r="AV38" s="671"/>
      <c r="AW38" s="671"/>
      <c r="AX38" s="671"/>
      <c r="AY38" s="672"/>
      <c r="AZ38" s="591">
        <v>9801</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11117</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2379808</v>
      </c>
      <c r="CS38" s="592"/>
      <c r="CT38" s="592"/>
      <c r="CU38" s="592"/>
      <c r="CV38" s="592"/>
      <c r="CW38" s="592"/>
      <c r="CX38" s="592"/>
      <c r="CY38" s="593"/>
      <c r="CZ38" s="625">
        <v>12</v>
      </c>
      <c r="DA38" s="626"/>
      <c r="DB38" s="626"/>
      <c r="DC38" s="627"/>
      <c r="DD38" s="600">
        <v>2111417</v>
      </c>
      <c r="DE38" s="592"/>
      <c r="DF38" s="592"/>
      <c r="DG38" s="592"/>
      <c r="DH38" s="592"/>
      <c r="DI38" s="592"/>
      <c r="DJ38" s="592"/>
      <c r="DK38" s="593"/>
      <c r="DL38" s="600">
        <v>1972766</v>
      </c>
      <c r="DM38" s="592"/>
      <c r="DN38" s="592"/>
      <c r="DO38" s="592"/>
      <c r="DP38" s="592"/>
      <c r="DQ38" s="592"/>
      <c r="DR38" s="592"/>
      <c r="DS38" s="592"/>
      <c r="DT38" s="592"/>
      <c r="DU38" s="592"/>
      <c r="DV38" s="593"/>
      <c r="DW38" s="596">
        <v>16.8</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664140</v>
      </c>
      <c r="CS39" s="623"/>
      <c r="CT39" s="623"/>
      <c r="CU39" s="623"/>
      <c r="CV39" s="623"/>
      <c r="CW39" s="623"/>
      <c r="CX39" s="623"/>
      <c r="CY39" s="624"/>
      <c r="CZ39" s="625">
        <v>3.3</v>
      </c>
      <c r="DA39" s="626"/>
      <c r="DB39" s="626"/>
      <c r="DC39" s="627"/>
      <c r="DD39" s="600">
        <v>645509</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358799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132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63472</v>
      </c>
      <c r="CS40" s="592"/>
      <c r="CT40" s="592"/>
      <c r="CU40" s="592"/>
      <c r="CV40" s="592"/>
      <c r="CW40" s="592"/>
      <c r="CX40" s="592"/>
      <c r="CY40" s="593"/>
      <c r="CZ40" s="625">
        <v>0.3</v>
      </c>
      <c r="DA40" s="626"/>
      <c r="DB40" s="626"/>
      <c r="DC40" s="627"/>
      <c r="DD40" s="600">
        <v>10672</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1317835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385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3609775</v>
      </c>
      <c r="CS42" s="592"/>
      <c r="CT42" s="592"/>
      <c r="CU42" s="592"/>
      <c r="CV42" s="592"/>
      <c r="CW42" s="592"/>
      <c r="CX42" s="592"/>
      <c r="CY42" s="593"/>
      <c r="CZ42" s="625">
        <v>18.2</v>
      </c>
      <c r="DA42" s="674"/>
      <c r="DB42" s="674"/>
      <c r="DC42" s="675"/>
      <c r="DD42" s="600">
        <v>992255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82272</v>
      </c>
      <c r="CS43" s="623"/>
      <c r="CT43" s="623"/>
      <c r="CU43" s="623"/>
      <c r="CV43" s="623"/>
      <c r="CW43" s="623"/>
      <c r="CX43" s="623"/>
      <c r="CY43" s="624"/>
      <c r="CZ43" s="625">
        <v>0.4</v>
      </c>
      <c r="DA43" s="626"/>
      <c r="DB43" s="626"/>
      <c r="DC43" s="627"/>
      <c r="DD43" s="600">
        <v>68040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3605806</v>
      </c>
      <c r="CS44" s="592"/>
      <c r="CT44" s="592"/>
      <c r="CU44" s="592"/>
      <c r="CV44" s="592"/>
      <c r="CW44" s="592"/>
      <c r="CX44" s="592"/>
      <c r="CY44" s="593"/>
      <c r="CZ44" s="625">
        <v>18.2</v>
      </c>
      <c r="DA44" s="674"/>
      <c r="DB44" s="674"/>
      <c r="DC44" s="675"/>
      <c r="DD44" s="600">
        <v>991272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1329032</v>
      </c>
      <c r="CS45" s="623"/>
      <c r="CT45" s="623"/>
      <c r="CU45" s="623"/>
      <c r="CV45" s="623"/>
      <c r="CW45" s="623"/>
      <c r="CX45" s="623"/>
      <c r="CY45" s="624"/>
      <c r="CZ45" s="625">
        <v>6.7</v>
      </c>
      <c r="DA45" s="626"/>
      <c r="DB45" s="626"/>
      <c r="DC45" s="627"/>
      <c r="DD45" s="600">
        <v>124792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1945471</v>
      </c>
      <c r="CS46" s="592"/>
      <c r="CT46" s="592"/>
      <c r="CU46" s="592"/>
      <c r="CV46" s="592"/>
      <c r="CW46" s="592"/>
      <c r="CX46" s="592"/>
      <c r="CY46" s="593"/>
      <c r="CZ46" s="625">
        <v>9.8000000000000007</v>
      </c>
      <c r="DA46" s="674"/>
      <c r="DB46" s="674"/>
      <c r="DC46" s="675"/>
      <c r="DD46" s="600">
        <v>825212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3969</v>
      </c>
      <c r="CS47" s="623"/>
      <c r="CT47" s="623"/>
      <c r="CU47" s="623"/>
      <c r="CV47" s="623"/>
      <c r="CW47" s="623"/>
      <c r="CX47" s="623"/>
      <c r="CY47" s="624"/>
      <c r="CZ47" s="625">
        <v>0</v>
      </c>
      <c r="DA47" s="626"/>
      <c r="DB47" s="626"/>
      <c r="DC47" s="627"/>
      <c r="DD47" s="600">
        <v>983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19858862</v>
      </c>
      <c r="CS49" s="659"/>
      <c r="CT49" s="659"/>
      <c r="CU49" s="659"/>
      <c r="CV49" s="659"/>
      <c r="CW49" s="659"/>
      <c r="CX49" s="659"/>
      <c r="CY49" s="686"/>
      <c r="CZ49" s="687">
        <v>100</v>
      </c>
      <c r="DA49" s="688"/>
      <c r="DB49" s="688"/>
      <c r="DC49" s="689"/>
      <c r="DD49" s="690">
        <v>13024521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3" t="s">
        <v>348</v>
      </c>
      <c r="R5" s="704"/>
      <c r="S5" s="704"/>
      <c r="T5" s="704"/>
      <c r="U5" s="705"/>
      <c r="V5" s="703" t="s">
        <v>349</v>
      </c>
      <c r="W5" s="704"/>
      <c r="X5" s="704"/>
      <c r="Y5" s="704"/>
      <c r="Z5" s="705"/>
      <c r="AA5" s="703" t="s">
        <v>350</v>
      </c>
      <c r="AB5" s="704"/>
      <c r="AC5" s="704"/>
      <c r="AD5" s="704"/>
      <c r="AE5" s="704"/>
      <c r="AF5" s="738"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31"/>
      <c r="B6" s="732"/>
      <c r="C6" s="732"/>
      <c r="D6" s="732"/>
      <c r="E6" s="732"/>
      <c r="F6" s="732"/>
      <c r="G6" s="732"/>
      <c r="H6" s="732"/>
      <c r="I6" s="732"/>
      <c r="J6" s="732"/>
      <c r="K6" s="732"/>
      <c r="L6" s="732"/>
      <c r="M6" s="732"/>
      <c r="N6" s="732"/>
      <c r="O6" s="732"/>
      <c r="P6" s="733"/>
      <c r="Q6" s="706"/>
      <c r="R6" s="707"/>
      <c r="S6" s="707"/>
      <c r="T6" s="707"/>
      <c r="U6" s="708"/>
      <c r="V6" s="706"/>
      <c r="W6" s="707"/>
      <c r="X6" s="707"/>
      <c r="Y6" s="707"/>
      <c r="Z6" s="708"/>
      <c r="AA6" s="706"/>
      <c r="AB6" s="707"/>
      <c r="AC6" s="707"/>
      <c r="AD6" s="707"/>
      <c r="AE6" s="707"/>
      <c r="AF6" s="739"/>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19814</v>
      </c>
      <c r="R7" s="721"/>
      <c r="S7" s="721"/>
      <c r="T7" s="721"/>
      <c r="U7" s="722"/>
      <c r="V7" s="723">
        <v>19358</v>
      </c>
      <c r="W7" s="721"/>
      <c r="X7" s="721"/>
      <c r="Y7" s="721"/>
      <c r="Z7" s="722"/>
      <c r="AA7" s="723">
        <v>456</v>
      </c>
      <c r="AB7" s="721"/>
      <c r="AC7" s="721"/>
      <c r="AD7" s="721"/>
      <c r="AE7" s="724"/>
      <c r="AF7" s="725">
        <v>368</v>
      </c>
      <c r="AG7" s="726"/>
      <c r="AH7" s="726"/>
      <c r="AI7" s="726"/>
      <c r="AJ7" s="727"/>
      <c r="AK7" s="762">
        <v>150</v>
      </c>
      <c r="AL7" s="763"/>
      <c r="AM7" s="763"/>
      <c r="AN7" s="763"/>
      <c r="AO7" s="763"/>
      <c r="AP7" s="763">
        <v>24032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4</v>
      </c>
      <c r="CI7" s="760"/>
      <c r="CJ7" s="760"/>
      <c r="CK7" s="760"/>
      <c r="CL7" s="761"/>
      <c r="CM7" s="759">
        <v>45</v>
      </c>
      <c r="CN7" s="760"/>
      <c r="CO7" s="760"/>
      <c r="CP7" s="760"/>
      <c r="CQ7" s="761"/>
      <c r="CR7" s="759">
        <v>7</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624</v>
      </c>
      <c r="R8" s="747"/>
      <c r="S8" s="747"/>
      <c r="T8" s="747"/>
      <c r="U8" s="748"/>
      <c r="V8" s="749">
        <v>605</v>
      </c>
      <c r="W8" s="747"/>
      <c r="X8" s="747"/>
      <c r="Y8" s="747"/>
      <c r="Z8" s="748"/>
      <c r="AA8" s="749">
        <v>19</v>
      </c>
      <c r="AB8" s="747"/>
      <c r="AC8" s="747"/>
      <c r="AD8" s="747"/>
      <c r="AE8" s="750"/>
      <c r="AF8" s="751">
        <v>11</v>
      </c>
      <c r="AG8" s="747"/>
      <c r="AH8" s="747"/>
      <c r="AI8" s="747"/>
      <c r="AJ8" s="750"/>
      <c r="AK8" s="752">
        <v>97</v>
      </c>
      <c r="AL8" s="753"/>
      <c r="AM8" s="753"/>
      <c r="AN8" s="753"/>
      <c r="AO8" s="753"/>
      <c r="AP8" s="753">
        <v>604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4</v>
      </c>
      <c r="CI8" s="770"/>
      <c r="CJ8" s="770"/>
      <c r="CK8" s="770"/>
      <c r="CL8" s="771"/>
      <c r="CM8" s="769">
        <v>45</v>
      </c>
      <c r="CN8" s="770"/>
      <c r="CO8" s="770"/>
      <c r="CP8" s="770"/>
      <c r="CQ8" s="771"/>
      <c r="CR8" s="769">
        <v>19</v>
      </c>
      <c r="CS8" s="770"/>
      <c r="CT8" s="770"/>
      <c r="CU8" s="770"/>
      <c r="CV8" s="771"/>
      <c r="CW8" s="769">
        <v>15</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75"/>
      <c r="R9" s="776"/>
      <c r="S9" s="776"/>
      <c r="T9" s="776"/>
      <c r="U9" s="776"/>
      <c r="V9" s="776"/>
      <c r="W9" s="776"/>
      <c r="X9" s="776"/>
      <c r="Y9" s="776"/>
      <c r="Z9" s="776"/>
      <c r="AA9" s="776"/>
      <c r="AB9" s="776"/>
      <c r="AC9" s="776"/>
      <c r="AD9" s="776"/>
      <c r="AE9" s="749"/>
      <c r="AF9" s="751"/>
      <c r="AG9" s="747"/>
      <c r="AH9" s="747"/>
      <c r="AI9" s="747"/>
      <c r="AJ9" s="750"/>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75"/>
      <c r="R10" s="776"/>
      <c r="S10" s="776"/>
      <c r="T10" s="776"/>
      <c r="U10" s="776"/>
      <c r="V10" s="776"/>
      <c r="W10" s="776"/>
      <c r="X10" s="776"/>
      <c r="Y10" s="776"/>
      <c r="Z10" s="776"/>
      <c r="AA10" s="776"/>
      <c r="AB10" s="776"/>
      <c r="AC10" s="776"/>
      <c r="AD10" s="776"/>
      <c r="AE10" s="749"/>
      <c r="AF10" s="751"/>
      <c r="AG10" s="747"/>
      <c r="AH10" s="747"/>
      <c r="AI10" s="747"/>
      <c r="AJ10" s="750"/>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75"/>
      <c r="R11" s="776"/>
      <c r="S11" s="776"/>
      <c r="T11" s="776"/>
      <c r="U11" s="776"/>
      <c r="V11" s="776"/>
      <c r="W11" s="776"/>
      <c r="X11" s="776"/>
      <c r="Y11" s="776"/>
      <c r="Z11" s="776"/>
      <c r="AA11" s="776"/>
      <c r="AB11" s="776"/>
      <c r="AC11" s="776"/>
      <c r="AD11" s="776"/>
      <c r="AE11" s="749"/>
      <c r="AF11" s="751"/>
      <c r="AG11" s="747"/>
      <c r="AH11" s="747"/>
      <c r="AI11" s="747"/>
      <c r="AJ11" s="750"/>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75"/>
      <c r="R12" s="776"/>
      <c r="S12" s="776"/>
      <c r="T12" s="776"/>
      <c r="U12" s="776"/>
      <c r="V12" s="776"/>
      <c r="W12" s="776"/>
      <c r="X12" s="776"/>
      <c r="Y12" s="776"/>
      <c r="Z12" s="776"/>
      <c r="AA12" s="776"/>
      <c r="AB12" s="776"/>
      <c r="AC12" s="776"/>
      <c r="AD12" s="776"/>
      <c r="AE12" s="749"/>
      <c r="AF12" s="751"/>
      <c r="AG12" s="747"/>
      <c r="AH12" s="747"/>
      <c r="AI12" s="747"/>
      <c r="AJ12" s="750"/>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75"/>
      <c r="R13" s="776"/>
      <c r="S13" s="776"/>
      <c r="T13" s="776"/>
      <c r="U13" s="776"/>
      <c r="V13" s="776"/>
      <c r="W13" s="776"/>
      <c r="X13" s="776"/>
      <c r="Y13" s="776"/>
      <c r="Z13" s="776"/>
      <c r="AA13" s="776"/>
      <c r="AB13" s="776"/>
      <c r="AC13" s="776"/>
      <c r="AD13" s="776"/>
      <c r="AE13" s="749"/>
      <c r="AF13" s="751"/>
      <c r="AG13" s="747"/>
      <c r="AH13" s="747"/>
      <c r="AI13" s="747"/>
      <c r="AJ13" s="750"/>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75"/>
      <c r="R14" s="776"/>
      <c r="S14" s="776"/>
      <c r="T14" s="776"/>
      <c r="U14" s="776"/>
      <c r="V14" s="776"/>
      <c r="W14" s="776"/>
      <c r="X14" s="776"/>
      <c r="Y14" s="776"/>
      <c r="Z14" s="776"/>
      <c r="AA14" s="776"/>
      <c r="AB14" s="776"/>
      <c r="AC14" s="776"/>
      <c r="AD14" s="776"/>
      <c r="AE14" s="749"/>
      <c r="AF14" s="751"/>
      <c r="AG14" s="747"/>
      <c r="AH14" s="747"/>
      <c r="AI14" s="747"/>
      <c r="AJ14" s="750"/>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75"/>
      <c r="R15" s="776"/>
      <c r="S15" s="776"/>
      <c r="T15" s="776"/>
      <c r="U15" s="776"/>
      <c r="V15" s="776"/>
      <c r="W15" s="776"/>
      <c r="X15" s="776"/>
      <c r="Y15" s="776"/>
      <c r="Z15" s="776"/>
      <c r="AA15" s="776"/>
      <c r="AB15" s="776"/>
      <c r="AC15" s="776"/>
      <c r="AD15" s="776"/>
      <c r="AE15" s="749"/>
      <c r="AF15" s="751"/>
      <c r="AG15" s="747"/>
      <c r="AH15" s="747"/>
      <c r="AI15" s="747"/>
      <c r="AJ15" s="750"/>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75"/>
      <c r="R16" s="776"/>
      <c r="S16" s="776"/>
      <c r="T16" s="776"/>
      <c r="U16" s="776"/>
      <c r="V16" s="776"/>
      <c r="W16" s="776"/>
      <c r="X16" s="776"/>
      <c r="Y16" s="776"/>
      <c r="Z16" s="776"/>
      <c r="AA16" s="776"/>
      <c r="AB16" s="776"/>
      <c r="AC16" s="776"/>
      <c r="AD16" s="776"/>
      <c r="AE16" s="749"/>
      <c r="AF16" s="751"/>
      <c r="AG16" s="747"/>
      <c r="AH16" s="747"/>
      <c r="AI16" s="747"/>
      <c r="AJ16" s="750"/>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75"/>
      <c r="R17" s="776"/>
      <c r="S17" s="776"/>
      <c r="T17" s="776"/>
      <c r="U17" s="776"/>
      <c r="V17" s="776"/>
      <c r="W17" s="776"/>
      <c r="X17" s="776"/>
      <c r="Y17" s="776"/>
      <c r="Z17" s="776"/>
      <c r="AA17" s="776"/>
      <c r="AB17" s="776"/>
      <c r="AC17" s="776"/>
      <c r="AD17" s="776"/>
      <c r="AE17" s="749"/>
      <c r="AF17" s="751"/>
      <c r="AG17" s="747"/>
      <c r="AH17" s="747"/>
      <c r="AI17" s="747"/>
      <c r="AJ17" s="750"/>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75"/>
      <c r="R18" s="776"/>
      <c r="S18" s="776"/>
      <c r="T18" s="776"/>
      <c r="U18" s="776"/>
      <c r="V18" s="776"/>
      <c r="W18" s="776"/>
      <c r="X18" s="776"/>
      <c r="Y18" s="776"/>
      <c r="Z18" s="776"/>
      <c r="AA18" s="776"/>
      <c r="AB18" s="776"/>
      <c r="AC18" s="776"/>
      <c r="AD18" s="776"/>
      <c r="AE18" s="749"/>
      <c r="AF18" s="751"/>
      <c r="AG18" s="747"/>
      <c r="AH18" s="747"/>
      <c r="AI18" s="747"/>
      <c r="AJ18" s="750"/>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75"/>
      <c r="R19" s="776"/>
      <c r="S19" s="776"/>
      <c r="T19" s="776"/>
      <c r="U19" s="776"/>
      <c r="V19" s="776"/>
      <c r="W19" s="776"/>
      <c r="X19" s="776"/>
      <c r="Y19" s="776"/>
      <c r="Z19" s="776"/>
      <c r="AA19" s="776"/>
      <c r="AB19" s="776"/>
      <c r="AC19" s="776"/>
      <c r="AD19" s="776"/>
      <c r="AE19" s="749"/>
      <c r="AF19" s="751"/>
      <c r="AG19" s="747"/>
      <c r="AH19" s="747"/>
      <c r="AI19" s="747"/>
      <c r="AJ19" s="750"/>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75"/>
      <c r="R20" s="776"/>
      <c r="S20" s="776"/>
      <c r="T20" s="776"/>
      <c r="U20" s="776"/>
      <c r="V20" s="776"/>
      <c r="W20" s="776"/>
      <c r="X20" s="776"/>
      <c r="Y20" s="776"/>
      <c r="Z20" s="776"/>
      <c r="AA20" s="776"/>
      <c r="AB20" s="776"/>
      <c r="AC20" s="776"/>
      <c r="AD20" s="776"/>
      <c r="AE20" s="749"/>
      <c r="AF20" s="751"/>
      <c r="AG20" s="747"/>
      <c r="AH20" s="747"/>
      <c r="AI20" s="747"/>
      <c r="AJ20" s="750"/>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75"/>
      <c r="R21" s="776"/>
      <c r="S21" s="776"/>
      <c r="T21" s="776"/>
      <c r="U21" s="776"/>
      <c r="V21" s="776"/>
      <c r="W21" s="776"/>
      <c r="X21" s="776"/>
      <c r="Y21" s="776"/>
      <c r="Z21" s="776"/>
      <c r="AA21" s="776"/>
      <c r="AB21" s="776"/>
      <c r="AC21" s="776"/>
      <c r="AD21" s="776"/>
      <c r="AE21" s="749"/>
      <c r="AF21" s="751"/>
      <c r="AG21" s="747"/>
      <c r="AH21" s="747"/>
      <c r="AI21" s="747"/>
      <c r="AJ21" s="750"/>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7"/>
      <c r="R22" s="778"/>
      <c r="S22" s="778"/>
      <c r="T22" s="778"/>
      <c r="U22" s="778"/>
      <c r="V22" s="778"/>
      <c r="W22" s="778"/>
      <c r="X22" s="778"/>
      <c r="Y22" s="778"/>
      <c r="Z22" s="778"/>
      <c r="AA22" s="778"/>
      <c r="AB22" s="778"/>
      <c r="AC22" s="778"/>
      <c r="AD22" s="778"/>
      <c r="AE22" s="779"/>
      <c r="AF22" s="751"/>
      <c r="AG22" s="747"/>
      <c r="AH22" s="747"/>
      <c r="AI22" s="747"/>
      <c r="AJ22" s="750"/>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80" t="s">
        <v>368</v>
      </c>
      <c r="C23" s="781"/>
      <c r="D23" s="781"/>
      <c r="E23" s="781"/>
      <c r="F23" s="781"/>
      <c r="G23" s="781"/>
      <c r="H23" s="781"/>
      <c r="I23" s="781"/>
      <c r="J23" s="781"/>
      <c r="K23" s="781"/>
      <c r="L23" s="781"/>
      <c r="M23" s="781"/>
      <c r="N23" s="781"/>
      <c r="O23" s="781"/>
      <c r="P23" s="782"/>
      <c r="Q23" s="783">
        <v>20341</v>
      </c>
      <c r="R23" s="784"/>
      <c r="S23" s="784"/>
      <c r="T23" s="784"/>
      <c r="U23" s="784"/>
      <c r="V23" s="784">
        <v>19865</v>
      </c>
      <c r="W23" s="784"/>
      <c r="X23" s="784"/>
      <c r="Y23" s="784"/>
      <c r="Z23" s="784"/>
      <c r="AA23" s="784">
        <v>475</v>
      </c>
      <c r="AB23" s="784"/>
      <c r="AC23" s="784"/>
      <c r="AD23" s="784"/>
      <c r="AE23" s="785"/>
      <c r="AF23" s="786">
        <v>378</v>
      </c>
      <c r="AG23" s="784"/>
      <c r="AH23" s="784"/>
      <c r="AI23" s="784"/>
      <c r="AJ23" s="787"/>
      <c r="AK23" s="788"/>
      <c r="AL23" s="789"/>
      <c r="AM23" s="789"/>
      <c r="AN23" s="789"/>
      <c r="AO23" s="789"/>
      <c r="AP23" s="784">
        <v>24636</v>
      </c>
      <c r="AQ23" s="784"/>
      <c r="AR23" s="784"/>
      <c r="AS23" s="784"/>
      <c r="AT23" s="784"/>
      <c r="AU23" s="790"/>
      <c r="AV23" s="790"/>
      <c r="AW23" s="790"/>
      <c r="AX23" s="790"/>
      <c r="AY23" s="791"/>
      <c r="AZ23" s="799" t="s">
        <v>111</v>
      </c>
      <c r="BA23" s="800"/>
      <c r="BB23" s="800"/>
      <c r="BC23" s="800"/>
      <c r="BD23" s="801"/>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3" t="s">
        <v>371</v>
      </c>
      <c r="R26" s="704"/>
      <c r="S26" s="704"/>
      <c r="T26" s="704"/>
      <c r="U26" s="705"/>
      <c r="V26" s="703" t="s">
        <v>372</v>
      </c>
      <c r="W26" s="704"/>
      <c r="X26" s="704"/>
      <c r="Y26" s="704"/>
      <c r="Z26" s="705"/>
      <c r="AA26" s="703" t="s">
        <v>373</v>
      </c>
      <c r="AB26" s="704"/>
      <c r="AC26" s="704"/>
      <c r="AD26" s="704"/>
      <c r="AE26" s="704"/>
      <c r="AF26" s="802" t="s">
        <v>374</v>
      </c>
      <c r="AG26" s="803"/>
      <c r="AH26" s="803"/>
      <c r="AI26" s="803"/>
      <c r="AJ26" s="804"/>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6"/>
      <c r="R27" s="707"/>
      <c r="S27" s="707"/>
      <c r="T27" s="707"/>
      <c r="U27" s="708"/>
      <c r="V27" s="706"/>
      <c r="W27" s="707"/>
      <c r="X27" s="707"/>
      <c r="Y27" s="707"/>
      <c r="Z27" s="708"/>
      <c r="AA27" s="706"/>
      <c r="AB27" s="707"/>
      <c r="AC27" s="707"/>
      <c r="AD27" s="707"/>
      <c r="AE27" s="707"/>
      <c r="AF27" s="805"/>
      <c r="AG27" s="806"/>
      <c r="AH27" s="806"/>
      <c r="AI27" s="806"/>
      <c r="AJ27" s="807"/>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12">
        <v>6046</v>
      </c>
      <c r="R28" s="813"/>
      <c r="S28" s="813"/>
      <c r="T28" s="813"/>
      <c r="U28" s="813"/>
      <c r="V28" s="813">
        <v>5950</v>
      </c>
      <c r="W28" s="813"/>
      <c r="X28" s="813"/>
      <c r="Y28" s="813"/>
      <c r="Z28" s="813"/>
      <c r="AA28" s="813">
        <v>96</v>
      </c>
      <c r="AB28" s="813"/>
      <c r="AC28" s="813"/>
      <c r="AD28" s="813"/>
      <c r="AE28" s="814"/>
      <c r="AF28" s="815">
        <v>96</v>
      </c>
      <c r="AG28" s="813"/>
      <c r="AH28" s="813"/>
      <c r="AI28" s="813"/>
      <c r="AJ28" s="816"/>
      <c r="AK28" s="817">
        <v>359</v>
      </c>
      <c r="AL28" s="808"/>
      <c r="AM28" s="808"/>
      <c r="AN28" s="808"/>
      <c r="AO28" s="808"/>
      <c r="AP28" s="808" t="s">
        <v>480</v>
      </c>
      <c r="AQ28" s="808"/>
      <c r="AR28" s="808"/>
      <c r="AS28" s="808"/>
      <c r="AT28" s="808"/>
      <c r="AU28" s="808" t="s">
        <v>480</v>
      </c>
      <c r="AV28" s="808"/>
      <c r="AW28" s="808"/>
      <c r="AX28" s="808"/>
      <c r="AY28" s="808"/>
      <c r="AZ28" s="809" t="s">
        <v>480</v>
      </c>
      <c r="BA28" s="809"/>
      <c r="BB28" s="809"/>
      <c r="BC28" s="809"/>
      <c r="BD28" s="809"/>
      <c r="BE28" s="810"/>
      <c r="BF28" s="810"/>
      <c r="BG28" s="810"/>
      <c r="BH28" s="810"/>
      <c r="BI28" s="811"/>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75">
        <v>4113</v>
      </c>
      <c r="R29" s="776"/>
      <c r="S29" s="776"/>
      <c r="T29" s="776"/>
      <c r="U29" s="776"/>
      <c r="V29" s="776">
        <v>4060</v>
      </c>
      <c r="W29" s="776"/>
      <c r="X29" s="776"/>
      <c r="Y29" s="776"/>
      <c r="Z29" s="776"/>
      <c r="AA29" s="776">
        <v>53</v>
      </c>
      <c r="AB29" s="776"/>
      <c r="AC29" s="776"/>
      <c r="AD29" s="776"/>
      <c r="AE29" s="749"/>
      <c r="AF29" s="751">
        <v>53</v>
      </c>
      <c r="AG29" s="747"/>
      <c r="AH29" s="747"/>
      <c r="AI29" s="747"/>
      <c r="AJ29" s="750"/>
      <c r="AK29" s="820">
        <v>564</v>
      </c>
      <c r="AL29" s="821"/>
      <c r="AM29" s="821"/>
      <c r="AN29" s="821"/>
      <c r="AO29" s="821"/>
      <c r="AP29" s="821" t="s">
        <v>480</v>
      </c>
      <c r="AQ29" s="821"/>
      <c r="AR29" s="821"/>
      <c r="AS29" s="821"/>
      <c r="AT29" s="821"/>
      <c r="AU29" s="821" t="s">
        <v>480</v>
      </c>
      <c r="AV29" s="821"/>
      <c r="AW29" s="821"/>
      <c r="AX29" s="821"/>
      <c r="AY29" s="821"/>
      <c r="AZ29" s="822" t="s">
        <v>480</v>
      </c>
      <c r="BA29" s="822"/>
      <c r="BB29" s="822"/>
      <c r="BC29" s="822"/>
      <c r="BD29" s="822"/>
      <c r="BE29" s="818"/>
      <c r="BF29" s="818"/>
      <c r="BG29" s="818"/>
      <c r="BH29" s="818"/>
      <c r="BI29" s="819"/>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75">
        <v>553</v>
      </c>
      <c r="R30" s="776"/>
      <c r="S30" s="776"/>
      <c r="T30" s="776"/>
      <c r="U30" s="776"/>
      <c r="V30" s="776">
        <v>552</v>
      </c>
      <c r="W30" s="776"/>
      <c r="X30" s="776"/>
      <c r="Y30" s="776"/>
      <c r="Z30" s="776"/>
      <c r="AA30" s="776">
        <v>1</v>
      </c>
      <c r="AB30" s="776"/>
      <c r="AC30" s="776"/>
      <c r="AD30" s="776"/>
      <c r="AE30" s="749"/>
      <c r="AF30" s="751">
        <v>1</v>
      </c>
      <c r="AG30" s="747"/>
      <c r="AH30" s="747"/>
      <c r="AI30" s="747"/>
      <c r="AJ30" s="750"/>
      <c r="AK30" s="820">
        <v>154</v>
      </c>
      <c r="AL30" s="821"/>
      <c r="AM30" s="821"/>
      <c r="AN30" s="821"/>
      <c r="AO30" s="821"/>
      <c r="AP30" s="821" t="s">
        <v>480</v>
      </c>
      <c r="AQ30" s="821"/>
      <c r="AR30" s="821"/>
      <c r="AS30" s="821"/>
      <c r="AT30" s="821"/>
      <c r="AU30" s="821" t="s">
        <v>480</v>
      </c>
      <c r="AV30" s="821"/>
      <c r="AW30" s="821"/>
      <c r="AX30" s="821"/>
      <c r="AY30" s="821"/>
      <c r="AZ30" s="822" t="s">
        <v>480</v>
      </c>
      <c r="BA30" s="822"/>
      <c r="BB30" s="822"/>
      <c r="BC30" s="822"/>
      <c r="BD30" s="822"/>
      <c r="BE30" s="818"/>
      <c r="BF30" s="818"/>
      <c r="BG30" s="818"/>
      <c r="BH30" s="818"/>
      <c r="BI30" s="819"/>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75">
        <v>682</v>
      </c>
      <c r="R31" s="776"/>
      <c r="S31" s="776"/>
      <c r="T31" s="776"/>
      <c r="U31" s="776"/>
      <c r="V31" s="776">
        <v>697</v>
      </c>
      <c r="W31" s="776"/>
      <c r="X31" s="776"/>
      <c r="Y31" s="776"/>
      <c r="Z31" s="776"/>
      <c r="AA31" s="776">
        <v>-15</v>
      </c>
      <c r="AB31" s="776"/>
      <c r="AC31" s="776"/>
      <c r="AD31" s="776"/>
      <c r="AE31" s="749"/>
      <c r="AF31" s="751">
        <v>233</v>
      </c>
      <c r="AG31" s="747"/>
      <c r="AH31" s="747"/>
      <c r="AI31" s="747"/>
      <c r="AJ31" s="750"/>
      <c r="AK31" s="820">
        <v>10</v>
      </c>
      <c r="AL31" s="821"/>
      <c r="AM31" s="821"/>
      <c r="AN31" s="821"/>
      <c r="AO31" s="821"/>
      <c r="AP31" s="821">
        <v>3874</v>
      </c>
      <c r="AQ31" s="821"/>
      <c r="AR31" s="821"/>
      <c r="AS31" s="821"/>
      <c r="AT31" s="821"/>
      <c r="AU31" s="821">
        <v>101</v>
      </c>
      <c r="AV31" s="821"/>
      <c r="AW31" s="821"/>
      <c r="AX31" s="821"/>
      <c r="AY31" s="821"/>
      <c r="AZ31" s="822" t="s">
        <v>480</v>
      </c>
      <c r="BA31" s="822"/>
      <c r="BB31" s="822"/>
      <c r="BC31" s="822"/>
      <c r="BD31" s="822"/>
      <c r="BE31" s="818" t="s">
        <v>383</v>
      </c>
      <c r="BF31" s="818"/>
      <c r="BG31" s="818"/>
      <c r="BH31" s="818"/>
      <c r="BI31" s="819"/>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75">
        <v>134</v>
      </c>
      <c r="R32" s="776"/>
      <c r="S32" s="776"/>
      <c r="T32" s="776"/>
      <c r="U32" s="776"/>
      <c r="V32" s="776">
        <v>132</v>
      </c>
      <c r="W32" s="776"/>
      <c r="X32" s="776"/>
      <c r="Y32" s="776"/>
      <c r="Z32" s="776"/>
      <c r="AA32" s="776">
        <v>2</v>
      </c>
      <c r="AB32" s="776"/>
      <c r="AC32" s="776"/>
      <c r="AD32" s="776"/>
      <c r="AE32" s="749"/>
      <c r="AF32" s="751">
        <v>2</v>
      </c>
      <c r="AG32" s="747"/>
      <c r="AH32" s="747"/>
      <c r="AI32" s="747"/>
      <c r="AJ32" s="750"/>
      <c r="AK32" s="820">
        <v>34</v>
      </c>
      <c r="AL32" s="821"/>
      <c r="AM32" s="821"/>
      <c r="AN32" s="821"/>
      <c r="AO32" s="821"/>
      <c r="AP32" s="821">
        <v>722</v>
      </c>
      <c r="AQ32" s="821"/>
      <c r="AR32" s="821"/>
      <c r="AS32" s="821"/>
      <c r="AT32" s="821"/>
      <c r="AU32" s="821">
        <v>678</v>
      </c>
      <c r="AV32" s="821"/>
      <c r="AW32" s="821"/>
      <c r="AX32" s="821"/>
      <c r="AY32" s="821"/>
      <c r="AZ32" s="822" t="s">
        <v>480</v>
      </c>
      <c r="BA32" s="822"/>
      <c r="BB32" s="822"/>
      <c r="BC32" s="822"/>
      <c r="BD32" s="822"/>
      <c r="BE32" s="818" t="s">
        <v>385</v>
      </c>
      <c r="BF32" s="818"/>
      <c r="BG32" s="818"/>
      <c r="BH32" s="818"/>
      <c r="BI32" s="819"/>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75">
        <v>1222</v>
      </c>
      <c r="R33" s="776"/>
      <c r="S33" s="776"/>
      <c r="T33" s="776"/>
      <c r="U33" s="776"/>
      <c r="V33" s="776">
        <v>1193</v>
      </c>
      <c r="W33" s="776"/>
      <c r="X33" s="776"/>
      <c r="Y33" s="776"/>
      <c r="Z33" s="776"/>
      <c r="AA33" s="776">
        <v>29</v>
      </c>
      <c r="AB33" s="776"/>
      <c r="AC33" s="776"/>
      <c r="AD33" s="776"/>
      <c r="AE33" s="749"/>
      <c r="AF33" s="751">
        <v>29</v>
      </c>
      <c r="AG33" s="747"/>
      <c r="AH33" s="747"/>
      <c r="AI33" s="747"/>
      <c r="AJ33" s="750"/>
      <c r="AK33" s="820">
        <v>501</v>
      </c>
      <c r="AL33" s="821"/>
      <c r="AM33" s="821"/>
      <c r="AN33" s="821"/>
      <c r="AO33" s="821"/>
      <c r="AP33" s="821">
        <v>7227</v>
      </c>
      <c r="AQ33" s="821"/>
      <c r="AR33" s="821"/>
      <c r="AS33" s="821"/>
      <c r="AT33" s="821"/>
      <c r="AU33" s="821">
        <v>6201</v>
      </c>
      <c r="AV33" s="821"/>
      <c r="AW33" s="821"/>
      <c r="AX33" s="821"/>
      <c r="AY33" s="821"/>
      <c r="AZ33" s="822" t="s">
        <v>480</v>
      </c>
      <c r="BA33" s="822"/>
      <c r="BB33" s="822"/>
      <c r="BC33" s="822"/>
      <c r="BD33" s="822"/>
      <c r="BE33" s="818" t="s">
        <v>385</v>
      </c>
      <c r="BF33" s="818"/>
      <c r="BG33" s="818"/>
      <c r="BH33" s="818"/>
      <c r="BI33" s="819"/>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75">
        <v>196</v>
      </c>
      <c r="R34" s="776"/>
      <c r="S34" s="776"/>
      <c r="T34" s="776"/>
      <c r="U34" s="776"/>
      <c r="V34" s="776">
        <v>190</v>
      </c>
      <c r="W34" s="776"/>
      <c r="X34" s="776"/>
      <c r="Y34" s="776"/>
      <c r="Z34" s="776"/>
      <c r="AA34" s="776">
        <v>6</v>
      </c>
      <c r="AB34" s="776"/>
      <c r="AC34" s="776"/>
      <c r="AD34" s="776"/>
      <c r="AE34" s="749"/>
      <c r="AF34" s="751">
        <v>5</v>
      </c>
      <c r="AG34" s="747"/>
      <c r="AH34" s="747"/>
      <c r="AI34" s="747"/>
      <c r="AJ34" s="750"/>
      <c r="AK34" s="820">
        <v>92</v>
      </c>
      <c r="AL34" s="821"/>
      <c r="AM34" s="821"/>
      <c r="AN34" s="821"/>
      <c r="AO34" s="821"/>
      <c r="AP34" s="821">
        <v>1135</v>
      </c>
      <c r="AQ34" s="821"/>
      <c r="AR34" s="821"/>
      <c r="AS34" s="821"/>
      <c r="AT34" s="821"/>
      <c r="AU34" s="821">
        <v>1041</v>
      </c>
      <c r="AV34" s="821"/>
      <c r="AW34" s="821"/>
      <c r="AX34" s="821"/>
      <c r="AY34" s="821"/>
      <c r="AZ34" s="822" t="s">
        <v>480</v>
      </c>
      <c r="BA34" s="822"/>
      <c r="BB34" s="822"/>
      <c r="BC34" s="822"/>
      <c r="BD34" s="822"/>
      <c r="BE34" s="818" t="s">
        <v>385</v>
      </c>
      <c r="BF34" s="818"/>
      <c r="BG34" s="818"/>
      <c r="BH34" s="818"/>
      <c r="BI34" s="819"/>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75">
        <v>118</v>
      </c>
      <c r="R35" s="776"/>
      <c r="S35" s="776"/>
      <c r="T35" s="776"/>
      <c r="U35" s="776"/>
      <c r="V35" s="776">
        <v>113</v>
      </c>
      <c r="W35" s="776"/>
      <c r="X35" s="776"/>
      <c r="Y35" s="776"/>
      <c r="Z35" s="776"/>
      <c r="AA35" s="776">
        <v>5</v>
      </c>
      <c r="AB35" s="776"/>
      <c r="AC35" s="776"/>
      <c r="AD35" s="776"/>
      <c r="AE35" s="749"/>
      <c r="AF35" s="751">
        <v>5</v>
      </c>
      <c r="AG35" s="747"/>
      <c r="AH35" s="747"/>
      <c r="AI35" s="747"/>
      <c r="AJ35" s="750"/>
      <c r="AK35" s="820">
        <v>72</v>
      </c>
      <c r="AL35" s="821"/>
      <c r="AM35" s="821"/>
      <c r="AN35" s="821"/>
      <c r="AO35" s="821"/>
      <c r="AP35" s="821">
        <v>987</v>
      </c>
      <c r="AQ35" s="821"/>
      <c r="AR35" s="821"/>
      <c r="AS35" s="821"/>
      <c r="AT35" s="821"/>
      <c r="AU35" s="821">
        <v>949</v>
      </c>
      <c r="AV35" s="821"/>
      <c r="AW35" s="821"/>
      <c r="AX35" s="821"/>
      <c r="AY35" s="821"/>
      <c r="AZ35" s="822" t="s">
        <v>480</v>
      </c>
      <c r="BA35" s="822"/>
      <c r="BB35" s="822"/>
      <c r="BC35" s="822"/>
      <c r="BD35" s="822"/>
      <c r="BE35" s="818" t="s">
        <v>385</v>
      </c>
      <c r="BF35" s="818"/>
      <c r="BG35" s="818"/>
      <c r="BH35" s="818"/>
      <c r="BI35" s="819"/>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75">
        <v>12</v>
      </c>
      <c r="R36" s="776"/>
      <c r="S36" s="776"/>
      <c r="T36" s="776"/>
      <c r="U36" s="776"/>
      <c r="V36" s="776">
        <v>12</v>
      </c>
      <c r="W36" s="776"/>
      <c r="X36" s="776"/>
      <c r="Y36" s="776"/>
      <c r="Z36" s="776"/>
      <c r="AA36" s="776">
        <v>0</v>
      </c>
      <c r="AB36" s="776"/>
      <c r="AC36" s="776"/>
      <c r="AD36" s="776"/>
      <c r="AE36" s="749"/>
      <c r="AF36" s="751">
        <v>0</v>
      </c>
      <c r="AG36" s="747"/>
      <c r="AH36" s="747"/>
      <c r="AI36" s="747"/>
      <c r="AJ36" s="750"/>
      <c r="AK36" s="820">
        <v>10</v>
      </c>
      <c r="AL36" s="821"/>
      <c r="AM36" s="821"/>
      <c r="AN36" s="821"/>
      <c r="AO36" s="821"/>
      <c r="AP36" s="821">
        <v>88</v>
      </c>
      <c r="AQ36" s="821"/>
      <c r="AR36" s="821"/>
      <c r="AS36" s="821"/>
      <c r="AT36" s="821"/>
      <c r="AU36" s="821">
        <v>88</v>
      </c>
      <c r="AV36" s="821"/>
      <c r="AW36" s="821"/>
      <c r="AX36" s="821"/>
      <c r="AY36" s="821"/>
      <c r="AZ36" s="822" t="s">
        <v>480</v>
      </c>
      <c r="BA36" s="822"/>
      <c r="BB36" s="822"/>
      <c r="BC36" s="822"/>
      <c r="BD36" s="822"/>
      <c r="BE36" s="818" t="s">
        <v>385</v>
      </c>
      <c r="BF36" s="818"/>
      <c r="BG36" s="818"/>
      <c r="BH36" s="818"/>
      <c r="BI36" s="819"/>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75">
        <v>10</v>
      </c>
      <c r="R37" s="776"/>
      <c r="S37" s="776"/>
      <c r="T37" s="776"/>
      <c r="U37" s="776"/>
      <c r="V37" s="776">
        <v>9</v>
      </c>
      <c r="W37" s="776"/>
      <c r="X37" s="776"/>
      <c r="Y37" s="776"/>
      <c r="Z37" s="776"/>
      <c r="AA37" s="776">
        <v>1</v>
      </c>
      <c r="AB37" s="776"/>
      <c r="AC37" s="776"/>
      <c r="AD37" s="776"/>
      <c r="AE37" s="749"/>
      <c r="AF37" s="751">
        <v>1</v>
      </c>
      <c r="AG37" s="747"/>
      <c r="AH37" s="747"/>
      <c r="AI37" s="747"/>
      <c r="AJ37" s="750"/>
      <c r="AK37" s="820">
        <v>3</v>
      </c>
      <c r="AL37" s="821"/>
      <c r="AM37" s="821"/>
      <c r="AN37" s="821"/>
      <c r="AO37" s="821"/>
      <c r="AP37" s="821">
        <v>50</v>
      </c>
      <c r="AQ37" s="821"/>
      <c r="AR37" s="821"/>
      <c r="AS37" s="821"/>
      <c r="AT37" s="821"/>
      <c r="AU37" s="821">
        <v>26</v>
      </c>
      <c r="AV37" s="821"/>
      <c r="AW37" s="821"/>
      <c r="AX37" s="821"/>
      <c r="AY37" s="821"/>
      <c r="AZ37" s="822" t="s">
        <v>480</v>
      </c>
      <c r="BA37" s="822"/>
      <c r="BB37" s="822"/>
      <c r="BC37" s="822"/>
      <c r="BD37" s="822"/>
      <c r="BE37" s="818" t="s">
        <v>385</v>
      </c>
      <c r="BF37" s="818"/>
      <c r="BG37" s="818"/>
      <c r="BH37" s="818"/>
      <c r="BI37" s="819"/>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391</v>
      </c>
      <c r="C38" s="744"/>
      <c r="D38" s="744"/>
      <c r="E38" s="744"/>
      <c r="F38" s="744"/>
      <c r="G38" s="744"/>
      <c r="H38" s="744"/>
      <c r="I38" s="744"/>
      <c r="J38" s="744"/>
      <c r="K38" s="744"/>
      <c r="L38" s="744"/>
      <c r="M38" s="744"/>
      <c r="N38" s="744"/>
      <c r="O38" s="744"/>
      <c r="P38" s="745"/>
      <c r="Q38" s="775">
        <v>60</v>
      </c>
      <c r="R38" s="776"/>
      <c r="S38" s="776"/>
      <c r="T38" s="776"/>
      <c r="U38" s="776"/>
      <c r="V38" s="776">
        <v>46</v>
      </c>
      <c r="W38" s="776"/>
      <c r="X38" s="776"/>
      <c r="Y38" s="776"/>
      <c r="Z38" s="776"/>
      <c r="AA38" s="776">
        <v>14</v>
      </c>
      <c r="AB38" s="776"/>
      <c r="AC38" s="776"/>
      <c r="AD38" s="776"/>
      <c r="AE38" s="749"/>
      <c r="AF38" s="751">
        <v>14</v>
      </c>
      <c r="AG38" s="747"/>
      <c r="AH38" s="747"/>
      <c r="AI38" s="747"/>
      <c r="AJ38" s="750"/>
      <c r="AK38" s="820" t="s">
        <v>480</v>
      </c>
      <c r="AL38" s="821"/>
      <c r="AM38" s="821"/>
      <c r="AN38" s="821"/>
      <c r="AO38" s="821"/>
      <c r="AP38" s="821" t="s">
        <v>480</v>
      </c>
      <c r="AQ38" s="821"/>
      <c r="AR38" s="821"/>
      <c r="AS38" s="821"/>
      <c r="AT38" s="821"/>
      <c r="AU38" s="821" t="s">
        <v>480</v>
      </c>
      <c r="AV38" s="821"/>
      <c r="AW38" s="821"/>
      <c r="AX38" s="821"/>
      <c r="AY38" s="821"/>
      <c r="AZ38" s="822" t="s">
        <v>480</v>
      </c>
      <c r="BA38" s="822"/>
      <c r="BB38" s="822"/>
      <c r="BC38" s="822"/>
      <c r="BD38" s="822"/>
      <c r="BE38" s="818" t="s">
        <v>385</v>
      </c>
      <c r="BF38" s="818"/>
      <c r="BG38" s="818"/>
      <c r="BH38" s="818"/>
      <c r="BI38" s="819"/>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75"/>
      <c r="R39" s="776"/>
      <c r="S39" s="776"/>
      <c r="T39" s="776"/>
      <c r="U39" s="776"/>
      <c r="V39" s="776"/>
      <c r="W39" s="776"/>
      <c r="X39" s="776"/>
      <c r="Y39" s="776"/>
      <c r="Z39" s="776"/>
      <c r="AA39" s="776"/>
      <c r="AB39" s="776"/>
      <c r="AC39" s="776"/>
      <c r="AD39" s="776"/>
      <c r="AE39" s="749"/>
      <c r="AF39" s="751"/>
      <c r="AG39" s="747"/>
      <c r="AH39" s="747"/>
      <c r="AI39" s="747"/>
      <c r="AJ39" s="750"/>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75"/>
      <c r="R40" s="776"/>
      <c r="S40" s="776"/>
      <c r="T40" s="776"/>
      <c r="U40" s="776"/>
      <c r="V40" s="776"/>
      <c r="W40" s="776"/>
      <c r="X40" s="776"/>
      <c r="Y40" s="776"/>
      <c r="Z40" s="776"/>
      <c r="AA40" s="776"/>
      <c r="AB40" s="776"/>
      <c r="AC40" s="776"/>
      <c r="AD40" s="776"/>
      <c r="AE40" s="749"/>
      <c r="AF40" s="751"/>
      <c r="AG40" s="747"/>
      <c r="AH40" s="747"/>
      <c r="AI40" s="747"/>
      <c r="AJ40" s="750"/>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75"/>
      <c r="R41" s="776"/>
      <c r="S41" s="776"/>
      <c r="T41" s="776"/>
      <c r="U41" s="776"/>
      <c r="V41" s="776"/>
      <c r="W41" s="776"/>
      <c r="X41" s="776"/>
      <c r="Y41" s="776"/>
      <c r="Z41" s="776"/>
      <c r="AA41" s="776"/>
      <c r="AB41" s="776"/>
      <c r="AC41" s="776"/>
      <c r="AD41" s="776"/>
      <c r="AE41" s="749"/>
      <c r="AF41" s="751"/>
      <c r="AG41" s="747"/>
      <c r="AH41" s="747"/>
      <c r="AI41" s="747"/>
      <c r="AJ41" s="750"/>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75"/>
      <c r="R42" s="776"/>
      <c r="S42" s="776"/>
      <c r="T42" s="776"/>
      <c r="U42" s="776"/>
      <c r="V42" s="776"/>
      <c r="W42" s="776"/>
      <c r="X42" s="776"/>
      <c r="Y42" s="776"/>
      <c r="Z42" s="776"/>
      <c r="AA42" s="776"/>
      <c r="AB42" s="776"/>
      <c r="AC42" s="776"/>
      <c r="AD42" s="776"/>
      <c r="AE42" s="749"/>
      <c r="AF42" s="751"/>
      <c r="AG42" s="747"/>
      <c r="AH42" s="747"/>
      <c r="AI42" s="747"/>
      <c r="AJ42" s="750"/>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75"/>
      <c r="R43" s="776"/>
      <c r="S43" s="776"/>
      <c r="T43" s="776"/>
      <c r="U43" s="776"/>
      <c r="V43" s="776"/>
      <c r="W43" s="776"/>
      <c r="X43" s="776"/>
      <c r="Y43" s="776"/>
      <c r="Z43" s="776"/>
      <c r="AA43" s="776"/>
      <c r="AB43" s="776"/>
      <c r="AC43" s="776"/>
      <c r="AD43" s="776"/>
      <c r="AE43" s="749"/>
      <c r="AF43" s="751"/>
      <c r="AG43" s="747"/>
      <c r="AH43" s="747"/>
      <c r="AI43" s="747"/>
      <c r="AJ43" s="750"/>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75"/>
      <c r="R44" s="776"/>
      <c r="S44" s="776"/>
      <c r="T44" s="776"/>
      <c r="U44" s="776"/>
      <c r="V44" s="776"/>
      <c r="W44" s="776"/>
      <c r="X44" s="776"/>
      <c r="Y44" s="776"/>
      <c r="Z44" s="776"/>
      <c r="AA44" s="776"/>
      <c r="AB44" s="776"/>
      <c r="AC44" s="776"/>
      <c r="AD44" s="776"/>
      <c r="AE44" s="749"/>
      <c r="AF44" s="751"/>
      <c r="AG44" s="747"/>
      <c r="AH44" s="747"/>
      <c r="AI44" s="747"/>
      <c r="AJ44" s="750"/>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75"/>
      <c r="R45" s="776"/>
      <c r="S45" s="776"/>
      <c r="T45" s="776"/>
      <c r="U45" s="776"/>
      <c r="V45" s="776"/>
      <c r="W45" s="776"/>
      <c r="X45" s="776"/>
      <c r="Y45" s="776"/>
      <c r="Z45" s="776"/>
      <c r="AA45" s="776"/>
      <c r="AB45" s="776"/>
      <c r="AC45" s="776"/>
      <c r="AD45" s="776"/>
      <c r="AE45" s="749"/>
      <c r="AF45" s="751"/>
      <c r="AG45" s="747"/>
      <c r="AH45" s="747"/>
      <c r="AI45" s="747"/>
      <c r="AJ45" s="750"/>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75"/>
      <c r="R46" s="776"/>
      <c r="S46" s="776"/>
      <c r="T46" s="776"/>
      <c r="U46" s="776"/>
      <c r="V46" s="776"/>
      <c r="W46" s="776"/>
      <c r="X46" s="776"/>
      <c r="Y46" s="776"/>
      <c r="Z46" s="776"/>
      <c r="AA46" s="776"/>
      <c r="AB46" s="776"/>
      <c r="AC46" s="776"/>
      <c r="AD46" s="776"/>
      <c r="AE46" s="749"/>
      <c r="AF46" s="751"/>
      <c r="AG46" s="747"/>
      <c r="AH46" s="747"/>
      <c r="AI46" s="747"/>
      <c r="AJ46" s="750"/>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75"/>
      <c r="R47" s="776"/>
      <c r="S47" s="776"/>
      <c r="T47" s="776"/>
      <c r="U47" s="776"/>
      <c r="V47" s="776"/>
      <c r="W47" s="776"/>
      <c r="X47" s="776"/>
      <c r="Y47" s="776"/>
      <c r="Z47" s="776"/>
      <c r="AA47" s="776"/>
      <c r="AB47" s="776"/>
      <c r="AC47" s="776"/>
      <c r="AD47" s="776"/>
      <c r="AE47" s="749"/>
      <c r="AF47" s="751"/>
      <c r="AG47" s="747"/>
      <c r="AH47" s="747"/>
      <c r="AI47" s="747"/>
      <c r="AJ47" s="750"/>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75"/>
      <c r="R48" s="776"/>
      <c r="S48" s="776"/>
      <c r="T48" s="776"/>
      <c r="U48" s="776"/>
      <c r="V48" s="776"/>
      <c r="W48" s="776"/>
      <c r="X48" s="776"/>
      <c r="Y48" s="776"/>
      <c r="Z48" s="776"/>
      <c r="AA48" s="776"/>
      <c r="AB48" s="776"/>
      <c r="AC48" s="776"/>
      <c r="AD48" s="776"/>
      <c r="AE48" s="749"/>
      <c r="AF48" s="751"/>
      <c r="AG48" s="747"/>
      <c r="AH48" s="747"/>
      <c r="AI48" s="747"/>
      <c r="AJ48" s="750"/>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75"/>
      <c r="R49" s="776"/>
      <c r="S49" s="776"/>
      <c r="T49" s="776"/>
      <c r="U49" s="776"/>
      <c r="V49" s="776"/>
      <c r="W49" s="776"/>
      <c r="X49" s="776"/>
      <c r="Y49" s="776"/>
      <c r="Z49" s="776"/>
      <c r="AA49" s="776"/>
      <c r="AB49" s="776"/>
      <c r="AC49" s="776"/>
      <c r="AD49" s="776"/>
      <c r="AE49" s="749"/>
      <c r="AF49" s="751"/>
      <c r="AG49" s="747"/>
      <c r="AH49" s="747"/>
      <c r="AI49" s="747"/>
      <c r="AJ49" s="750"/>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51"/>
      <c r="AG50" s="747"/>
      <c r="AH50" s="747"/>
      <c r="AI50" s="747"/>
      <c r="AJ50" s="750"/>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51"/>
      <c r="AG51" s="747"/>
      <c r="AH51" s="747"/>
      <c r="AI51" s="747"/>
      <c r="AJ51" s="750"/>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51"/>
      <c r="AG52" s="747"/>
      <c r="AH52" s="747"/>
      <c r="AI52" s="747"/>
      <c r="AJ52" s="750"/>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51"/>
      <c r="AG53" s="747"/>
      <c r="AH53" s="747"/>
      <c r="AI53" s="747"/>
      <c r="AJ53" s="750"/>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51"/>
      <c r="AG54" s="747"/>
      <c r="AH54" s="747"/>
      <c r="AI54" s="747"/>
      <c r="AJ54" s="750"/>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51"/>
      <c r="AG55" s="747"/>
      <c r="AH55" s="747"/>
      <c r="AI55" s="747"/>
      <c r="AJ55" s="750"/>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51"/>
      <c r="AG56" s="747"/>
      <c r="AH56" s="747"/>
      <c r="AI56" s="747"/>
      <c r="AJ56" s="750"/>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51"/>
      <c r="AG57" s="747"/>
      <c r="AH57" s="747"/>
      <c r="AI57" s="747"/>
      <c r="AJ57" s="750"/>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51"/>
      <c r="AG58" s="747"/>
      <c r="AH58" s="747"/>
      <c r="AI58" s="747"/>
      <c r="AJ58" s="750"/>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51"/>
      <c r="AG59" s="747"/>
      <c r="AH59" s="747"/>
      <c r="AI59" s="747"/>
      <c r="AJ59" s="750"/>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51"/>
      <c r="AG60" s="747"/>
      <c r="AH60" s="747"/>
      <c r="AI60" s="747"/>
      <c r="AJ60" s="750"/>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51"/>
      <c r="AG61" s="747"/>
      <c r="AH61" s="747"/>
      <c r="AI61" s="747"/>
      <c r="AJ61" s="750"/>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51"/>
      <c r="AG62" s="747"/>
      <c r="AH62" s="747"/>
      <c r="AI62" s="747"/>
      <c r="AJ62" s="750"/>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392</v>
      </c>
      <c r="BK62" s="796"/>
      <c r="BL62" s="796"/>
      <c r="BM62" s="796"/>
      <c r="BN62" s="797"/>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80" t="s">
        <v>393</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439</v>
      </c>
      <c r="AG63" s="832"/>
      <c r="AH63" s="832"/>
      <c r="AI63" s="832"/>
      <c r="AJ63" s="833"/>
      <c r="AK63" s="834"/>
      <c r="AL63" s="829"/>
      <c r="AM63" s="829"/>
      <c r="AN63" s="829"/>
      <c r="AO63" s="829"/>
      <c r="AP63" s="832">
        <v>14083</v>
      </c>
      <c r="AQ63" s="832"/>
      <c r="AR63" s="832"/>
      <c r="AS63" s="832"/>
      <c r="AT63" s="832"/>
      <c r="AU63" s="832">
        <v>9084</v>
      </c>
      <c r="AV63" s="832"/>
      <c r="AW63" s="832"/>
      <c r="AX63" s="832"/>
      <c r="AY63" s="832"/>
      <c r="AZ63" s="836"/>
      <c r="BA63" s="836"/>
      <c r="BB63" s="836"/>
      <c r="BC63" s="836"/>
      <c r="BD63" s="836"/>
      <c r="BE63" s="837"/>
      <c r="BF63" s="837"/>
      <c r="BG63" s="837"/>
      <c r="BH63" s="837"/>
      <c r="BI63" s="838"/>
      <c r="BJ63" s="839" t="s">
        <v>111</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3" t="s">
        <v>371</v>
      </c>
      <c r="R66" s="704"/>
      <c r="S66" s="704"/>
      <c r="T66" s="704"/>
      <c r="U66" s="705"/>
      <c r="V66" s="703" t="s">
        <v>372</v>
      </c>
      <c r="W66" s="704"/>
      <c r="X66" s="704"/>
      <c r="Y66" s="704"/>
      <c r="Z66" s="705"/>
      <c r="AA66" s="703" t="s">
        <v>373</v>
      </c>
      <c r="AB66" s="704"/>
      <c r="AC66" s="704"/>
      <c r="AD66" s="704"/>
      <c r="AE66" s="705"/>
      <c r="AF66" s="842" t="s">
        <v>374</v>
      </c>
      <c r="AG66" s="803"/>
      <c r="AH66" s="803"/>
      <c r="AI66" s="803"/>
      <c r="AJ66" s="843"/>
      <c r="AK66" s="703" t="s">
        <v>375</v>
      </c>
      <c r="AL66" s="729"/>
      <c r="AM66" s="729"/>
      <c r="AN66" s="729"/>
      <c r="AO66" s="730"/>
      <c r="AP66" s="703" t="s">
        <v>376</v>
      </c>
      <c r="AQ66" s="704"/>
      <c r="AR66" s="704"/>
      <c r="AS66" s="704"/>
      <c r="AT66" s="705"/>
      <c r="AU66" s="703" t="s">
        <v>396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6"/>
      <c r="R67" s="707"/>
      <c r="S67" s="707"/>
      <c r="T67" s="707"/>
      <c r="U67" s="708"/>
      <c r="V67" s="706"/>
      <c r="W67" s="707"/>
      <c r="X67" s="707"/>
      <c r="Y67" s="707"/>
      <c r="Z67" s="708"/>
      <c r="AA67" s="706"/>
      <c r="AB67" s="707"/>
      <c r="AC67" s="707"/>
      <c r="AD67" s="707"/>
      <c r="AE67" s="708"/>
      <c r="AF67" s="844"/>
      <c r="AG67" s="806"/>
      <c r="AH67" s="806"/>
      <c r="AI67" s="806"/>
      <c r="AJ67" s="845"/>
      <c r="AK67" s="846"/>
      <c r="AL67" s="732"/>
      <c r="AM67" s="732"/>
      <c r="AN67" s="732"/>
      <c r="AO67" s="733"/>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535</v>
      </c>
      <c r="C68" s="860"/>
      <c r="D68" s="860"/>
      <c r="E68" s="860"/>
      <c r="F68" s="860"/>
      <c r="G68" s="860"/>
      <c r="H68" s="860"/>
      <c r="I68" s="860"/>
      <c r="J68" s="860"/>
      <c r="K68" s="860"/>
      <c r="L68" s="860"/>
      <c r="M68" s="860"/>
      <c r="N68" s="860"/>
      <c r="O68" s="860"/>
      <c r="P68" s="861"/>
      <c r="Q68" s="862">
        <v>252</v>
      </c>
      <c r="R68" s="856"/>
      <c r="S68" s="856"/>
      <c r="T68" s="856"/>
      <c r="U68" s="856"/>
      <c r="V68" s="856">
        <v>240</v>
      </c>
      <c r="W68" s="856"/>
      <c r="X68" s="856"/>
      <c r="Y68" s="856"/>
      <c r="Z68" s="856"/>
      <c r="AA68" s="856">
        <v>12</v>
      </c>
      <c r="AB68" s="856"/>
      <c r="AC68" s="856"/>
      <c r="AD68" s="856"/>
      <c r="AE68" s="856"/>
      <c r="AF68" s="856">
        <v>12</v>
      </c>
      <c r="AG68" s="856"/>
      <c r="AH68" s="856"/>
      <c r="AI68" s="856"/>
      <c r="AJ68" s="856"/>
      <c r="AK68" s="856" t="s">
        <v>536</v>
      </c>
      <c r="AL68" s="856"/>
      <c r="AM68" s="856"/>
      <c r="AN68" s="856"/>
      <c r="AO68" s="856"/>
      <c r="AP68" s="856">
        <v>62</v>
      </c>
      <c r="AQ68" s="856"/>
      <c r="AR68" s="856"/>
      <c r="AS68" s="856"/>
      <c r="AT68" s="856"/>
      <c r="AU68" s="856">
        <v>62</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537</v>
      </c>
      <c r="C69" s="864"/>
      <c r="D69" s="864"/>
      <c r="E69" s="864"/>
      <c r="F69" s="864"/>
      <c r="G69" s="864"/>
      <c r="H69" s="864"/>
      <c r="I69" s="864"/>
      <c r="J69" s="864"/>
      <c r="K69" s="864"/>
      <c r="L69" s="864"/>
      <c r="M69" s="864"/>
      <c r="N69" s="864"/>
      <c r="O69" s="864"/>
      <c r="P69" s="865"/>
      <c r="Q69" s="866">
        <v>36</v>
      </c>
      <c r="R69" s="821"/>
      <c r="S69" s="821"/>
      <c r="T69" s="821"/>
      <c r="U69" s="821"/>
      <c r="V69" s="821">
        <v>35</v>
      </c>
      <c r="W69" s="821"/>
      <c r="X69" s="821"/>
      <c r="Y69" s="821"/>
      <c r="Z69" s="821"/>
      <c r="AA69" s="821">
        <v>1</v>
      </c>
      <c r="AB69" s="821"/>
      <c r="AC69" s="821"/>
      <c r="AD69" s="821"/>
      <c r="AE69" s="821"/>
      <c r="AF69" s="821">
        <v>1</v>
      </c>
      <c r="AG69" s="821"/>
      <c r="AH69" s="821"/>
      <c r="AI69" s="821"/>
      <c r="AJ69" s="821"/>
      <c r="AK69" s="821" t="s">
        <v>536</v>
      </c>
      <c r="AL69" s="821"/>
      <c r="AM69" s="821"/>
      <c r="AN69" s="821"/>
      <c r="AO69" s="821"/>
      <c r="AP69" s="821" t="s">
        <v>536</v>
      </c>
      <c r="AQ69" s="821"/>
      <c r="AR69" s="821"/>
      <c r="AS69" s="821"/>
      <c r="AT69" s="821"/>
      <c r="AU69" s="821" t="s">
        <v>536</v>
      </c>
      <c r="AV69" s="821"/>
      <c r="AW69" s="821"/>
      <c r="AX69" s="821"/>
      <c r="AY69" s="821"/>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538</v>
      </c>
      <c r="C70" s="864"/>
      <c r="D70" s="864"/>
      <c r="E70" s="864"/>
      <c r="F70" s="864"/>
      <c r="G70" s="864"/>
      <c r="H70" s="864"/>
      <c r="I70" s="864"/>
      <c r="J70" s="864"/>
      <c r="K70" s="864"/>
      <c r="L70" s="864"/>
      <c r="M70" s="864"/>
      <c r="N70" s="864"/>
      <c r="O70" s="864"/>
      <c r="P70" s="865"/>
      <c r="Q70" s="866">
        <v>144</v>
      </c>
      <c r="R70" s="821"/>
      <c r="S70" s="821"/>
      <c r="T70" s="821"/>
      <c r="U70" s="821"/>
      <c r="V70" s="821">
        <v>139</v>
      </c>
      <c r="W70" s="821"/>
      <c r="X70" s="821"/>
      <c r="Y70" s="821"/>
      <c r="Z70" s="821"/>
      <c r="AA70" s="821">
        <v>5</v>
      </c>
      <c r="AB70" s="821"/>
      <c r="AC70" s="821"/>
      <c r="AD70" s="821"/>
      <c r="AE70" s="821"/>
      <c r="AF70" s="821">
        <v>5</v>
      </c>
      <c r="AG70" s="821"/>
      <c r="AH70" s="821"/>
      <c r="AI70" s="821"/>
      <c r="AJ70" s="821"/>
      <c r="AK70" s="821">
        <v>21</v>
      </c>
      <c r="AL70" s="821"/>
      <c r="AM70" s="821"/>
      <c r="AN70" s="821"/>
      <c r="AO70" s="821"/>
      <c r="AP70" s="821" t="s">
        <v>536</v>
      </c>
      <c r="AQ70" s="821"/>
      <c r="AR70" s="821"/>
      <c r="AS70" s="821"/>
      <c r="AT70" s="821"/>
      <c r="AU70" s="821" t="s">
        <v>536</v>
      </c>
      <c r="AV70" s="821"/>
      <c r="AW70" s="821"/>
      <c r="AX70" s="821"/>
      <c r="AY70" s="821"/>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539</v>
      </c>
      <c r="C71" s="864"/>
      <c r="D71" s="864"/>
      <c r="E71" s="864"/>
      <c r="F71" s="864"/>
      <c r="G71" s="864"/>
      <c r="H71" s="864"/>
      <c r="I71" s="864"/>
      <c r="J71" s="864"/>
      <c r="K71" s="864"/>
      <c r="L71" s="864"/>
      <c r="M71" s="864"/>
      <c r="N71" s="864"/>
      <c r="O71" s="864"/>
      <c r="P71" s="865"/>
      <c r="Q71" s="866">
        <v>164</v>
      </c>
      <c r="R71" s="821"/>
      <c r="S71" s="821"/>
      <c r="T71" s="821"/>
      <c r="U71" s="821"/>
      <c r="V71" s="821">
        <v>127</v>
      </c>
      <c r="W71" s="821"/>
      <c r="X71" s="821"/>
      <c r="Y71" s="821"/>
      <c r="Z71" s="821"/>
      <c r="AA71" s="821">
        <v>37</v>
      </c>
      <c r="AB71" s="821"/>
      <c r="AC71" s="821"/>
      <c r="AD71" s="821"/>
      <c r="AE71" s="821"/>
      <c r="AF71" s="821">
        <v>37</v>
      </c>
      <c r="AG71" s="821"/>
      <c r="AH71" s="821"/>
      <c r="AI71" s="821"/>
      <c r="AJ71" s="821"/>
      <c r="AK71" s="821">
        <v>25</v>
      </c>
      <c r="AL71" s="821"/>
      <c r="AM71" s="821"/>
      <c r="AN71" s="821"/>
      <c r="AO71" s="821"/>
      <c r="AP71" s="821" t="s">
        <v>536</v>
      </c>
      <c r="AQ71" s="821"/>
      <c r="AR71" s="821"/>
      <c r="AS71" s="821"/>
      <c r="AT71" s="821"/>
      <c r="AU71" s="821" t="s">
        <v>536</v>
      </c>
      <c r="AV71" s="821"/>
      <c r="AW71" s="821"/>
      <c r="AX71" s="821"/>
      <c r="AY71" s="821"/>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540</v>
      </c>
      <c r="C72" s="864"/>
      <c r="D72" s="864"/>
      <c r="E72" s="864"/>
      <c r="F72" s="864"/>
      <c r="G72" s="864"/>
      <c r="H72" s="864"/>
      <c r="I72" s="864"/>
      <c r="J72" s="864"/>
      <c r="K72" s="864"/>
      <c r="L72" s="864"/>
      <c r="M72" s="864"/>
      <c r="N72" s="864"/>
      <c r="O72" s="864"/>
      <c r="P72" s="865"/>
      <c r="Q72" s="866">
        <v>177156</v>
      </c>
      <c r="R72" s="821"/>
      <c r="S72" s="821"/>
      <c r="T72" s="821"/>
      <c r="U72" s="821"/>
      <c r="V72" s="821">
        <v>169335</v>
      </c>
      <c r="W72" s="821"/>
      <c r="X72" s="821"/>
      <c r="Y72" s="821"/>
      <c r="Z72" s="821"/>
      <c r="AA72" s="821">
        <v>7821</v>
      </c>
      <c r="AB72" s="821"/>
      <c r="AC72" s="821"/>
      <c r="AD72" s="821"/>
      <c r="AE72" s="821"/>
      <c r="AF72" s="821">
        <v>7821</v>
      </c>
      <c r="AG72" s="821"/>
      <c r="AH72" s="821"/>
      <c r="AI72" s="821"/>
      <c r="AJ72" s="821"/>
      <c r="AK72" s="821">
        <v>1193</v>
      </c>
      <c r="AL72" s="821"/>
      <c r="AM72" s="821"/>
      <c r="AN72" s="821"/>
      <c r="AO72" s="821"/>
      <c r="AP72" s="821" t="s">
        <v>536</v>
      </c>
      <c r="AQ72" s="821"/>
      <c r="AR72" s="821"/>
      <c r="AS72" s="821"/>
      <c r="AT72" s="821"/>
      <c r="AU72" s="821" t="s">
        <v>536</v>
      </c>
      <c r="AV72" s="821"/>
      <c r="AW72" s="821"/>
      <c r="AX72" s="821"/>
      <c r="AY72" s="821"/>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367</v>
      </c>
      <c r="B88" s="780" t="s">
        <v>397</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7876</v>
      </c>
      <c r="AG88" s="832"/>
      <c r="AH88" s="832"/>
      <c r="AI88" s="832"/>
      <c r="AJ88" s="832"/>
      <c r="AK88" s="829"/>
      <c r="AL88" s="829"/>
      <c r="AM88" s="829"/>
      <c r="AN88" s="829"/>
      <c r="AO88" s="829"/>
      <c r="AP88" s="832">
        <v>62</v>
      </c>
      <c r="AQ88" s="832"/>
      <c r="AR88" s="832"/>
      <c r="AS88" s="832"/>
      <c r="AT88" s="832"/>
      <c r="AU88" s="832">
        <v>62</v>
      </c>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26</v>
      </c>
      <c r="CS102" s="840"/>
      <c r="CT102" s="840"/>
      <c r="CU102" s="840"/>
      <c r="CV102" s="883"/>
      <c r="CW102" s="882">
        <v>15</v>
      </c>
      <c r="CX102" s="840"/>
      <c r="CY102" s="840"/>
      <c r="CZ102" s="840"/>
      <c r="DA102" s="883"/>
      <c r="DB102" s="882" t="s">
        <v>480</v>
      </c>
      <c r="DC102" s="840"/>
      <c r="DD102" s="840"/>
      <c r="DE102" s="840"/>
      <c r="DF102" s="883"/>
      <c r="DG102" s="882" t="s">
        <v>480</v>
      </c>
      <c r="DH102" s="840"/>
      <c r="DI102" s="840"/>
      <c r="DJ102" s="840"/>
      <c r="DK102" s="883"/>
      <c r="DL102" s="882">
        <v>0</v>
      </c>
      <c r="DM102" s="840"/>
      <c r="DN102" s="840"/>
      <c r="DO102" s="840"/>
      <c r="DP102" s="883"/>
      <c r="DQ102" s="882">
        <v>0</v>
      </c>
      <c r="DR102" s="840"/>
      <c r="DS102" s="840"/>
      <c r="DT102" s="840"/>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399</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400</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403</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404</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286</v>
      </c>
      <c r="AG109" s="885"/>
      <c r="AH109" s="885"/>
      <c r="AI109" s="885"/>
      <c r="AJ109" s="886"/>
      <c r="AK109" s="884" t="s">
        <v>285</v>
      </c>
      <c r="AL109" s="885"/>
      <c r="AM109" s="885"/>
      <c r="AN109" s="885"/>
      <c r="AO109" s="886"/>
      <c r="AP109" s="884" t="s">
        <v>407</v>
      </c>
      <c r="AQ109" s="885"/>
      <c r="AR109" s="885"/>
      <c r="AS109" s="885"/>
      <c r="AT109" s="887"/>
      <c r="AU109" s="906"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286</v>
      </c>
      <c r="BW109" s="885"/>
      <c r="BX109" s="885"/>
      <c r="BY109" s="885"/>
      <c r="BZ109" s="886"/>
      <c r="CA109" s="884" t="s">
        <v>285</v>
      </c>
      <c r="CB109" s="885"/>
      <c r="CC109" s="885"/>
      <c r="CD109" s="885"/>
      <c r="CE109" s="886"/>
      <c r="CF109" s="907" t="s">
        <v>407</v>
      </c>
      <c r="CG109" s="907"/>
      <c r="CH109" s="907"/>
      <c r="CI109" s="907"/>
      <c r="CJ109" s="907"/>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286</v>
      </c>
      <c r="DM109" s="885"/>
      <c r="DN109" s="885"/>
      <c r="DO109" s="885"/>
      <c r="DP109" s="886"/>
      <c r="DQ109" s="884" t="s">
        <v>285</v>
      </c>
      <c r="DR109" s="885"/>
      <c r="DS109" s="885"/>
      <c r="DT109" s="885"/>
      <c r="DU109" s="886"/>
      <c r="DV109" s="884" t="s">
        <v>407</v>
      </c>
      <c r="DW109" s="885"/>
      <c r="DX109" s="885"/>
      <c r="DY109" s="885"/>
      <c r="DZ109" s="887"/>
    </row>
    <row r="110" spans="1:131" s="197" customFormat="1" ht="26.25" customHeight="1">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2939448</v>
      </c>
      <c r="AB110" s="892"/>
      <c r="AC110" s="892"/>
      <c r="AD110" s="892"/>
      <c r="AE110" s="893"/>
      <c r="AF110" s="894">
        <v>2958013</v>
      </c>
      <c r="AG110" s="892"/>
      <c r="AH110" s="892"/>
      <c r="AI110" s="892"/>
      <c r="AJ110" s="893"/>
      <c r="AK110" s="894">
        <v>2884737</v>
      </c>
      <c r="AL110" s="892"/>
      <c r="AM110" s="892"/>
      <c r="AN110" s="892"/>
      <c r="AO110" s="893"/>
      <c r="AP110" s="895">
        <v>29.9</v>
      </c>
      <c r="AQ110" s="896"/>
      <c r="AR110" s="896"/>
      <c r="AS110" s="896"/>
      <c r="AT110" s="897"/>
      <c r="AU110" s="898" t="s">
        <v>60</v>
      </c>
      <c r="AV110" s="899"/>
      <c r="AW110" s="899"/>
      <c r="AX110" s="899"/>
      <c r="AY110" s="900"/>
      <c r="AZ110" s="942" t="s">
        <v>410</v>
      </c>
      <c r="BA110" s="889"/>
      <c r="BB110" s="889"/>
      <c r="BC110" s="889"/>
      <c r="BD110" s="889"/>
      <c r="BE110" s="889"/>
      <c r="BF110" s="889"/>
      <c r="BG110" s="889"/>
      <c r="BH110" s="889"/>
      <c r="BI110" s="889"/>
      <c r="BJ110" s="889"/>
      <c r="BK110" s="889"/>
      <c r="BL110" s="889"/>
      <c r="BM110" s="889"/>
      <c r="BN110" s="889"/>
      <c r="BO110" s="889"/>
      <c r="BP110" s="890"/>
      <c r="BQ110" s="928">
        <v>25165655</v>
      </c>
      <c r="BR110" s="929"/>
      <c r="BS110" s="929"/>
      <c r="BT110" s="929"/>
      <c r="BU110" s="929"/>
      <c r="BV110" s="929">
        <v>24776906</v>
      </c>
      <c r="BW110" s="929"/>
      <c r="BX110" s="929"/>
      <c r="BY110" s="929"/>
      <c r="BZ110" s="929"/>
      <c r="CA110" s="929">
        <v>24636417</v>
      </c>
      <c r="CB110" s="929"/>
      <c r="CC110" s="929"/>
      <c r="CD110" s="929"/>
      <c r="CE110" s="929"/>
      <c r="CF110" s="943">
        <v>255.1</v>
      </c>
      <c r="CG110" s="944"/>
      <c r="CH110" s="944"/>
      <c r="CI110" s="944"/>
      <c r="CJ110" s="944"/>
      <c r="CK110" s="945" t="s">
        <v>411</v>
      </c>
      <c r="CL110" s="946"/>
      <c r="CM110" s="925" t="s">
        <v>412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111</v>
      </c>
      <c r="DH110" s="929"/>
      <c r="DI110" s="929"/>
      <c r="DJ110" s="929"/>
      <c r="DK110" s="929"/>
      <c r="DL110" s="929" t="s">
        <v>111</v>
      </c>
      <c r="DM110" s="929"/>
      <c r="DN110" s="929"/>
      <c r="DO110" s="929"/>
      <c r="DP110" s="929"/>
      <c r="DQ110" s="929" t="s">
        <v>111</v>
      </c>
      <c r="DR110" s="929"/>
      <c r="DS110" s="929"/>
      <c r="DT110" s="929"/>
      <c r="DU110" s="929"/>
      <c r="DV110" s="930" t="s">
        <v>111</v>
      </c>
      <c r="DW110" s="930"/>
      <c r="DX110" s="930"/>
      <c r="DY110" s="930"/>
      <c r="DZ110" s="931"/>
    </row>
    <row r="111" spans="1:131" s="197" customFormat="1" ht="26.25" customHeight="1">
      <c r="A111" s="932" t="s">
        <v>413</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111</v>
      </c>
      <c r="AB111" s="936"/>
      <c r="AC111" s="936"/>
      <c r="AD111" s="936"/>
      <c r="AE111" s="937"/>
      <c r="AF111" s="938" t="s">
        <v>111</v>
      </c>
      <c r="AG111" s="936"/>
      <c r="AH111" s="936"/>
      <c r="AI111" s="936"/>
      <c r="AJ111" s="937"/>
      <c r="AK111" s="938" t="s">
        <v>111</v>
      </c>
      <c r="AL111" s="936"/>
      <c r="AM111" s="936"/>
      <c r="AN111" s="936"/>
      <c r="AO111" s="937"/>
      <c r="AP111" s="939" t="s">
        <v>111</v>
      </c>
      <c r="AQ111" s="940"/>
      <c r="AR111" s="940"/>
      <c r="AS111" s="940"/>
      <c r="AT111" s="941"/>
      <c r="AU111" s="901"/>
      <c r="AV111" s="902"/>
      <c r="AW111" s="902"/>
      <c r="AX111" s="902"/>
      <c r="AY111" s="903"/>
      <c r="AZ111" s="951" t="s">
        <v>414</v>
      </c>
      <c r="BA111" s="952"/>
      <c r="BB111" s="952"/>
      <c r="BC111" s="952"/>
      <c r="BD111" s="952"/>
      <c r="BE111" s="952"/>
      <c r="BF111" s="952"/>
      <c r="BG111" s="952"/>
      <c r="BH111" s="952"/>
      <c r="BI111" s="952"/>
      <c r="BJ111" s="952"/>
      <c r="BK111" s="952"/>
      <c r="BL111" s="952"/>
      <c r="BM111" s="952"/>
      <c r="BN111" s="952"/>
      <c r="BO111" s="952"/>
      <c r="BP111" s="953"/>
      <c r="BQ111" s="921">
        <v>460124</v>
      </c>
      <c r="BR111" s="922"/>
      <c r="BS111" s="922"/>
      <c r="BT111" s="922"/>
      <c r="BU111" s="922"/>
      <c r="BV111" s="922">
        <v>360970</v>
      </c>
      <c r="BW111" s="922"/>
      <c r="BX111" s="922"/>
      <c r="BY111" s="922"/>
      <c r="BZ111" s="922"/>
      <c r="CA111" s="922">
        <v>296586</v>
      </c>
      <c r="CB111" s="922"/>
      <c r="CC111" s="922"/>
      <c r="CD111" s="922"/>
      <c r="CE111" s="922"/>
      <c r="CF111" s="916">
        <v>3.1</v>
      </c>
      <c r="CG111" s="917"/>
      <c r="CH111" s="917"/>
      <c r="CI111" s="917"/>
      <c r="CJ111" s="917"/>
      <c r="CK111" s="947"/>
      <c r="CL111" s="948"/>
      <c r="CM111" s="918" t="s">
        <v>415</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111</v>
      </c>
      <c r="DH111" s="922"/>
      <c r="DI111" s="922"/>
      <c r="DJ111" s="922"/>
      <c r="DK111" s="922"/>
      <c r="DL111" s="922" t="s">
        <v>111</v>
      </c>
      <c r="DM111" s="922"/>
      <c r="DN111" s="922"/>
      <c r="DO111" s="922"/>
      <c r="DP111" s="922"/>
      <c r="DQ111" s="922" t="s">
        <v>111</v>
      </c>
      <c r="DR111" s="922"/>
      <c r="DS111" s="922"/>
      <c r="DT111" s="922"/>
      <c r="DU111" s="922"/>
      <c r="DV111" s="923" t="s">
        <v>111</v>
      </c>
      <c r="DW111" s="923"/>
      <c r="DX111" s="923"/>
      <c r="DY111" s="923"/>
      <c r="DZ111" s="924"/>
    </row>
    <row r="112" spans="1:131" s="197" customFormat="1" ht="26.25" customHeight="1">
      <c r="A112" s="954" t="s">
        <v>416</v>
      </c>
      <c r="B112" s="955"/>
      <c r="C112" s="952" t="s">
        <v>417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111</v>
      </c>
      <c r="AB112" s="961"/>
      <c r="AC112" s="961"/>
      <c r="AD112" s="961"/>
      <c r="AE112" s="962"/>
      <c r="AF112" s="963" t="s">
        <v>111</v>
      </c>
      <c r="AG112" s="961"/>
      <c r="AH112" s="961"/>
      <c r="AI112" s="961"/>
      <c r="AJ112" s="962"/>
      <c r="AK112" s="963" t="s">
        <v>111</v>
      </c>
      <c r="AL112" s="961"/>
      <c r="AM112" s="961"/>
      <c r="AN112" s="961"/>
      <c r="AO112" s="962"/>
      <c r="AP112" s="964" t="s">
        <v>111</v>
      </c>
      <c r="AQ112" s="965"/>
      <c r="AR112" s="965"/>
      <c r="AS112" s="965"/>
      <c r="AT112" s="966"/>
      <c r="AU112" s="901"/>
      <c r="AV112" s="902"/>
      <c r="AW112" s="902"/>
      <c r="AX112" s="902"/>
      <c r="AY112" s="903"/>
      <c r="AZ112" s="951" t="s">
        <v>418</v>
      </c>
      <c r="BA112" s="952"/>
      <c r="BB112" s="952"/>
      <c r="BC112" s="952"/>
      <c r="BD112" s="952"/>
      <c r="BE112" s="952"/>
      <c r="BF112" s="952"/>
      <c r="BG112" s="952"/>
      <c r="BH112" s="952"/>
      <c r="BI112" s="952"/>
      <c r="BJ112" s="952"/>
      <c r="BK112" s="952"/>
      <c r="BL112" s="952"/>
      <c r="BM112" s="952"/>
      <c r="BN112" s="952"/>
      <c r="BO112" s="952"/>
      <c r="BP112" s="953"/>
      <c r="BQ112" s="921">
        <v>8434687</v>
      </c>
      <c r="BR112" s="922"/>
      <c r="BS112" s="922"/>
      <c r="BT112" s="922"/>
      <c r="BU112" s="922"/>
      <c r="BV112" s="922">
        <v>8971652</v>
      </c>
      <c r="BW112" s="922"/>
      <c r="BX112" s="922"/>
      <c r="BY112" s="922"/>
      <c r="BZ112" s="922"/>
      <c r="CA112" s="922">
        <v>9083327</v>
      </c>
      <c r="CB112" s="922"/>
      <c r="CC112" s="922"/>
      <c r="CD112" s="922"/>
      <c r="CE112" s="922"/>
      <c r="CF112" s="916">
        <v>94.1</v>
      </c>
      <c r="CG112" s="917"/>
      <c r="CH112" s="917"/>
      <c r="CI112" s="917"/>
      <c r="CJ112" s="917"/>
      <c r="CK112" s="947"/>
      <c r="CL112" s="948"/>
      <c r="CM112" s="918" t="s">
        <v>419</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111</v>
      </c>
      <c r="DH112" s="922"/>
      <c r="DI112" s="922"/>
      <c r="DJ112" s="922"/>
      <c r="DK112" s="922"/>
      <c r="DL112" s="922" t="s">
        <v>111</v>
      </c>
      <c r="DM112" s="922"/>
      <c r="DN112" s="922"/>
      <c r="DO112" s="922"/>
      <c r="DP112" s="922"/>
      <c r="DQ112" s="922" t="s">
        <v>111</v>
      </c>
      <c r="DR112" s="922"/>
      <c r="DS112" s="922"/>
      <c r="DT112" s="922"/>
      <c r="DU112" s="922"/>
      <c r="DV112" s="923" t="s">
        <v>111</v>
      </c>
      <c r="DW112" s="923"/>
      <c r="DX112" s="923"/>
      <c r="DY112" s="923"/>
      <c r="DZ112" s="924"/>
    </row>
    <row r="113" spans="1:130" s="197" customFormat="1" ht="26.25" customHeight="1">
      <c r="A113" s="956"/>
      <c r="B113" s="957"/>
      <c r="C113" s="952" t="s">
        <v>420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597755</v>
      </c>
      <c r="AB113" s="936"/>
      <c r="AC113" s="936"/>
      <c r="AD113" s="936"/>
      <c r="AE113" s="937"/>
      <c r="AF113" s="938">
        <v>623219</v>
      </c>
      <c r="AG113" s="936"/>
      <c r="AH113" s="936"/>
      <c r="AI113" s="936"/>
      <c r="AJ113" s="937"/>
      <c r="AK113" s="938">
        <v>652166</v>
      </c>
      <c r="AL113" s="936"/>
      <c r="AM113" s="936"/>
      <c r="AN113" s="936"/>
      <c r="AO113" s="937"/>
      <c r="AP113" s="939">
        <v>6.8</v>
      </c>
      <c r="AQ113" s="940"/>
      <c r="AR113" s="940"/>
      <c r="AS113" s="940"/>
      <c r="AT113" s="941"/>
      <c r="AU113" s="901"/>
      <c r="AV113" s="902"/>
      <c r="AW113" s="902"/>
      <c r="AX113" s="902"/>
      <c r="AY113" s="903"/>
      <c r="AZ113" s="951" t="s">
        <v>421</v>
      </c>
      <c r="BA113" s="952"/>
      <c r="BB113" s="952"/>
      <c r="BC113" s="952"/>
      <c r="BD113" s="952"/>
      <c r="BE113" s="952"/>
      <c r="BF113" s="952"/>
      <c r="BG113" s="952"/>
      <c r="BH113" s="952"/>
      <c r="BI113" s="952"/>
      <c r="BJ113" s="952"/>
      <c r="BK113" s="952"/>
      <c r="BL113" s="952"/>
      <c r="BM113" s="952"/>
      <c r="BN113" s="952"/>
      <c r="BO113" s="952"/>
      <c r="BP113" s="953"/>
      <c r="BQ113" s="921" t="s">
        <v>111</v>
      </c>
      <c r="BR113" s="922"/>
      <c r="BS113" s="922"/>
      <c r="BT113" s="922"/>
      <c r="BU113" s="922"/>
      <c r="BV113" s="922" t="s">
        <v>111</v>
      </c>
      <c r="BW113" s="922"/>
      <c r="BX113" s="922"/>
      <c r="BY113" s="922"/>
      <c r="BZ113" s="922"/>
      <c r="CA113" s="922">
        <v>62100</v>
      </c>
      <c r="CB113" s="922"/>
      <c r="CC113" s="922"/>
      <c r="CD113" s="922"/>
      <c r="CE113" s="922"/>
      <c r="CF113" s="916">
        <v>0.6</v>
      </c>
      <c r="CG113" s="917"/>
      <c r="CH113" s="917"/>
      <c r="CI113" s="917"/>
      <c r="CJ113" s="917"/>
      <c r="CK113" s="947"/>
      <c r="CL113" s="948"/>
      <c r="CM113" s="918" t="s">
        <v>422</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111</v>
      </c>
      <c r="DH113" s="961"/>
      <c r="DI113" s="961"/>
      <c r="DJ113" s="961"/>
      <c r="DK113" s="962"/>
      <c r="DL113" s="963" t="s">
        <v>111</v>
      </c>
      <c r="DM113" s="961"/>
      <c r="DN113" s="961"/>
      <c r="DO113" s="961"/>
      <c r="DP113" s="962"/>
      <c r="DQ113" s="963" t="s">
        <v>111</v>
      </c>
      <c r="DR113" s="961"/>
      <c r="DS113" s="961"/>
      <c r="DT113" s="961"/>
      <c r="DU113" s="962"/>
      <c r="DV113" s="964" t="s">
        <v>111</v>
      </c>
      <c r="DW113" s="965"/>
      <c r="DX113" s="965"/>
      <c r="DY113" s="965"/>
      <c r="DZ113" s="966"/>
    </row>
    <row r="114" spans="1:130" s="197" customFormat="1" ht="26.25" customHeight="1">
      <c r="A114" s="956"/>
      <c r="B114" s="957"/>
      <c r="C114" s="952" t="s">
        <v>423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t="s">
        <v>111</v>
      </c>
      <c r="AB114" s="961"/>
      <c r="AC114" s="961"/>
      <c r="AD114" s="961"/>
      <c r="AE114" s="962"/>
      <c r="AF114" s="963" t="s">
        <v>111</v>
      </c>
      <c r="AG114" s="961"/>
      <c r="AH114" s="961"/>
      <c r="AI114" s="961"/>
      <c r="AJ114" s="962"/>
      <c r="AK114" s="963" t="s">
        <v>111</v>
      </c>
      <c r="AL114" s="961"/>
      <c r="AM114" s="961"/>
      <c r="AN114" s="961"/>
      <c r="AO114" s="962"/>
      <c r="AP114" s="964" t="s">
        <v>111</v>
      </c>
      <c r="AQ114" s="965"/>
      <c r="AR114" s="965"/>
      <c r="AS114" s="965"/>
      <c r="AT114" s="966"/>
      <c r="AU114" s="901"/>
      <c r="AV114" s="902"/>
      <c r="AW114" s="902"/>
      <c r="AX114" s="902"/>
      <c r="AY114" s="903"/>
      <c r="AZ114" s="951" t="s">
        <v>424</v>
      </c>
      <c r="BA114" s="952"/>
      <c r="BB114" s="952"/>
      <c r="BC114" s="952"/>
      <c r="BD114" s="952"/>
      <c r="BE114" s="952"/>
      <c r="BF114" s="952"/>
      <c r="BG114" s="952"/>
      <c r="BH114" s="952"/>
      <c r="BI114" s="952"/>
      <c r="BJ114" s="952"/>
      <c r="BK114" s="952"/>
      <c r="BL114" s="952"/>
      <c r="BM114" s="952"/>
      <c r="BN114" s="952"/>
      <c r="BO114" s="952"/>
      <c r="BP114" s="953"/>
      <c r="BQ114" s="921">
        <v>3272845</v>
      </c>
      <c r="BR114" s="922"/>
      <c r="BS114" s="922"/>
      <c r="BT114" s="922"/>
      <c r="BU114" s="922"/>
      <c r="BV114" s="922">
        <v>3251904</v>
      </c>
      <c r="BW114" s="922"/>
      <c r="BX114" s="922"/>
      <c r="BY114" s="922"/>
      <c r="BZ114" s="922"/>
      <c r="CA114" s="922">
        <v>3216102</v>
      </c>
      <c r="CB114" s="922"/>
      <c r="CC114" s="922"/>
      <c r="CD114" s="922"/>
      <c r="CE114" s="922"/>
      <c r="CF114" s="916">
        <v>33.299999999999997</v>
      </c>
      <c r="CG114" s="917"/>
      <c r="CH114" s="917"/>
      <c r="CI114" s="917"/>
      <c r="CJ114" s="917"/>
      <c r="CK114" s="947"/>
      <c r="CL114" s="948"/>
      <c r="CM114" s="918" t="s">
        <v>425</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111</v>
      </c>
      <c r="DH114" s="961"/>
      <c r="DI114" s="961"/>
      <c r="DJ114" s="961"/>
      <c r="DK114" s="962"/>
      <c r="DL114" s="963" t="s">
        <v>111</v>
      </c>
      <c r="DM114" s="961"/>
      <c r="DN114" s="961"/>
      <c r="DO114" s="961"/>
      <c r="DP114" s="962"/>
      <c r="DQ114" s="963" t="s">
        <v>111</v>
      </c>
      <c r="DR114" s="961"/>
      <c r="DS114" s="961"/>
      <c r="DT114" s="961"/>
      <c r="DU114" s="962"/>
      <c r="DV114" s="964" t="s">
        <v>111</v>
      </c>
      <c r="DW114" s="965"/>
      <c r="DX114" s="965"/>
      <c r="DY114" s="965"/>
      <c r="DZ114" s="966"/>
    </row>
    <row r="115" spans="1:130" s="197" customFormat="1" ht="26.25" customHeight="1">
      <c r="A115" s="956"/>
      <c r="B115" s="957"/>
      <c r="C115" s="952" t="s">
        <v>426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99053</v>
      </c>
      <c r="AB115" s="936"/>
      <c r="AC115" s="936"/>
      <c r="AD115" s="936"/>
      <c r="AE115" s="937"/>
      <c r="AF115" s="938">
        <v>93716</v>
      </c>
      <c r="AG115" s="936"/>
      <c r="AH115" s="936"/>
      <c r="AI115" s="936"/>
      <c r="AJ115" s="937"/>
      <c r="AK115" s="938">
        <v>77579</v>
      </c>
      <c r="AL115" s="936"/>
      <c r="AM115" s="936"/>
      <c r="AN115" s="936"/>
      <c r="AO115" s="937"/>
      <c r="AP115" s="939">
        <v>0.8</v>
      </c>
      <c r="AQ115" s="940"/>
      <c r="AR115" s="940"/>
      <c r="AS115" s="940"/>
      <c r="AT115" s="941"/>
      <c r="AU115" s="901"/>
      <c r="AV115" s="902"/>
      <c r="AW115" s="902"/>
      <c r="AX115" s="902"/>
      <c r="AY115" s="903"/>
      <c r="AZ115" s="951" t="s">
        <v>427</v>
      </c>
      <c r="BA115" s="952"/>
      <c r="BB115" s="952"/>
      <c r="BC115" s="952"/>
      <c r="BD115" s="952"/>
      <c r="BE115" s="952"/>
      <c r="BF115" s="952"/>
      <c r="BG115" s="952"/>
      <c r="BH115" s="952"/>
      <c r="BI115" s="952"/>
      <c r="BJ115" s="952"/>
      <c r="BK115" s="952"/>
      <c r="BL115" s="952"/>
      <c r="BM115" s="952"/>
      <c r="BN115" s="952"/>
      <c r="BO115" s="952"/>
      <c r="BP115" s="953"/>
      <c r="BQ115" s="921">
        <v>170730</v>
      </c>
      <c r="BR115" s="922"/>
      <c r="BS115" s="922"/>
      <c r="BT115" s="922"/>
      <c r="BU115" s="922"/>
      <c r="BV115" s="922">
        <v>12368</v>
      </c>
      <c r="BW115" s="922"/>
      <c r="BX115" s="922"/>
      <c r="BY115" s="922"/>
      <c r="BZ115" s="922"/>
      <c r="CA115" s="922">
        <v>7776</v>
      </c>
      <c r="CB115" s="922"/>
      <c r="CC115" s="922"/>
      <c r="CD115" s="922"/>
      <c r="CE115" s="922"/>
      <c r="CF115" s="916">
        <v>0.1</v>
      </c>
      <c r="CG115" s="917"/>
      <c r="CH115" s="917"/>
      <c r="CI115" s="917"/>
      <c r="CJ115" s="917"/>
      <c r="CK115" s="947"/>
      <c r="CL115" s="948"/>
      <c r="CM115" s="951" t="s">
        <v>428</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111</v>
      </c>
      <c r="DH115" s="961"/>
      <c r="DI115" s="961"/>
      <c r="DJ115" s="961"/>
      <c r="DK115" s="962"/>
      <c r="DL115" s="963" t="s">
        <v>111</v>
      </c>
      <c r="DM115" s="961"/>
      <c r="DN115" s="961"/>
      <c r="DO115" s="961"/>
      <c r="DP115" s="962"/>
      <c r="DQ115" s="963" t="s">
        <v>111</v>
      </c>
      <c r="DR115" s="961"/>
      <c r="DS115" s="961"/>
      <c r="DT115" s="961"/>
      <c r="DU115" s="962"/>
      <c r="DV115" s="964" t="s">
        <v>111</v>
      </c>
      <c r="DW115" s="965"/>
      <c r="DX115" s="965"/>
      <c r="DY115" s="965"/>
      <c r="DZ115" s="966"/>
    </row>
    <row r="116" spans="1:130" s="197" customFormat="1" ht="26.25" customHeight="1">
      <c r="A116" s="958"/>
      <c r="B116" s="959"/>
      <c r="C116" s="973" t="s">
        <v>429</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111</v>
      </c>
      <c r="AB116" s="961"/>
      <c r="AC116" s="961"/>
      <c r="AD116" s="961"/>
      <c r="AE116" s="962"/>
      <c r="AF116" s="963" t="s">
        <v>111</v>
      </c>
      <c r="AG116" s="961"/>
      <c r="AH116" s="961"/>
      <c r="AI116" s="961"/>
      <c r="AJ116" s="962"/>
      <c r="AK116" s="963" t="s">
        <v>111</v>
      </c>
      <c r="AL116" s="961"/>
      <c r="AM116" s="961"/>
      <c r="AN116" s="961"/>
      <c r="AO116" s="962"/>
      <c r="AP116" s="964" t="s">
        <v>111</v>
      </c>
      <c r="AQ116" s="965"/>
      <c r="AR116" s="965"/>
      <c r="AS116" s="965"/>
      <c r="AT116" s="966"/>
      <c r="AU116" s="901"/>
      <c r="AV116" s="902"/>
      <c r="AW116" s="902"/>
      <c r="AX116" s="902"/>
      <c r="AY116" s="903"/>
      <c r="AZ116" s="951" t="s">
        <v>430</v>
      </c>
      <c r="BA116" s="952"/>
      <c r="BB116" s="952"/>
      <c r="BC116" s="952"/>
      <c r="BD116" s="952"/>
      <c r="BE116" s="952"/>
      <c r="BF116" s="952"/>
      <c r="BG116" s="952"/>
      <c r="BH116" s="952"/>
      <c r="BI116" s="952"/>
      <c r="BJ116" s="952"/>
      <c r="BK116" s="952"/>
      <c r="BL116" s="952"/>
      <c r="BM116" s="952"/>
      <c r="BN116" s="952"/>
      <c r="BO116" s="952"/>
      <c r="BP116" s="953"/>
      <c r="BQ116" s="921" t="s">
        <v>111</v>
      </c>
      <c r="BR116" s="922"/>
      <c r="BS116" s="922"/>
      <c r="BT116" s="922"/>
      <c r="BU116" s="922"/>
      <c r="BV116" s="922" t="s">
        <v>111</v>
      </c>
      <c r="BW116" s="922"/>
      <c r="BX116" s="922"/>
      <c r="BY116" s="922"/>
      <c r="BZ116" s="922"/>
      <c r="CA116" s="922" t="s">
        <v>111</v>
      </c>
      <c r="CB116" s="922"/>
      <c r="CC116" s="922"/>
      <c r="CD116" s="922"/>
      <c r="CE116" s="922"/>
      <c r="CF116" s="916" t="s">
        <v>111</v>
      </c>
      <c r="CG116" s="917"/>
      <c r="CH116" s="917"/>
      <c r="CI116" s="917"/>
      <c r="CJ116" s="917"/>
      <c r="CK116" s="947"/>
      <c r="CL116" s="948"/>
      <c r="CM116" s="918" t="s">
        <v>431</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111</v>
      </c>
      <c r="DH116" s="961"/>
      <c r="DI116" s="961"/>
      <c r="DJ116" s="961"/>
      <c r="DK116" s="962"/>
      <c r="DL116" s="963" t="s">
        <v>111</v>
      </c>
      <c r="DM116" s="961"/>
      <c r="DN116" s="961"/>
      <c r="DO116" s="961"/>
      <c r="DP116" s="962"/>
      <c r="DQ116" s="963" t="s">
        <v>111</v>
      </c>
      <c r="DR116" s="961"/>
      <c r="DS116" s="961"/>
      <c r="DT116" s="961"/>
      <c r="DU116" s="962"/>
      <c r="DV116" s="964" t="s">
        <v>111</v>
      </c>
      <c r="DW116" s="965"/>
      <c r="DX116" s="965"/>
      <c r="DY116" s="965"/>
      <c r="DZ116" s="966"/>
    </row>
    <row r="117" spans="1:130" s="197" customFormat="1" ht="26.25" customHeight="1">
      <c r="A117" s="906"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432</v>
      </c>
      <c r="Z117" s="886"/>
      <c r="AA117" s="998">
        <v>3636256</v>
      </c>
      <c r="AB117" s="968"/>
      <c r="AC117" s="968"/>
      <c r="AD117" s="968"/>
      <c r="AE117" s="969"/>
      <c r="AF117" s="967">
        <v>3674948</v>
      </c>
      <c r="AG117" s="968"/>
      <c r="AH117" s="968"/>
      <c r="AI117" s="968"/>
      <c r="AJ117" s="969"/>
      <c r="AK117" s="967">
        <v>3614482</v>
      </c>
      <c r="AL117" s="968"/>
      <c r="AM117" s="968"/>
      <c r="AN117" s="968"/>
      <c r="AO117" s="969"/>
      <c r="AP117" s="970"/>
      <c r="AQ117" s="971"/>
      <c r="AR117" s="971"/>
      <c r="AS117" s="971"/>
      <c r="AT117" s="972"/>
      <c r="AU117" s="901"/>
      <c r="AV117" s="902"/>
      <c r="AW117" s="902"/>
      <c r="AX117" s="902"/>
      <c r="AY117" s="903"/>
      <c r="AZ117" s="997" t="s">
        <v>433</v>
      </c>
      <c r="BA117" s="973"/>
      <c r="BB117" s="973"/>
      <c r="BC117" s="973"/>
      <c r="BD117" s="973"/>
      <c r="BE117" s="973"/>
      <c r="BF117" s="973"/>
      <c r="BG117" s="973"/>
      <c r="BH117" s="973"/>
      <c r="BI117" s="973"/>
      <c r="BJ117" s="973"/>
      <c r="BK117" s="973"/>
      <c r="BL117" s="973"/>
      <c r="BM117" s="973"/>
      <c r="BN117" s="973"/>
      <c r="BO117" s="973"/>
      <c r="BP117" s="974"/>
      <c r="BQ117" s="987" t="s">
        <v>111</v>
      </c>
      <c r="BR117" s="988"/>
      <c r="BS117" s="988"/>
      <c r="BT117" s="988"/>
      <c r="BU117" s="988"/>
      <c r="BV117" s="988" t="s">
        <v>111</v>
      </c>
      <c r="BW117" s="988"/>
      <c r="BX117" s="988"/>
      <c r="BY117" s="988"/>
      <c r="BZ117" s="988"/>
      <c r="CA117" s="988" t="s">
        <v>111</v>
      </c>
      <c r="CB117" s="988"/>
      <c r="CC117" s="988"/>
      <c r="CD117" s="988"/>
      <c r="CE117" s="988"/>
      <c r="CF117" s="916" t="s">
        <v>111</v>
      </c>
      <c r="CG117" s="917"/>
      <c r="CH117" s="917"/>
      <c r="CI117" s="917"/>
      <c r="CJ117" s="917"/>
      <c r="CK117" s="947"/>
      <c r="CL117" s="948"/>
      <c r="CM117" s="918" t="s">
        <v>434</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111</v>
      </c>
      <c r="DH117" s="961"/>
      <c r="DI117" s="961"/>
      <c r="DJ117" s="961"/>
      <c r="DK117" s="962"/>
      <c r="DL117" s="963" t="s">
        <v>111</v>
      </c>
      <c r="DM117" s="961"/>
      <c r="DN117" s="961"/>
      <c r="DO117" s="961"/>
      <c r="DP117" s="962"/>
      <c r="DQ117" s="963" t="s">
        <v>111</v>
      </c>
      <c r="DR117" s="961"/>
      <c r="DS117" s="961"/>
      <c r="DT117" s="961"/>
      <c r="DU117" s="962"/>
      <c r="DV117" s="964" t="s">
        <v>111</v>
      </c>
      <c r="DW117" s="965"/>
      <c r="DX117" s="965"/>
      <c r="DY117" s="965"/>
      <c r="DZ117" s="966"/>
    </row>
    <row r="118" spans="1:130" s="197" customFormat="1" ht="26.25" customHeight="1">
      <c r="A118" s="906"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286</v>
      </c>
      <c r="AG118" s="885"/>
      <c r="AH118" s="885"/>
      <c r="AI118" s="885"/>
      <c r="AJ118" s="886"/>
      <c r="AK118" s="884" t="s">
        <v>285</v>
      </c>
      <c r="AL118" s="885"/>
      <c r="AM118" s="885"/>
      <c r="AN118" s="885"/>
      <c r="AO118" s="886"/>
      <c r="AP118" s="992" t="s">
        <v>407</v>
      </c>
      <c r="AQ118" s="993"/>
      <c r="AR118" s="993"/>
      <c r="AS118" s="993"/>
      <c r="AT118" s="994"/>
      <c r="AU118" s="904"/>
      <c r="AV118" s="905"/>
      <c r="AW118" s="905"/>
      <c r="AX118" s="905"/>
      <c r="AY118" s="905"/>
      <c r="AZ118" s="228" t="s">
        <v>170</v>
      </c>
      <c r="BA118" s="228"/>
      <c r="BB118" s="228"/>
      <c r="BC118" s="228"/>
      <c r="BD118" s="228"/>
      <c r="BE118" s="228"/>
      <c r="BF118" s="228"/>
      <c r="BG118" s="228"/>
      <c r="BH118" s="228"/>
      <c r="BI118" s="228"/>
      <c r="BJ118" s="228"/>
      <c r="BK118" s="228"/>
      <c r="BL118" s="228"/>
      <c r="BM118" s="228"/>
      <c r="BN118" s="228"/>
      <c r="BO118" s="995" t="s">
        <v>435</v>
      </c>
      <c r="BP118" s="996"/>
      <c r="BQ118" s="987">
        <v>37504041</v>
      </c>
      <c r="BR118" s="988"/>
      <c r="BS118" s="988"/>
      <c r="BT118" s="988"/>
      <c r="BU118" s="988"/>
      <c r="BV118" s="988">
        <v>37373800</v>
      </c>
      <c r="BW118" s="988"/>
      <c r="BX118" s="988"/>
      <c r="BY118" s="988"/>
      <c r="BZ118" s="988"/>
      <c r="CA118" s="988">
        <v>37302308</v>
      </c>
      <c r="CB118" s="988"/>
      <c r="CC118" s="988"/>
      <c r="CD118" s="988"/>
      <c r="CE118" s="988"/>
      <c r="CF118" s="989"/>
      <c r="CG118" s="990"/>
      <c r="CH118" s="990"/>
      <c r="CI118" s="990"/>
      <c r="CJ118" s="991"/>
      <c r="CK118" s="947"/>
      <c r="CL118" s="948"/>
      <c r="CM118" s="918" t="s">
        <v>436</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111</v>
      </c>
      <c r="DH118" s="961"/>
      <c r="DI118" s="961"/>
      <c r="DJ118" s="961"/>
      <c r="DK118" s="962"/>
      <c r="DL118" s="963" t="s">
        <v>111</v>
      </c>
      <c r="DM118" s="961"/>
      <c r="DN118" s="961"/>
      <c r="DO118" s="961"/>
      <c r="DP118" s="962"/>
      <c r="DQ118" s="963" t="s">
        <v>111</v>
      </c>
      <c r="DR118" s="961"/>
      <c r="DS118" s="961"/>
      <c r="DT118" s="961"/>
      <c r="DU118" s="962"/>
      <c r="DV118" s="964" t="s">
        <v>111</v>
      </c>
      <c r="DW118" s="965"/>
      <c r="DX118" s="965"/>
      <c r="DY118" s="965"/>
      <c r="DZ118" s="966"/>
    </row>
    <row r="119" spans="1:130" s="197" customFormat="1" ht="26.25" customHeight="1">
      <c r="A119" s="976" t="s">
        <v>411</v>
      </c>
      <c r="B119" s="946"/>
      <c r="C119" s="925" t="s">
        <v>412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79" t="s">
        <v>437</v>
      </c>
      <c r="AV119" s="980"/>
      <c r="AW119" s="980"/>
      <c r="AX119" s="980"/>
      <c r="AY119" s="981"/>
      <c r="AZ119" s="942" t="s">
        <v>438</v>
      </c>
      <c r="BA119" s="889"/>
      <c r="BB119" s="889"/>
      <c r="BC119" s="889"/>
      <c r="BD119" s="889"/>
      <c r="BE119" s="889"/>
      <c r="BF119" s="889"/>
      <c r="BG119" s="889"/>
      <c r="BH119" s="889"/>
      <c r="BI119" s="889"/>
      <c r="BJ119" s="889"/>
      <c r="BK119" s="889"/>
      <c r="BL119" s="889"/>
      <c r="BM119" s="889"/>
      <c r="BN119" s="889"/>
      <c r="BO119" s="889"/>
      <c r="BP119" s="890"/>
      <c r="BQ119" s="928">
        <v>7179025</v>
      </c>
      <c r="BR119" s="929"/>
      <c r="BS119" s="929"/>
      <c r="BT119" s="929"/>
      <c r="BU119" s="929"/>
      <c r="BV119" s="929">
        <v>7484003</v>
      </c>
      <c r="BW119" s="929"/>
      <c r="BX119" s="929"/>
      <c r="BY119" s="929"/>
      <c r="BZ119" s="929"/>
      <c r="CA119" s="929">
        <v>8278369</v>
      </c>
      <c r="CB119" s="929"/>
      <c r="CC119" s="929"/>
      <c r="CD119" s="929"/>
      <c r="CE119" s="929"/>
      <c r="CF119" s="943">
        <v>85.7</v>
      </c>
      <c r="CG119" s="944"/>
      <c r="CH119" s="944"/>
      <c r="CI119" s="944"/>
      <c r="CJ119" s="944"/>
      <c r="CK119" s="949"/>
      <c r="CL119" s="950"/>
      <c r="CM119" s="1006" t="s">
        <v>439</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v>460124</v>
      </c>
      <c r="DH119" s="1000"/>
      <c r="DI119" s="1000"/>
      <c r="DJ119" s="1000"/>
      <c r="DK119" s="1001"/>
      <c r="DL119" s="1002">
        <v>360970</v>
      </c>
      <c r="DM119" s="1000"/>
      <c r="DN119" s="1000"/>
      <c r="DO119" s="1000"/>
      <c r="DP119" s="1001"/>
      <c r="DQ119" s="1002">
        <v>296586</v>
      </c>
      <c r="DR119" s="1000"/>
      <c r="DS119" s="1000"/>
      <c r="DT119" s="1000"/>
      <c r="DU119" s="1001"/>
      <c r="DV119" s="1003">
        <v>3.1</v>
      </c>
      <c r="DW119" s="1004"/>
      <c r="DX119" s="1004"/>
      <c r="DY119" s="1004"/>
      <c r="DZ119" s="1005"/>
    </row>
    <row r="120" spans="1:130" s="197" customFormat="1" ht="26.25" customHeight="1">
      <c r="A120" s="977"/>
      <c r="B120" s="948"/>
      <c r="C120" s="918" t="s">
        <v>415</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111</v>
      </c>
      <c r="AB120" s="961"/>
      <c r="AC120" s="961"/>
      <c r="AD120" s="961"/>
      <c r="AE120" s="962"/>
      <c r="AF120" s="963" t="s">
        <v>111</v>
      </c>
      <c r="AG120" s="961"/>
      <c r="AH120" s="961"/>
      <c r="AI120" s="961"/>
      <c r="AJ120" s="962"/>
      <c r="AK120" s="963" t="s">
        <v>111</v>
      </c>
      <c r="AL120" s="961"/>
      <c r="AM120" s="961"/>
      <c r="AN120" s="961"/>
      <c r="AO120" s="962"/>
      <c r="AP120" s="964" t="s">
        <v>111</v>
      </c>
      <c r="AQ120" s="965"/>
      <c r="AR120" s="965"/>
      <c r="AS120" s="965"/>
      <c r="AT120" s="966"/>
      <c r="AU120" s="982"/>
      <c r="AV120" s="983"/>
      <c r="AW120" s="983"/>
      <c r="AX120" s="983"/>
      <c r="AY120" s="984"/>
      <c r="AZ120" s="951" t="s">
        <v>440</v>
      </c>
      <c r="BA120" s="952"/>
      <c r="BB120" s="952"/>
      <c r="BC120" s="952"/>
      <c r="BD120" s="952"/>
      <c r="BE120" s="952"/>
      <c r="BF120" s="952"/>
      <c r="BG120" s="952"/>
      <c r="BH120" s="952"/>
      <c r="BI120" s="952"/>
      <c r="BJ120" s="952"/>
      <c r="BK120" s="952"/>
      <c r="BL120" s="952"/>
      <c r="BM120" s="952"/>
      <c r="BN120" s="952"/>
      <c r="BO120" s="952"/>
      <c r="BP120" s="953"/>
      <c r="BQ120" s="921">
        <v>2480833</v>
      </c>
      <c r="BR120" s="922"/>
      <c r="BS120" s="922"/>
      <c r="BT120" s="922"/>
      <c r="BU120" s="922"/>
      <c r="BV120" s="922">
        <v>2529759</v>
      </c>
      <c r="BW120" s="922"/>
      <c r="BX120" s="922"/>
      <c r="BY120" s="922"/>
      <c r="BZ120" s="922"/>
      <c r="CA120" s="922">
        <v>2505185</v>
      </c>
      <c r="CB120" s="922"/>
      <c r="CC120" s="922"/>
      <c r="CD120" s="922"/>
      <c r="CE120" s="922"/>
      <c r="CF120" s="916">
        <v>25.9</v>
      </c>
      <c r="CG120" s="917"/>
      <c r="CH120" s="917"/>
      <c r="CI120" s="917"/>
      <c r="CJ120" s="917"/>
      <c r="CK120" s="1015" t="s">
        <v>441</v>
      </c>
      <c r="CL120" s="1016"/>
      <c r="CM120" s="1016"/>
      <c r="CN120" s="1016"/>
      <c r="CO120" s="1017"/>
      <c r="CP120" s="1023" t="s">
        <v>386</v>
      </c>
      <c r="CQ120" s="1024"/>
      <c r="CR120" s="1024"/>
      <c r="CS120" s="1024"/>
      <c r="CT120" s="1024"/>
      <c r="CU120" s="1024"/>
      <c r="CV120" s="1024"/>
      <c r="CW120" s="1024"/>
      <c r="CX120" s="1024"/>
      <c r="CY120" s="1024"/>
      <c r="CZ120" s="1024"/>
      <c r="DA120" s="1024"/>
      <c r="DB120" s="1024"/>
      <c r="DC120" s="1024"/>
      <c r="DD120" s="1024"/>
      <c r="DE120" s="1024"/>
      <c r="DF120" s="1025"/>
      <c r="DG120" s="928">
        <v>5728097</v>
      </c>
      <c r="DH120" s="929"/>
      <c r="DI120" s="929"/>
      <c r="DJ120" s="929"/>
      <c r="DK120" s="929"/>
      <c r="DL120" s="929">
        <v>6153413</v>
      </c>
      <c r="DM120" s="929"/>
      <c r="DN120" s="929"/>
      <c r="DO120" s="929"/>
      <c r="DP120" s="929"/>
      <c r="DQ120" s="929">
        <v>6200718</v>
      </c>
      <c r="DR120" s="929"/>
      <c r="DS120" s="929"/>
      <c r="DT120" s="929"/>
      <c r="DU120" s="929"/>
      <c r="DV120" s="930">
        <v>64.2</v>
      </c>
      <c r="DW120" s="930"/>
      <c r="DX120" s="930"/>
      <c r="DY120" s="930"/>
      <c r="DZ120" s="931"/>
    </row>
    <row r="121" spans="1:130" s="197" customFormat="1" ht="26.25" customHeight="1">
      <c r="A121" s="977"/>
      <c r="B121" s="948"/>
      <c r="C121" s="1012" t="s">
        <v>442</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111</v>
      </c>
      <c r="AB121" s="961"/>
      <c r="AC121" s="961"/>
      <c r="AD121" s="961"/>
      <c r="AE121" s="962"/>
      <c r="AF121" s="963" t="s">
        <v>111</v>
      </c>
      <c r="AG121" s="961"/>
      <c r="AH121" s="961"/>
      <c r="AI121" s="961"/>
      <c r="AJ121" s="962"/>
      <c r="AK121" s="963" t="s">
        <v>111</v>
      </c>
      <c r="AL121" s="961"/>
      <c r="AM121" s="961"/>
      <c r="AN121" s="961"/>
      <c r="AO121" s="962"/>
      <c r="AP121" s="964" t="s">
        <v>111</v>
      </c>
      <c r="AQ121" s="965"/>
      <c r="AR121" s="965"/>
      <c r="AS121" s="965"/>
      <c r="AT121" s="966"/>
      <c r="AU121" s="982"/>
      <c r="AV121" s="983"/>
      <c r="AW121" s="983"/>
      <c r="AX121" s="983"/>
      <c r="AY121" s="984"/>
      <c r="AZ121" s="997" t="s">
        <v>443</v>
      </c>
      <c r="BA121" s="973"/>
      <c r="BB121" s="973"/>
      <c r="BC121" s="973"/>
      <c r="BD121" s="973"/>
      <c r="BE121" s="973"/>
      <c r="BF121" s="973"/>
      <c r="BG121" s="973"/>
      <c r="BH121" s="973"/>
      <c r="BI121" s="973"/>
      <c r="BJ121" s="973"/>
      <c r="BK121" s="973"/>
      <c r="BL121" s="973"/>
      <c r="BM121" s="973"/>
      <c r="BN121" s="973"/>
      <c r="BO121" s="973"/>
      <c r="BP121" s="974"/>
      <c r="BQ121" s="987">
        <v>23163921</v>
      </c>
      <c r="BR121" s="988"/>
      <c r="BS121" s="988"/>
      <c r="BT121" s="988"/>
      <c r="BU121" s="988"/>
      <c r="BV121" s="988">
        <v>23559699</v>
      </c>
      <c r="BW121" s="988"/>
      <c r="BX121" s="988"/>
      <c r="BY121" s="988"/>
      <c r="BZ121" s="988"/>
      <c r="CA121" s="988">
        <v>23505502</v>
      </c>
      <c r="CB121" s="988"/>
      <c r="CC121" s="988"/>
      <c r="CD121" s="988"/>
      <c r="CE121" s="988"/>
      <c r="CF121" s="1026">
        <v>243.4</v>
      </c>
      <c r="CG121" s="1027"/>
      <c r="CH121" s="1027"/>
      <c r="CI121" s="1027"/>
      <c r="CJ121" s="1027"/>
      <c r="CK121" s="1018"/>
      <c r="CL121" s="1019"/>
      <c r="CM121" s="1019"/>
      <c r="CN121" s="1019"/>
      <c r="CO121" s="1020"/>
      <c r="CP121" s="1009" t="s">
        <v>387</v>
      </c>
      <c r="CQ121" s="1010"/>
      <c r="CR121" s="1010"/>
      <c r="CS121" s="1010"/>
      <c r="CT121" s="1010"/>
      <c r="CU121" s="1010"/>
      <c r="CV121" s="1010"/>
      <c r="CW121" s="1010"/>
      <c r="CX121" s="1010"/>
      <c r="CY121" s="1010"/>
      <c r="CZ121" s="1010"/>
      <c r="DA121" s="1010"/>
      <c r="DB121" s="1010"/>
      <c r="DC121" s="1010"/>
      <c r="DD121" s="1010"/>
      <c r="DE121" s="1010"/>
      <c r="DF121" s="1011"/>
      <c r="DG121" s="921">
        <v>991949</v>
      </c>
      <c r="DH121" s="922"/>
      <c r="DI121" s="922"/>
      <c r="DJ121" s="922"/>
      <c r="DK121" s="922"/>
      <c r="DL121" s="922">
        <v>1024166</v>
      </c>
      <c r="DM121" s="922"/>
      <c r="DN121" s="922"/>
      <c r="DO121" s="922"/>
      <c r="DP121" s="922"/>
      <c r="DQ121" s="922">
        <v>1040681</v>
      </c>
      <c r="DR121" s="922"/>
      <c r="DS121" s="922"/>
      <c r="DT121" s="922"/>
      <c r="DU121" s="922"/>
      <c r="DV121" s="923">
        <v>10.8</v>
      </c>
      <c r="DW121" s="923"/>
      <c r="DX121" s="923"/>
      <c r="DY121" s="923"/>
      <c r="DZ121" s="924"/>
    </row>
    <row r="122" spans="1:130" s="197" customFormat="1" ht="26.25" customHeight="1">
      <c r="A122" s="977"/>
      <c r="B122" s="948"/>
      <c r="C122" s="918" t="s">
        <v>425</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111</v>
      </c>
      <c r="AB122" s="961"/>
      <c r="AC122" s="961"/>
      <c r="AD122" s="961"/>
      <c r="AE122" s="962"/>
      <c r="AF122" s="963" t="s">
        <v>111</v>
      </c>
      <c r="AG122" s="961"/>
      <c r="AH122" s="961"/>
      <c r="AI122" s="961"/>
      <c r="AJ122" s="962"/>
      <c r="AK122" s="963" t="s">
        <v>111</v>
      </c>
      <c r="AL122" s="961"/>
      <c r="AM122" s="961"/>
      <c r="AN122" s="961"/>
      <c r="AO122" s="962"/>
      <c r="AP122" s="964" t="s">
        <v>111</v>
      </c>
      <c r="AQ122" s="965"/>
      <c r="AR122" s="965"/>
      <c r="AS122" s="965"/>
      <c r="AT122" s="966"/>
      <c r="AU122" s="985"/>
      <c r="AV122" s="986"/>
      <c r="AW122" s="986"/>
      <c r="AX122" s="986"/>
      <c r="AY122" s="986"/>
      <c r="AZ122" s="228" t="s">
        <v>170</v>
      </c>
      <c r="BA122" s="228"/>
      <c r="BB122" s="228"/>
      <c r="BC122" s="228"/>
      <c r="BD122" s="228"/>
      <c r="BE122" s="228"/>
      <c r="BF122" s="228"/>
      <c r="BG122" s="228"/>
      <c r="BH122" s="228"/>
      <c r="BI122" s="228"/>
      <c r="BJ122" s="228"/>
      <c r="BK122" s="228"/>
      <c r="BL122" s="228"/>
      <c r="BM122" s="228"/>
      <c r="BN122" s="228"/>
      <c r="BO122" s="995" t="s">
        <v>444</v>
      </c>
      <c r="BP122" s="996"/>
      <c r="BQ122" s="1036">
        <v>32823779</v>
      </c>
      <c r="BR122" s="1037"/>
      <c r="BS122" s="1037"/>
      <c r="BT122" s="1037"/>
      <c r="BU122" s="1037"/>
      <c r="BV122" s="1037">
        <v>33573461</v>
      </c>
      <c r="BW122" s="1037"/>
      <c r="BX122" s="1037"/>
      <c r="BY122" s="1037"/>
      <c r="BZ122" s="1037"/>
      <c r="CA122" s="1037">
        <v>34289056</v>
      </c>
      <c r="CB122" s="1037"/>
      <c r="CC122" s="1037"/>
      <c r="CD122" s="1037"/>
      <c r="CE122" s="1037"/>
      <c r="CF122" s="989"/>
      <c r="CG122" s="990"/>
      <c r="CH122" s="990"/>
      <c r="CI122" s="990"/>
      <c r="CJ122" s="991"/>
      <c r="CK122" s="1018"/>
      <c r="CL122" s="1019"/>
      <c r="CM122" s="1019"/>
      <c r="CN122" s="1019"/>
      <c r="CO122" s="1020"/>
      <c r="CP122" s="1009" t="s">
        <v>388</v>
      </c>
      <c r="CQ122" s="1010"/>
      <c r="CR122" s="1010"/>
      <c r="CS122" s="1010"/>
      <c r="CT122" s="1010"/>
      <c r="CU122" s="1010"/>
      <c r="CV122" s="1010"/>
      <c r="CW122" s="1010"/>
      <c r="CX122" s="1010"/>
      <c r="CY122" s="1010"/>
      <c r="CZ122" s="1010"/>
      <c r="DA122" s="1010"/>
      <c r="DB122" s="1010"/>
      <c r="DC122" s="1010"/>
      <c r="DD122" s="1010"/>
      <c r="DE122" s="1010"/>
      <c r="DF122" s="1011"/>
      <c r="DG122" s="921">
        <v>884608</v>
      </c>
      <c r="DH122" s="922"/>
      <c r="DI122" s="922"/>
      <c r="DJ122" s="922"/>
      <c r="DK122" s="922"/>
      <c r="DL122" s="922">
        <v>902447</v>
      </c>
      <c r="DM122" s="922"/>
      <c r="DN122" s="922"/>
      <c r="DO122" s="922"/>
      <c r="DP122" s="922"/>
      <c r="DQ122" s="922">
        <v>948771</v>
      </c>
      <c r="DR122" s="922"/>
      <c r="DS122" s="922"/>
      <c r="DT122" s="922"/>
      <c r="DU122" s="922"/>
      <c r="DV122" s="923">
        <v>9.8000000000000007</v>
      </c>
      <c r="DW122" s="923"/>
      <c r="DX122" s="923"/>
      <c r="DY122" s="923"/>
      <c r="DZ122" s="924"/>
    </row>
    <row r="123" spans="1:130" s="197" customFormat="1" ht="26.25" customHeight="1" thickBot="1">
      <c r="A123" s="977"/>
      <c r="B123" s="948"/>
      <c r="C123" s="918" t="s">
        <v>431</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111</v>
      </c>
      <c r="AB123" s="961"/>
      <c r="AC123" s="961"/>
      <c r="AD123" s="961"/>
      <c r="AE123" s="962"/>
      <c r="AF123" s="963" t="s">
        <v>111</v>
      </c>
      <c r="AG123" s="961"/>
      <c r="AH123" s="961"/>
      <c r="AI123" s="961"/>
      <c r="AJ123" s="962"/>
      <c r="AK123" s="963" t="s">
        <v>111</v>
      </c>
      <c r="AL123" s="961"/>
      <c r="AM123" s="961"/>
      <c r="AN123" s="961"/>
      <c r="AO123" s="962"/>
      <c r="AP123" s="964" t="s">
        <v>111</v>
      </c>
      <c r="AQ123" s="965"/>
      <c r="AR123" s="965"/>
      <c r="AS123" s="965"/>
      <c r="AT123" s="966"/>
      <c r="AU123" s="1033" t="s">
        <v>445</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47.9</v>
      </c>
      <c r="BR123" s="1029"/>
      <c r="BS123" s="1029"/>
      <c r="BT123" s="1029"/>
      <c r="BU123" s="1029"/>
      <c r="BV123" s="1029">
        <v>38.9</v>
      </c>
      <c r="BW123" s="1029"/>
      <c r="BX123" s="1029"/>
      <c r="BY123" s="1029"/>
      <c r="BZ123" s="1029"/>
      <c r="CA123" s="1029">
        <v>31.2</v>
      </c>
      <c r="CB123" s="1029"/>
      <c r="CC123" s="1029"/>
      <c r="CD123" s="1029"/>
      <c r="CE123" s="1029"/>
      <c r="CF123" s="1030"/>
      <c r="CG123" s="1031"/>
      <c r="CH123" s="1031"/>
      <c r="CI123" s="1031"/>
      <c r="CJ123" s="1032"/>
      <c r="CK123" s="1018"/>
      <c r="CL123" s="1019"/>
      <c r="CM123" s="1019"/>
      <c r="CN123" s="1019"/>
      <c r="CO123" s="1020"/>
      <c r="CP123" s="1009" t="s">
        <v>384</v>
      </c>
      <c r="CQ123" s="1010"/>
      <c r="CR123" s="1010"/>
      <c r="CS123" s="1010"/>
      <c r="CT123" s="1010"/>
      <c r="CU123" s="1010"/>
      <c r="CV123" s="1010"/>
      <c r="CW123" s="1010"/>
      <c r="CX123" s="1010"/>
      <c r="CY123" s="1010"/>
      <c r="CZ123" s="1010"/>
      <c r="DA123" s="1010"/>
      <c r="DB123" s="1010"/>
      <c r="DC123" s="1010"/>
      <c r="DD123" s="1010"/>
      <c r="DE123" s="1010"/>
      <c r="DF123" s="1011"/>
      <c r="DG123" s="960">
        <v>584375</v>
      </c>
      <c r="DH123" s="961"/>
      <c r="DI123" s="961"/>
      <c r="DJ123" s="961"/>
      <c r="DK123" s="962"/>
      <c r="DL123" s="963">
        <v>660047</v>
      </c>
      <c r="DM123" s="961"/>
      <c r="DN123" s="961"/>
      <c r="DO123" s="961"/>
      <c r="DP123" s="962"/>
      <c r="DQ123" s="963">
        <v>678204</v>
      </c>
      <c r="DR123" s="961"/>
      <c r="DS123" s="961"/>
      <c r="DT123" s="961"/>
      <c r="DU123" s="962"/>
      <c r="DV123" s="964">
        <v>7</v>
      </c>
      <c r="DW123" s="965"/>
      <c r="DX123" s="965"/>
      <c r="DY123" s="965"/>
      <c r="DZ123" s="966"/>
    </row>
    <row r="124" spans="1:130" s="197" customFormat="1" ht="26.25" customHeight="1">
      <c r="A124" s="977"/>
      <c r="B124" s="948"/>
      <c r="C124" s="918" t="s">
        <v>434</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111</v>
      </c>
      <c r="AB124" s="961"/>
      <c r="AC124" s="961"/>
      <c r="AD124" s="961"/>
      <c r="AE124" s="962"/>
      <c r="AF124" s="963" t="s">
        <v>111</v>
      </c>
      <c r="AG124" s="961"/>
      <c r="AH124" s="961"/>
      <c r="AI124" s="961"/>
      <c r="AJ124" s="962"/>
      <c r="AK124" s="963" t="s">
        <v>111</v>
      </c>
      <c r="AL124" s="961"/>
      <c r="AM124" s="961"/>
      <c r="AN124" s="961"/>
      <c r="AO124" s="962"/>
      <c r="AP124" s="964" t="s">
        <v>111</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446</v>
      </c>
      <c r="CQ124" s="1010"/>
      <c r="CR124" s="1010"/>
      <c r="CS124" s="1010"/>
      <c r="CT124" s="1010"/>
      <c r="CU124" s="1010"/>
      <c r="CV124" s="1010"/>
      <c r="CW124" s="1010"/>
      <c r="CX124" s="1010"/>
      <c r="CY124" s="1010"/>
      <c r="CZ124" s="1010"/>
      <c r="DA124" s="1010"/>
      <c r="DB124" s="1010"/>
      <c r="DC124" s="1010"/>
      <c r="DD124" s="1010"/>
      <c r="DE124" s="1010"/>
      <c r="DF124" s="1011"/>
      <c r="DG124" s="999">
        <v>245658</v>
      </c>
      <c r="DH124" s="1000"/>
      <c r="DI124" s="1000"/>
      <c r="DJ124" s="1000"/>
      <c r="DK124" s="1001"/>
      <c r="DL124" s="1002">
        <v>231579</v>
      </c>
      <c r="DM124" s="1000"/>
      <c r="DN124" s="1000"/>
      <c r="DO124" s="1000"/>
      <c r="DP124" s="1001"/>
      <c r="DQ124" s="1002">
        <v>214953</v>
      </c>
      <c r="DR124" s="1000"/>
      <c r="DS124" s="1000"/>
      <c r="DT124" s="1000"/>
      <c r="DU124" s="1001"/>
      <c r="DV124" s="1003">
        <v>2.2000000000000002</v>
      </c>
      <c r="DW124" s="1004"/>
      <c r="DX124" s="1004"/>
      <c r="DY124" s="1004"/>
      <c r="DZ124" s="1005"/>
    </row>
    <row r="125" spans="1:130" s="197" customFormat="1" ht="26.25" customHeight="1" thickBot="1">
      <c r="A125" s="977"/>
      <c r="B125" s="948"/>
      <c r="C125" s="918" t="s">
        <v>436</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111</v>
      </c>
      <c r="AB125" s="961"/>
      <c r="AC125" s="961"/>
      <c r="AD125" s="961"/>
      <c r="AE125" s="962"/>
      <c r="AF125" s="963" t="s">
        <v>111</v>
      </c>
      <c r="AG125" s="961"/>
      <c r="AH125" s="961"/>
      <c r="AI125" s="961"/>
      <c r="AJ125" s="962"/>
      <c r="AK125" s="963" t="s">
        <v>111</v>
      </c>
      <c r="AL125" s="961"/>
      <c r="AM125" s="961"/>
      <c r="AN125" s="961"/>
      <c r="AO125" s="962"/>
      <c r="AP125" s="964" t="s">
        <v>111</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447</v>
      </c>
      <c r="CL125" s="1016"/>
      <c r="CM125" s="1016"/>
      <c r="CN125" s="1016"/>
      <c r="CO125" s="1017"/>
      <c r="CP125" s="942" t="s">
        <v>448</v>
      </c>
      <c r="CQ125" s="889"/>
      <c r="CR125" s="889"/>
      <c r="CS125" s="889"/>
      <c r="CT125" s="889"/>
      <c r="CU125" s="889"/>
      <c r="CV125" s="889"/>
      <c r="CW125" s="889"/>
      <c r="CX125" s="889"/>
      <c r="CY125" s="889"/>
      <c r="CZ125" s="889"/>
      <c r="DA125" s="889"/>
      <c r="DB125" s="889"/>
      <c r="DC125" s="889"/>
      <c r="DD125" s="889"/>
      <c r="DE125" s="889"/>
      <c r="DF125" s="890"/>
      <c r="DG125" s="928" t="s">
        <v>111</v>
      </c>
      <c r="DH125" s="929"/>
      <c r="DI125" s="929"/>
      <c r="DJ125" s="929"/>
      <c r="DK125" s="929"/>
      <c r="DL125" s="929" t="s">
        <v>111</v>
      </c>
      <c r="DM125" s="929"/>
      <c r="DN125" s="929"/>
      <c r="DO125" s="929"/>
      <c r="DP125" s="929"/>
      <c r="DQ125" s="929" t="s">
        <v>111</v>
      </c>
      <c r="DR125" s="929"/>
      <c r="DS125" s="929"/>
      <c r="DT125" s="929"/>
      <c r="DU125" s="929"/>
      <c r="DV125" s="930" t="s">
        <v>111</v>
      </c>
      <c r="DW125" s="930"/>
      <c r="DX125" s="930"/>
      <c r="DY125" s="930"/>
      <c r="DZ125" s="931"/>
    </row>
    <row r="126" spans="1:130" s="197" customFormat="1" ht="26.25" customHeight="1">
      <c r="A126" s="977"/>
      <c r="B126" s="948"/>
      <c r="C126" s="918" t="s">
        <v>439</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v>99053</v>
      </c>
      <c r="AB126" s="961"/>
      <c r="AC126" s="961"/>
      <c r="AD126" s="961"/>
      <c r="AE126" s="962"/>
      <c r="AF126" s="963">
        <v>93716</v>
      </c>
      <c r="AG126" s="961"/>
      <c r="AH126" s="961"/>
      <c r="AI126" s="961"/>
      <c r="AJ126" s="962"/>
      <c r="AK126" s="963">
        <v>77579</v>
      </c>
      <c r="AL126" s="961"/>
      <c r="AM126" s="961"/>
      <c r="AN126" s="961"/>
      <c r="AO126" s="962"/>
      <c r="AP126" s="964">
        <v>0.8</v>
      </c>
      <c r="AQ126" s="965"/>
      <c r="AR126" s="965"/>
      <c r="AS126" s="965"/>
      <c r="AT126" s="966"/>
      <c r="AU126" s="233"/>
      <c r="AV126" s="233"/>
      <c r="AW126" s="233"/>
      <c r="AX126" s="1038" t="s">
        <v>449</v>
      </c>
      <c r="AY126" s="1039"/>
      <c r="AZ126" s="1039"/>
      <c r="BA126" s="1039"/>
      <c r="BB126" s="1039"/>
      <c r="BC126" s="1039"/>
      <c r="BD126" s="1039"/>
      <c r="BE126" s="1040"/>
      <c r="BF126" s="1054" t="s">
        <v>450</v>
      </c>
      <c r="BG126" s="1039"/>
      <c r="BH126" s="1039"/>
      <c r="BI126" s="1039"/>
      <c r="BJ126" s="1039"/>
      <c r="BK126" s="1039"/>
      <c r="BL126" s="1040"/>
      <c r="BM126" s="1054" t="s">
        <v>451</v>
      </c>
      <c r="BN126" s="1039"/>
      <c r="BO126" s="1039"/>
      <c r="BP126" s="1039"/>
      <c r="BQ126" s="1039"/>
      <c r="BR126" s="1039"/>
      <c r="BS126" s="1040"/>
      <c r="BT126" s="1054" t="s">
        <v>452</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453</v>
      </c>
      <c r="CQ126" s="952"/>
      <c r="CR126" s="952"/>
      <c r="CS126" s="952"/>
      <c r="CT126" s="952"/>
      <c r="CU126" s="952"/>
      <c r="CV126" s="952"/>
      <c r="CW126" s="952"/>
      <c r="CX126" s="952"/>
      <c r="CY126" s="952"/>
      <c r="CZ126" s="952"/>
      <c r="DA126" s="952"/>
      <c r="DB126" s="952"/>
      <c r="DC126" s="952"/>
      <c r="DD126" s="952"/>
      <c r="DE126" s="952"/>
      <c r="DF126" s="953"/>
      <c r="DG126" s="921" t="s">
        <v>111</v>
      </c>
      <c r="DH126" s="922"/>
      <c r="DI126" s="922"/>
      <c r="DJ126" s="922"/>
      <c r="DK126" s="922"/>
      <c r="DL126" s="922" t="s">
        <v>111</v>
      </c>
      <c r="DM126" s="922"/>
      <c r="DN126" s="922"/>
      <c r="DO126" s="922"/>
      <c r="DP126" s="922"/>
      <c r="DQ126" s="922" t="s">
        <v>111</v>
      </c>
      <c r="DR126" s="922"/>
      <c r="DS126" s="922"/>
      <c r="DT126" s="922"/>
      <c r="DU126" s="922"/>
      <c r="DV126" s="923" t="s">
        <v>111</v>
      </c>
      <c r="DW126" s="923"/>
      <c r="DX126" s="923"/>
      <c r="DY126" s="923"/>
      <c r="DZ126" s="924"/>
    </row>
    <row r="127" spans="1:130" s="197" customFormat="1" ht="26.25" customHeight="1" thickBot="1">
      <c r="A127" s="978"/>
      <c r="B127" s="950"/>
      <c r="C127" s="1006" t="s">
        <v>454</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111</v>
      </c>
      <c r="AB127" s="961"/>
      <c r="AC127" s="961"/>
      <c r="AD127" s="961"/>
      <c r="AE127" s="962"/>
      <c r="AF127" s="963" t="s">
        <v>111</v>
      </c>
      <c r="AG127" s="961"/>
      <c r="AH127" s="961"/>
      <c r="AI127" s="961"/>
      <c r="AJ127" s="962"/>
      <c r="AK127" s="963" t="s">
        <v>111</v>
      </c>
      <c r="AL127" s="961"/>
      <c r="AM127" s="961"/>
      <c r="AN127" s="961"/>
      <c r="AO127" s="962"/>
      <c r="AP127" s="964" t="s">
        <v>111</v>
      </c>
      <c r="AQ127" s="965"/>
      <c r="AR127" s="965"/>
      <c r="AS127" s="965"/>
      <c r="AT127" s="966"/>
      <c r="AU127" s="233"/>
      <c r="AV127" s="233"/>
      <c r="AW127" s="233"/>
      <c r="AX127" s="888" t="s">
        <v>455</v>
      </c>
      <c r="AY127" s="889"/>
      <c r="AZ127" s="889"/>
      <c r="BA127" s="889"/>
      <c r="BB127" s="889"/>
      <c r="BC127" s="889"/>
      <c r="BD127" s="889"/>
      <c r="BE127" s="890"/>
      <c r="BF127" s="1043" t="s">
        <v>111</v>
      </c>
      <c r="BG127" s="1044"/>
      <c r="BH127" s="1044"/>
      <c r="BI127" s="1044"/>
      <c r="BJ127" s="1044"/>
      <c r="BK127" s="1044"/>
      <c r="BL127" s="1053"/>
      <c r="BM127" s="1043">
        <v>13.07</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456</v>
      </c>
      <c r="CQ127" s="1047"/>
      <c r="CR127" s="1047"/>
      <c r="CS127" s="1047"/>
      <c r="CT127" s="1047"/>
      <c r="CU127" s="1047"/>
      <c r="CV127" s="1047"/>
      <c r="CW127" s="1047"/>
      <c r="CX127" s="1047"/>
      <c r="CY127" s="1047"/>
      <c r="CZ127" s="1047"/>
      <c r="DA127" s="1047"/>
      <c r="DB127" s="1047"/>
      <c r="DC127" s="1047"/>
      <c r="DD127" s="1047"/>
      <c r="DE127" s="1047"/>
      <c r="DF127" s="1048"/>
      <c r="DG127" s="1049">
        <v>170730</v>
      </c>
      <c r="DH127" s="1050"/>
      <c r="DI127" s="1050"/>
      <c r="DJ127" s="1050"/>
      <c r="DK127" s="1050"/>
      <c r="DL127" s="1050">
        <v>12368</v>
      </c>
      <c r="DM127" s="1050"/>
      <c r="DN127" s="1050"/>
      <c r="DO127" s="1050"/>
      <c r="DP127" s="1050"/>
      <c r="DQ127" s="1050">
        <v>7776</v>
      </c>
      <c r="DR127" s="1050"/>
      <c r="DS127" s="1050"/>
      <c r="DT127" s="1050"/>
      <c r="DU127" s="1050"/>
      <c r="DV127" s="1051">
        <v>0.1</v>
      </c>
      <c r="DW127" s="1051"/>
      <c r="DX127" s="1051"/>
      <c r="DY127" s="1051"/>
      <c r="DZ127" s="1052"/>
    </row>
    <row r="128" spans="1:130" s="197" customFormat="1" ht="26.25" customHeigh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91">
        <v>255081</v>
      </c>
      <c r="AB128" s="1092"/>
      <c r="AC128" s="1092"/>
      <c r="AD128" s="1092"/>
      <c r="AE128" s="1093"/>
      <c r="AF128" s="1094">
        <v>296451</v>
      </c>
      <c r="AG128" s="1092"/>
      <c r="AH128" s="1092"/>
      <c r="AI128" s="1092"/>
      <c r="AJ128" s="1093"/>
      <c r="AK128" s="1094">
        <v>272063</v>
      </c>
      <c r="AL128" s="1092"/>
      <c r="AM128" s="1092"/>
      <c r="AN128" s="1092"/>
      <c r="AO128" s="1093"/>
      <c r="AP128" s="1095"/>
      <c r="AQ128" s="1096"/>
      <c r="AR128" s="1096"/>
      <c r="AS128" s="1096"/>
      <c r="AT128" s="1097"/>
      <c r="AU128" s="235"/>
      <c r="AV128" s="235"/>
      <c r="AW128" s="235"/>
      <c r="AX128" s="1056" t="s">
        <v>459</v>
      </c>
      <c r="AY128" s="952"/>
      <c r="AZ128" s="952"/>
      <c r="BA128" s="952"/>
      <c r="BB128" s="952"/>
      <c r="BC128" s="952"/>
      <c r="BD128" s="952"/>
      <c r="BE128" s="953"/>
      <c r="BF128" s="1068" t="s">
        <v>111</v>
      </c>
      <c r="BG128" s="1069"/>
      <c r="BH128" s="1069"/>
      <c r="BI128" s="1069"/>
      <c r="BJ128" s="1069"/>
      <c r="BK128" s="1069"/>
      <c r="BL128" s="1070"/>
      <c r="BM128" s="1068">
        <v>18.07</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90</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460</v>
      </c>
      <c r="X129" s="1063"/>
      <c r="Y129" s="1063"/>
      <c r="Z129" s="1064"/>
      <c r="AA129" s="960">
        <v>11863637</v>
      </c>
      <c r="AB129" s="961"/>
      <c r="AC129" s="961"/>
      <c r="AD129" s="961"/>
      <c r="AE129" s="962"/>
      <c r="AF129" s="963">
        <v>11883402</v>
      </c>
      <c r="AG129" s="961"/>
      <c r="AH129" s="961"/>
      <c r="AI129" s="961"/>
      <c r="AJ129" s="962"/>
      <c r="AK129" s="963">
        <v>11858069</v>
      </c>
      <c r="AL129" s="961"/>
      <c r="AM129" s="961"/>
      <c r="AN129" s="961"/>
      <c r="AO129" s="962"/>
      <c r="AP129" s="1065"/>
      <c r="AQ129" s="1066"/>
      <c r="AR129" s="1066"/>
      <c r="AS129" s="1066"/>
      <c r="AT129" s="1067"/>
      <c r="AU129" s="235"/>
      <c r="AV129" s="235"/>
      <c r="AW129" s="235"/>
      <c r="AX129" s="1056" t="s">
        <v>461</v>
      </c>
      <c r="AY129" s="952"/>
      <c r="AZ129" s="952"/>
      <c r="BA129" s="952"/>
      <c r="BB129" s="952"/>
      <c r="BC129" s="952"/>
      <c r="BD129" s="952"/>
      <c r="BE129" s="953"/>
      <c r="BF129" s="1057">
        <v>12.5</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462</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463</v>
      </c>
      <c r="X130" s="1063"/>
      <c r="Y130" s="1063"/>
      <c r="Z130" s="1064"/>
      <c r="AA130" s="960">
        <v>2094711</v>
      </c>
      <c r="AB130" s="961"/>
      <c r="AC130" s="961"/>
      <c r="AD130" s="961"/>
      <c r="AE130" s="962"/>
      <c r="AF130" s="963">
        <v>2138772</v>
      </c>
      <c r="AG130" s="961"/>
      <c r="AH130" s="961"/>
      <c r="AI130" s="961"/>
      <c r="AJ130" s="962"/>
      <c r="AK130" s="963">
        <v>2200483</v>
      </c>
      <c r="AL130" s="961"/>
      <c r="AM130" s="961"/>
      <c r="AN130" s="961"/>
      <c r="AO130" s="962"/>
      <c r="AP130" s="1065"/>
      <c r="AQ130" s="1066"/>
      <c r="AR130" s="1066"/>
      <c r="AS130" s="1066"/>
      <c r="AT130" s="1067"/>
      <c r="AU130" s="235"/>
      <c r="AV130" s="235"/>
      <c r="AW130" s="235"/>
      <c r="AX130" s="1115" t="s">
        <v>464</v>
      </c>
      <c r="AY130" s="1047"/>
      <c r="AZ130" s="1047"/>
      <c r="BA130" s="1047"/>
      <c r="BB130" s="1047"/>
      <c r="BC130" s="1047"/>
      <c r="BD130" s="1047"/>
      <c r="BE130" s="1048"/>
      <c r="BF130" s="1077">
        <v>31.2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465</v>
      </c>
      <c r="X131" s="1086"/>
      <c r="Y131" s="1086"/>
      <c r="Z131" s="1087"/>
      <c r="AA131" s="999">
        <v>9768926</v>
      </c>
      <c r="AB131" s="1000"/>
      <c r="AC131" s="1000"/>
      <c r="AD131" s="1000"/>
      <c r="AE131" s="1001"/>
      <c r="AF131" s="1002">
        <v>9744630</v>
      </c>
      <c r="AG131" s="1000"/>
      <c r="AH131" s="1000"/>
      <c r="AI131" s="1000"/>
      <c r="AJ131" s="1001"/>
      <c r="AK131" s="1002">
        <v>9657586</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466</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467</v>
      </c>
      <c r="W132" s="1103"/>
      <c r="X132" s="1103"/>
      <c r="Y132" s="1103"/>
      <c r="Z132" s="1104"/>
      <c r="AA132" s="1105">
        <v>13.168939959999999</v>
      </c>
      <c r="AB132" s="1106"/>
      <c r="AC132" s="1106"/>
      <c r="AD132" s="1106"/>
      <c r="AE132" s="1107"/>
      <c r="AF132" s="1108">
        <v>12.72213517</v>
      </c>
      <c r="AG132" s="1106"/>
      <c r="AH132" s="1106"/>
      <c r="AI132" s="1106"/>
      <c r="AJ132" s="1107"/>
      <c r="AK132" s="1108">
        <v>11.82423848</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468</v>
      </c>
      <c r="W133" s="1110"/>
      <c r="X133" s="1110"/>
      <c r="Y133" s="1110"/>
      <c r="Z133" s="1111"/>
      <c r="AA133" s="1112">
        <v>14.5</v>
      </c>
      <c r="AB133" s="1113"/>
      <c r="AC133" s="1113"/>
      <c r="AD133" s="1113"/>
      <c r="AE133" s="1114"/>
      <c r="AF133" s="1112">
        <v>13.4</v>
      </c>
      <c r="AG133" s="1113"/>
      <c r="AH133" s="1113"/>
      <c r="AI133" s="1113"/>
      <c r="AJ133" s="1114"/>
      <c r="AK133" s="1112">
        <v>12.5</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21" t="s">
        <v>476</v>
      </c>
      <c r="H9" s="1122"/>
      <c r="I9" s="1122"/>
      <c r="J9" s="1123"/>
      <c r="K9" s="263">
        <v>3018698</v>
      </c>
      <c r="L9" s="264">
        <v>72764</v>
      </c>
      <c r="M9" s="265">
        <v>83170</v>
      </c>
      <c r="N9" s="266">
        <v>-12.5</v>
      </c>
    </row>
    <row r="10" spans="1:16">
      <c r="A10" s="248"/>
      <c r="B10" s="244"/>
      <c r="C10" s="244"/>
      <c r="D10" s="244"/>
      <c r="E10" s="244"/>
      <c r="F10" s="244"/>
      <c r="G10" s="1121" t="s">
        <v>477</v>
      </c>
      <c r="H10" s="1122"/>
      <c r="I10" s="1122"/>
      <c r="J10" s="1123"/>
      <c r="K10" s="267">
        <v>281290</v>
      </c>
      <c r="L10" s="268">
        <v>6780</v>
      </c>
      <c r="M10" s="269">
        <v>7053</v>
      </c>
      <c r="N10" s="270">
        <v>-3.9</v>
      </c>
    </row>
    <row r="11" spans="1:16" ht="13.5" customHeight="1">
      <c r="A11" s="248"/>
      <c r="B11" s="244"/>
      <c r="C11" s="244"/>
      <c r="D11" s="244"/>
      <c r="E11" s="244"/>
      <c r="F11" s="244"/>
      <c r="G11" s="1121" t="s">
        <v>478</v>
      </c>
      <c r="H11" s="1122"/>
      <c r="I11" s="1122"/>
      <c r="J11" s="1123"/>
      <c r="K11" s="267">
        <v>1829</v>
      </c>
      <c r="L11" s="268">
        <v>44</v>
      </c>
      <c r="M11" s="269">
        <v>8860</v>
      </c>
      <c r="N11" s="270">
        <v>-99.5</v>
      </c>
    </row>
    <row r="12" spans="1:16" ht="13.5" customHeight="1">
      <c r="A12" s="248"/>
      <c r="B12" s="244"/>
      <c r="C12" s="244"/>
      <c r="D12" s="244"/>
      <c r="E12" s="244"/>
      <c r="F12" s="244"/>
      <c r="G12" s="1121" t="s">
        <v>479</v>
      </c>
      <c r="H12" s="1122"/>
      <c r="I12" s="1122"/>
      <c r="J12" s="1123"/>
      <c r="K12" s="267" t="s">
        <v>480</v>
      </c>
      <c r="L12" s="268" t="s">
        <v>480</v>
      </c>
      <c r="M12" s="269">
        <v>837</v>
      </c>
      <c r="N12" s="270" t="s">
        <v>480</v>
      </c>
    </row>
    <row r="13" spans="1:16" ht="13.5" customHeight="1">
      <c r="A13" s="248"/>
      <c r="B13" s="244"/>
      <c r="C13" s="244"/>
      <c r="D13" s="244"/>
      <c r="E13" s="244"/>
      <c r="F13" s="244"/>
      <c r="G13" s="1121" t="s">
        <v>481</v>
      </c>
      <c r="H13" s="1122"/>
      <c r="I13" s="1122"/>
      <c r="J13" s="1123"/>
      <c r="K13" s="267" t="s">
        <v>480</v>
      </c>
      <c r="L13" s="268" t="s">
        <v>480</v>
      </c>
      <c r="M13" s="269">
        <v>4</v>
      </c>
      <c r="N13" s="270" t="s">
        <v>480</v>
      </c>
    </row>
    <row r="14" spans="1:16" ht="13.5" customHeight="1">
      <c r="A14" s="248"/>
      <c r="B14" s="244"/>
      <c r="C14" s="244"/>
      <c r="D14" s="244"/>
      <c r="E14" s="244"/>
      <c r="F14" s="244"/>
      <c r="G14" s="1121" t="s">
        <v>482</v>
      </c>
      <c r="H14" s="1122"/>
      <c r="I14" s="1122"/>
      <c r="J14" s="1123"/>
      <c r="K14" s="267">
        <v>106586</v>
      </c>
      <c r="L14" s="268">
        <v>2569</v>
      </c>
      <c r="M14" s="269">
        <v>3453</v>
      </c>
      <c r="N14" s="270">
        <v>-25.6</v>
      </c>
    </row>
    <row r="15" spans="1:16" ht="13.5" customHeight="1">
      <c r="A15" s="248"/>
      <c r="B15" s="244"/>
      <c r="C15" s="244"/>
      <c r="D15" s="244"/>
      <c r="E15" s="244"/>
      <c r="F15" s="244"/>
      <c r="G15" s="1121" t="s">
        <v>483</v>
      </c>
      <c r="H15" s="1122"/>
      <c r="I15" s="1122"/>
      <c r="J15" s="1123"/>
      <c r="K15" s="267">
        <v>82272</v>
      </c>
      <c r="L15" s="268">
        <v>1983</v>
      </c>
      <c r="M15" s="269">
        <v>1923</v>
      </c>
      <c r="N15" s="270">
        <v>3.1</v>
      </c>
    </row>
    <row r="16" spans="1:16">
      <c r="A16" s="248"/>
      <c r="B16" s="244"/>
      <c r="C16" s="244"/>
      <c r="D16" s="244"/>
      <c r="E16" s="244"/>
      <c r="F16" s="244"/>
      <c r="G16" s="1124" t="s">
        <v>484</v>
      </c>
      <c r="H16" s="1125"/>
      <c r="I16" s="1125"/>
      <c r="J16" s="1126"/>
      <c r="K16" s="268">
        <v>-206828</v>
      </c>
      <c r="L16" s="268">
        <v>-4985</v>
      </c>
      <c r="M16" s="269">
        <v>-10272</v>
      </c>
      <c r="N16" s="270">
        <v>-51.5</v>
      </c>
    </row>
    <row r="17" spans="1:16">
      <c r="A17" s="248"/>
      <c r="B17" s="244"/>
      <c r="C17" s="244"/>
      <c r="D17" s="244"/>
      <c r="E17" s="244"/>
      <c r="F17" s="244"/>
      <c r="G17" s="1124" t="s">
        <v>170</v>
      </c>
      <c r="H17" s="1125"/>
      <c r="I17" s="1125"/>
      <c r="J17" s="1126"/>
      <c r="K17" s="268">
        <v>3283847</v>
      </c>
      <c r="L17" s="268">
        <v>79156</v>
      </c>
      <c r="M17" s="269">
        <v>95028</v>
      </c>
      <c r="N17" s="270">
        <v>-16.7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6" t="s">
        <v>489</v>
      </c>
      <c r="H21" s="1117"/>
      <c r="I21" s="1117"/>
      <c r="J21" s="1118"/>
      <c r="K21" s="280">
        <v>8.8699999999999992</v>
      </c>
      <c r="L21" s="281">
        <v>9.36</v>
      </c>
      <c r="M21" s="282">
        <v>-0.49</v>
      </c>
      <c r="N21" s="249"/>
      <c r="O21" s="283"/>
      <c r="P21" s="279"/>
    </row>
    <row r="22" spans="1:16" s="284" customFormat="1">
      <c r="A22" s="279"/>
      <c r="B22" s="249"/>
      <c r="C22" s="249"/>
      <c r="D22" s="249"/>
      <c r="E22" s="249"/>
      <c r="F22" s="249"/>
      <c r="G22" s="1116" t="s">
        <v>490</v>
      </c>
      <c r="H22" s="1117"/>
      <c r="I22" s="1117"/>
      <c r="J22" s="1118"/>
      <c r="K22" s="285">
        <v>96.6</v>
      </c>
      <c r="L22" s="286">
        <v>96.8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32" t="s">
        <v>494</v>
      </c>
      <c r="H32" s="1133"/>
      <c r="I32" s="1133"/>
      <c r="J32" s="1134"/>
      <c r="K32" s="294">
        <v>2884737</v>
      </c>
      <c r="L32" s="294">
        <v>69535</v>
      </c>
      <c r="M32" s="295">
        <v>65071</v>
      </c>
      <c r="N32" s="296">
        <v>6.9</v>
      </c>
    </row>
    <row r="33" spans="1:16" ht="13.5" customHeight="1">
      <c r="A33" s="248"/>
      <c r="B33" s="244"/>
      <c r="C33" s="244"/>
      <c r="D33" s="244"/>
      <c r="E33" s="244"/>
      <c r="F33" s="244"/>
      <c r="G33" s="1132" t="s">
        <v>495</v>
      </c>
      <c r="H33" s="1133"/>
      <c r="I33" s="1133"/>
      <c r="J33" s="1134"/>
      <c r="K33" s="294" t="s">
        <v>480</v>
      </c>
      <c r="L33" s="294" t="s">
        <v>480</v>
      </c>
      <c r="M33" s="295" t="s">
        <v>480</v>
      </c>
      <c r="N33" s="296" t="s">
        <v>480</v>
      </c>
    </row>
    <row r="34" spans="1:16" ht="27" customHeight="1">
      <c r="A34" s="248"/>
      <c r="B34" s="244"/>
      <c r="C34" s="244"/>
      <c r="D34" s="244"/>
      <c r="E34" s="244"/>
      <c r="F34" s="244"/>
      <c r="G34" s="1132" t="s">
        <v>496</v>
      </c>
      <c r="H34" s="1133"/>
      <c r="I34" s="1133"/>
      <c r="J34" s="1134"/>
      <c r="K34" s="294" t="s">
        <v>480</v>
      </c>
      <c r="L34" s="294" t="s">
        <v>480</v>
      </c>
      <c r="M34" s="295">
        <v>23</v>
      </c>
      <c r="N34" s="296" t="s">
        <v>480</v>
      </c>
    </row>
    <row r="35" spans="1:16" ht="27" customHeight="1">
      <c r="A35" s="248"/>
      <c r="B35" s="244"/>
      <c r="C35" s="244"/>
      <c r="D35" s="244"/>
      <c r="E35" s="244"/>
      <c r="F35" s="244"/>
      <c r="G35" s="1132" t="s">
        <v>497</v>
      </c>
      <c r="H35" s="1133"/>
      <c r="I35" s="1133"/>
      <c r="J35" s="1134"/>
      <c r="K35" s="294">
        <v>652166</v>
      </c>
      <c r="L35" s="294">
        <v>15720</v>
      </c>
      <c r="M35" s="295">
        <v>17560</v>
      </c>
      <c r="N35" s="296">
        <v>-10.5</v>
      </c>
    </row>
    <row r="36" spans="1:16" ht="27" customHeight="1">
      <c r="A36" s="248"/>
      <c r="B36" s="244"/>
      <c r="C36" s="244"/>
      <c r="D36" s="244"/>
      <c r="E36" s="244"/>
      <c r="F36" s="244"/>
      <c r="G36" s="1132" t="s">
        <v>498</v>
      </c>
      <c r="H36" s="1133"/>
      <c r="I36" s="1133"/>
      <c r="J36" s="1134"/>
      <c r="K36" s="294" t="s">
        <v>480</v>
      </c>
      <c r="L36" s="294" t="s">
        <v>480</v>
      </c>
      <c r="M36" s="295">
        <v>3274</v>
      </c>
      <c r="N36" s="296" t="s">
        <v>480</v>
      </c>
    </row>
    <row r="37" spans="1:16" ht="13.5" customHeight="1">
      <c r="A37" s="248"/>
      <c r="B37" s="244"/>
      <c r="C37" s="244"/>
      <c r="D37" s="244"/>
      <c r="E37" s="244"/>
      <c r="F37" s="244"/>
      <c r="G37" s="1132" t="s">
        <v>499</v>
      </c>
      <c r="H37" s="1133"/>
      <c r="I37" s="1133"/>
      <c r="J37" s="1134"/>
      <c r="K37" s="294">
        <v>77579</v>
      </c>
      <c r="L37" s="294">
        <v>1870</v>
      </c>
      <c r="M37" s="295">
        <v>1387</v>
      </c>
      <c r="N37" s="296">
        <v>34.799999999999997</v>
      </c>
    </row>
    <row r="38" spans="1:16" ht="27" customHeight="1">
      <c r="A38" s="248"/>
      <c r="B38" s="244"/>
      <c r="C38" s="244"/>
      <c r="D38" s="244"/>
      <c r="E38" s="244"/>
      <c r="F38" s="244"/>
      <c r="G38" s="1135" t="s">
        <v>500</v>
      </c>
      <c r="H38" s="1136"/>
      <c r="I38" s="1136"/>
      <c r="J38" s="1137"/>
      <c r="K38" s="297" t="s">
        <v>480</v>
      </c>
      <c r="L38" s="297" t="s">
        <v>480</v>
      </c>
      <c r="M38" s="298">
        <v>7</v>
      </c>
      <c r="N38" s="299" t="s">
        <v>480</v>
      </c>
      <c r="O38" s="293"/>
    </row>
    <row r="39" spans="1:16">
      <c r="A39" s="248"/>
      <c r="B39" s="244"/>
      <c r="C39" s="244"/>
      <c r="D39" s="244"/>
      <c r="E39" s="244"/>
      <c r="F39" s="244"/>
      <c r="G39" s="1135" t="s">
        <v>501</v>
      </c>
      <c r="H39" s="1136"/>
      <c r="I39" s="1136"/>
      <c r="J39" s="1137"/>
      <c r="K39" s="300">
        <v>-272063</v>
      </c>
      <c r="L39" s="300">
        <v>-6558</v>
      </c>
      <c r="M39" s="301">
        <v>-4282</v>
      </c>
      <c r="N39" s="302">
        <v>53.2</v>
      </c>
      <c r="O39" s="293"/>
    </row>
    <row r="40" spans="1:16" ht="27" customHeight="1">
      <c r="A40" s="248"/>
      <c r="B40" s="244"/>
      <c r="C40" s="244"/>
      <c r="D40" s="244"/>
      <c r="E40" s="244"/>
      <c r="F40" s="244"/>
      <c r="G40" s="1132" t="s">
        <v>502</v>
      </c>
      <c r="H40" s="1133"/>
      <c r="I40" s="1133"/>
      <c r="J40" s="1134"/>
      <c r="K40" s="300">
        <v>-2200483</v>
      </c>
      <c r="L40" s="300">
        <v>-53042</v>
      </c>
      <c r="M40" s="301">
        <v>-54179</v>
      </c>
      <c r="N40" s="302">
        <v>-2.1</v>
      </c>
      <c r="O40" s="293"/>
    </row>
    <row r="41" spans="1:16">
      <c r="A41" s="248"/>
      <c r="B41" s="244"/>
      <c r="C41" s="244"/>
      <c r="D41" s="244"/>
      <c r="E41" s="244"/>
      <c r="F41" s="244"/>
      <c r="G41" s="1138" t="s">
        <v>280</v>
      </c>
      <c r="H41" s="1139"/>
      <c r="I41" s="1139"/>
      <c r="J41" s="1140"/>
      <c r="K41" s="294">
        <v>1141936</v>
      </c>
      <c r="L41" s="300">
        <v>27526</v>
      </c>
      <c r="M41" s="301">
        <v>28861</v>
      </c>
      <c r="N41" s="302">
        <v>-4.5999999999999996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7" t="s">
        <v>471</v>
      </c>
      <c r="J49" s="1129" t="s">
        <v>506</v>
      </c>
      <c r="K49" s="1130"/>
      <c r="L49" s="1130"/>
      <c r="M49" s="1130"/>
      <c r="N49" s="1131"/>
    </row>
    <row r="50" spans="1:14">
      <c r="A50" s="248"/>
      <c r="B50" s="244"/>
      <c r="C50" s="244"/>
      <c r="D50" s="244"/>
      <c r="E50" s="244"/>
      <c r="F50" s="244"/>
      <c r="G50" s="312"/>
      <c r="H50" s="313"/>
      <c r="I50" s="1128"/>
      <c r="J50" s="314" t="s">
        <v>507</v>
      </c>
      <c r="K50" s="315" t="s">
        <v>508</v>
      </c>
      <c r="L50" s="316" t="s">
        <v>509</v>
      </c>
      <c r="M50" s="317" t="s">
        <v>510</v>
      </c>
      <c r="N50" s="318" t="s">
        <v>511</v>
      </c>
    </row>
    <row r="51" spans="1:14">
      <c r="A51" s="248"/>
      <c r="B51" s="244"/>
      <c r="C51" s="244"/>
      <c r="D51" s="244"/>
      <c r="E51" s="244"/>
      <c r="F51" s="244"/>
      <c r="G51" s="310" t="s">
        <v>512</v>
      </c>
      <c r="H51" s="311"/>
      <c r="I51" s="319">
        <v>3762187</v>
      </c>
      <c r="J51" s="320">
        <v>87172</v>
      </c>
      <c r="K51" s="321">
        <v>52.9</v>
      </c>
      <c r="L51" s="322">
        <v>76282</v>
      </c>
      <c r="M51" s="323">
        <v>25</v>
      </c>
      <c r="N51" s="324">
        <v>27.9</v>
      </c>
    </row>
    <row r="52" spans="1:14">
      <c r="A52" s="248"/>
      <c r="B52" s="244"/>
      <c r="C52" s="244"/>
      <c r="D52" s="244"/>
      <c r="E52" s="244"/>
      <c r="F52" s="244"/>
      <c r="G52" s="325"/>
      <c r="H52" s="326" t="s">
        <v>513</v>
      </c>
      <c r="I52" s="327">
        <v>2220677</v>
      </c>
      <c r="J52" s="328">
        <v>51455</v>
      </c>
      <c r="K52" s="329">
        <v>74.599999999999994</v>
      </c>
      <c r="L52" s="330">
        <v>41092</v>
      </c>
      <c r="M52" s="331">
        <v>31.8</v>
      </c>
      <c r="N52" s="332">
        <v>42.8</v>
      </c>
    </row>
    <row r="53" spans="1:14">
      <c r="A53" s="248"/>
      <c r="B53" s="244"/>
      <c r="C53" s="244"/>
      <c r="D53" s="244"/>
      <c r="E53" s="244"/>
      <c r="F53" s="244"/>
      <c r="G53" s="310" t="s">
        <v>514</v>
      </c>
      <c r="H53" s="311"/>
      <c r="I53" s="319">
        <v>3640583</v>
      </c>
      <c r="J53" s="320">
        <v>84999</v>
      </c>
      <c r="K53" s="321">
        <v>-2.5</v>
      </c>
      <c r="L53" s="322">
        <v>78670</v>
      </c>
      <c r="M53" s="323">
        <v>3.1</v>
      </c>
      <c r="N53" s="324">
        <v>-5.6</v>
      </c>
    </row>
    <row r="54" spans="1:14">
      <c r="A54" s="248"/>
      <c r="B54" s="244"/>
      <c r="C54" s="244"/>
      <c r="D54" s="244"/>
      <c r="E54" s="244"/>
      <c r="F54" s="244"/>
      <c r="G54" s="325"/>
      <c r="H54" s="326" t="s">
        <v>513</v>
      </c>
      <c r="I54" s="327">
        <v>1882599</v>
      </c>
      <c r="J54" s="328">
        <v>43954</v>
      </c>
      <c r="K54" s="329">
        <v>-14.6</v>
      </c>
      <c r="L54" s="330">
        <v>38094</v>
      </c>
      <c r="M54" s="331">
        <v>-7.3</v>
      </c>
      <c r="N54" s="332">
        <v>-7.3</v>
      </c>
    </row>
    <row r="55" spans="1:14">
      <c r="A55" s="248"/>
      <c r="B55" s="244"/>
      <c r="C55" s="244"/>
      <c r="D55" s="244"/>
      <c r="E55" s="244"/>
      <c r="F55" s="244"/>
      <c r="G55" s="310" t="s">
        <v>515</v>
      </c>
      <c r="H55" s="311"/>
      <c r="I55" s="319">
        <v>3495782</v>
      </c>
      <c r="J55" s="320">
        <v>82598</v>
      </c>
      <c r="K55" s="321">
        <v>-2.8</v>
      </c>
      <c r="L55" s="322">
        <v>67201</v>
      </c>
      <c r="M55" s="323">
        <v>-14.6</v>
      </c>
      <c r="N55" s="324">
        <v>11.8</v>
      </c>
    </row>
    <row r="56" spans="1:14">
      <c r="A56" s="248"/>
      <c r="B56" s="244"/>
      <c r="C56" s="244"/>
      <c r="D56" s="244"/>
      <c r="E56" s="244"/>
      <c r="F56" s="244"/>
      <c r="G56" s="325"/>
      <c r="H56" s="326" t="s">
        <v>513</v>
      </c>
      <c r="I56" s="327">
        <v>1933758</v>
      </c>
      <c r="J56" s="328">
        <v>45690</v>
      </c>
      <c r="K56" s="329">
        <v>3.9</v>
      </c>
      <c r="L56" s="330">
        <v>35210</v>
      </c>
      <c r="M56" s="331">
        <v>-7.6</v>
      </c>
      <c r="N56" s="332">
        <v>11.5</v>
      </c>
    </row>
    <row r="57" spans="1:14">
      <c r="A57" s="248"/>
      <c r="B57" s="244"/>
      <c r="C57" s="244"/>
      <c r="D57" s="244"/>
      <c r="E57" s="244"/>
      <c r="F57" s="244"/>
      <c r="G57" s="310" t="s">
        <v>516</v>
      </c>
      <c r="H57" s="311"/>
      <c r="I57" s="319">
        <v>3084554</v>
      </c>
      <c r="J57" s="320">
        <v>73717</v>
      </c>
      <c r="K57" s="321">
        <v>-10.8</v>
      </c>
      <c r="L57" s="322">
        <v>75709</v>
      </c>
      <c r="M57" s="323">
        <v>12.7</v>
      </c>
      <c r="N57" s="324">
        <v>-23.5</v>
      </c>
    </row>
    <row r="58" spans="1:14">
      <c r="A58" s="248"/>
      <c r="B58" s="244"/>
      <c r="C58" s="244"/>
      <c r="D58" s="244"/>
      <c r="E58" s="244"/>
      <c r="F58" s="244"/>
      <c r="G58" s="325"/>
      <c r="H58" s="326" t="s">
        <v>513</v>
      </c>
      <c r="I58" s="327">
        <v>1896686</v>
      </c>
      <c r="J58" s="328">
        <v>45329</v>
      </c>
      <c r="K58" s="329">
        <v>-0.8</v>
      </c>
      <c r="L58" s="330">
        <v>35212</v>
      </c>
      <c r="M58" s="331">
        <v>0</v>
      </c>
      <c r="N58" s="332">
        <v>-0.8</v>
      </c>
    </row>
    <row r="59" spans="1:14">
      <c r="A59" s="248"/>
      <c r="B59" s="244"/>
      <c r="C59" s="244"/>
      <c r="D59" s="244"/>
      <c r="E59" s="244"/>
      <c r="F59" s="244"/>
      <c r="G59" s="310" t="s">
        <v>517</v>
      </c>
      <c r="H59" s="311"/>
      <c r="I59" s="319">
        <v>3605806</v>
      </c>
      <c r="J59" s="320">
        <v>86916</v>
      </c>
      <c r="K59" s="321">
        <v>17.899999999999999</v>
      </c>
      <c r="L59" s="322">
        <v>90961</v>
      </c>
      <c r="M59" s="323">
        <v>20.100000000000001</v>
      </c>
      <c r="N59" s="324">
        <v>-2.2000000000000002</v>
      </c>
    </row>
    <row r="60" spans="1:14">
      <c r="A60" s="248"/>
      <c r="B60" s="244"/>
      <c r="C60" s="244"/>
      <c r="D60" s="244"/>
      <c r="E60" s="244"/>
      <c r="F60" s="244"/>
      <c r="G60" s="325"/>
      <c r="H60" s="326" t="s">
        <v>513</v>
      </c>
      <c r="I60" s="333">
        <v>1945471</v>
      </c>
      <c r="J60" s="328">
        <v>46895</v>
      </c>
      <c r="K60" s="329">
        <v>3.5</v>
      </c>
      <c r="L60" s="330">
        <v>37720</v>
      </c>
      <c r="M60" s="331">
        <v>7.1</v>
      </c>
      <c r="N60" s="332">
        <v>-3.6</v>
      </c>
    </row>
    <row r="61" spans="1:14">
      <c r="A61" s="248"/>
      <c r="B61" s="244"/>
      <c r="C61" s="244"/>
      <c r="D61" s="244"/>
      <c r="E61" s="244"/>
      <c r="F61" s="244"/>
      <c r="G61" s="310" t="s">
        <v>518</v>
      </c>
      <c r="H61" s="334"/>
      <c r="I61" s="335">
        <v>3517782</v>
      </c>
      <c r="J61" s="336">
        <v>83080</v>
      </c>
      <c r="K61" s="337">
        <v>10.9</v>
      </c>
      <c r="L61" s="338">
        <v>77765</v>
      </c>
      <c r="M61" s="339">
        <v>9.3000000000000007</v>
      </c>
      <c r="N61" s="324">
        <v>1.6</v>
      </c>
    </row>
    <row r="62" spans="1:14">
      <c r="A62" s="248"/>
      <c r="B62" s="244"/>
      <c r="C62" s="244"/>
      <c r="D62" s="244"/>
      <c r="E62" s="244"/>
      <c r="F62" s="244"/>
      <c r="G62" s="325"/>
      <c r="H62" s="326" t="s">
        <v>513</v>
      </c>
      <c r="I62" s="327">
        <v>1975838</v>
      </c>
      <c r="J62" s="328">
        <v>46665</v>
      </c>
      <c r="K62" s="329">
        <v>13.3</v>
      </c>
      <c r="L62" s="330">
        <v>37466</v>
      </c>
      <c r="M62" s="331">
        <v>4.8</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1" t="s">
        <v>3</v>
      </c>
      <c r="D47" s="1141"/>
      <c r="E47" s="1142"/>
      <c r="F47" s="11">
        <v>11.07</v>
      </c>
      <c r="G47" s="12">
        <v>17.09</v>
      </c>
      <c r="H47" s="12">
        <v>21.76</v>
      </c>
      <c r="I47" s="12">
        <v>23.01</v>
      </c>
      <c r="J47" s="13">
        <v>25.53</v>
      </c>
    </row>
    <row r="48" spans="2:10" ht="57.75" customHeight="1">
      <c r="B48" s="14"/>
      <c r="C48" s="1143" t="s">
        <v>4</v>
      </c>
      <c r="D48" s="1143"/>
      <c r="E48" s="1144"/>
      <c r="F48" s="15">
        <v>3.28</v>
      </c>
      <c r="G48" s="16">
        <v>2.86</v>
      </c>
      <c r="H48" s="16">
        <v>2.73</v>
      </c>
      <c r="I48" s="16">
        <v>3.06</v>
      </c>
      <c r="J48" s="17">
        <v>3.19</v>
      </c>
    </row>
    <row r="49" spans="2:10" ht="57.75" customHeight="1" thickBot="1">
      <c r="B49" s="18"/>
      <c r="C49" s="1145" t="s">
        <v>5</v>
      </c>
      <c r="D49" s="1145"/>
      <c r="E49" s="1146"/>
      <c r="F49" s="19">
        <v>2.11</v>
      </c>
      <c r="G49" s="20">
        <v>6.19</v>
      </c>
      <c r="H49" s="20">
        <v>4.54</v>
      </c>
      <c r="I49" s="20">
        <v>4.33</v>
      </c>
      <c r="J49" s="21">
        <v>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3" t="s">
        <v>525</v>
      </c>
      <c r="D34" s="1153"/>
      <c r="E34" s="1154"/>
      <c r="F34" s="32">
        <v>2.9</v>
      </c>
      <c r="G34" s="33">
        <v>2.59</v>
      </c>
      <c r="H34" s="33">
        <v>2.5499999999999998</v>
      </c>
      <c r="I34" s="33">
        <v>2.79</v>
      </c>
      <c r="J34" s="34">
        <v>3.1</v>
      </c>
      <c r="K34" s="22"/>
      <c r="L34" s="22"/>
      <c r="M34" s="22"/>
      <c r="N34" s="22"/>
      <c r="O34" s="22"/>
      <c r="P34" s="22"/>
    </row>
    <row r="35" spans="1:16" ht="39" customHeight="1">
      <c r="A35" s="22"/>
      <c r="B35" s="35"/>
      <c r="C35" s="1147" t="s">
        <v>526</v>
      </c>
      <c r="D35" s="1148"/>
      <c r="E35" s="1149"/>
      <c r="F35" s="36">
        <v>3.73</v>
      </c>
      <c r="G35" s="37">
        <v>4.0199999999999996</v>
      </c>
      <c r="H35" s="37">
        <v>3.93</v>
      </c>
      <c r="I35" s="37">
        <v>3.28</v>
      </c>
      <c r="J35" s="38">
        <v>1.97</v>
      </c>
      <c r="K35" s="22"/>
      <c r="L35" s="22"/>
      <c r="M35" s="22"/>
      <c r="N35" s="22"/>
      <c r="O35" s="22"/>
      <c r="P35" s="22"/>
    </row>
    <row r="36" spans="1:16" ht="39" customHeight="1">
      <c r="A36" s="22"/>
      <c r="B36" s="35"/>
      <c r="C36" s="1147" t="s">
        <v>527</v>
      </c>
      <c r="D36" s="1148"/>
      <c r="E36" s="1149"/>
      <c r="F36" s="36">
        <v>0.47</v>
      </c>
      <c r="G36" s="37">
        <v>0.11</v>
      </c>
      <c r="H36" s="37">
        <v>0.57999999999999996</v>
      </c>
      <c r="I36" s="37">
        <v>0.67</v>
      </c>
      <c r="J36" s="38">
        <v>0.81</v>
      </c>
      <c r="K36" s="22"/>
      <c r="L36" s="22"/>
      <c r="M36" s="22"/>
      <c r="N36" s="22"/>
      <c r="O36" s="22"/>
      <c r="P36" s="22"/>
    </row>
    <row r="37" spans="1:16" ht="39" customHeight="1">
      <c r="A37" s="22"/>
      <c r="B37" s="35"/>
      <c r="C37" s="1147" t="s">
        <v>528</v>
      </c>
      <c r="D37" s="1148"/>
      <c r="E37" s="1149"/>
      <c r="F37" s="36">
        <v>0.94</v>
      </c>
      <c r="G37" s="37">
        <v>0.49</v>
      </c>
      <c r="H37" s="37">
        <v>0.27</v>
      </c>
      <c r="I37" s="37">
        <v>1.21</v>
      </c>
      <c r="J37" s="38">
        <v>0.45</v>
      </c>
      <c r="K37" s="22"/>
      <c r="L37" s="22"/>
      <c r="M37" s="22"/>
      <c r="N37" s="22"/>
      <c r="O37" s="22"/>
      <c r="P37" s="22"/>
    </row>
    <row r="38" spans="1:16" ht="39" customHeight="1">
      <c r="A38" s="22"/>
      <c r="B38" s="35"/>
      <c r="C38" s="1147" t="s">
        <v>529</v>
      </c>
      <c r="D38" s="1148"/>
      <c r="E38" s="1149"/>
      <c r="F38" s="36">
        <v>0.13</v>
      </c>
      <c r="G38" s="37">
        <v>0.15</v>
      </c>
      <c r="H38" s="37">
        <v>0.11</v>
      </c>
      <c r="I38" s="37">
        <v>0.08</v>
      </c>
      <c r="J38" s="38">
        <v>0.25</v>
      </c>
      <c r="K38" s="22"/>
      <c r="L38" s="22"/>
      <c r="M38" s="22"/>
      <c r="N38" s="22"/>
      <c r="O38" s="22"/>
      <c r="P38" s="22"/>
    </row>
    <row r="39" spans="1:16" ht="39" customHeight="1">
      <c r="A39" s="22"/>
      <c r="B39" s="35"/>
      <c r="C39" s="1147" t="s">
        <v>530</v>
      </c>
      <c r="D39" s="1148"/>
      <c r="E39" s="1149"/>
      <c r="F39" s="36">
        <v>0.1</v>
      </c>
      <c r="G39" s="37">
        <v>0.06</v>
      </c>
      <c r="H39" s="37">
        <v>7.0000000000000007E-2</v>
      </c>
      <c r="I39" s="37">
        <v>0.08</v>
      </c>
      <c r="J39" s="38">
        <v>0.12</v>
      </c>
      <c r="K39" s="22"/>
      <c r="L39" s="22"/>
      <c r="M39" s="22"/>
      <c r="N39" s="22"/>
      <c r="O39" s="22"/>
      <c r="P39" s="22"/>
    </row>
    <row r="40" spans="1:16" ht="39" customHeight="1">
      <c r="A40" s="22"/>
      <c r="B40" s="35"/>
      <c r="C40" s="1147" t="s">
        <v>531</v>
      </c>
      <c r="D40" s="1148"/>
      <c r="E40" s="1149"/>
      <c r="F40" s="36">
        <v>0.39</v>
      </c>
      <c r="G40" s="37">
        <v>0.27</v>
      </c>
      <c r="H40" s="37">
        <v>0.18</v>
      </c>
      <c r="I40" s="37">
        <v>0.26</v>
      </c>
      <c r="J40" s="38">
        <v>0.09</v>
      </c>
      <c r="K40" s="22"/>
      <c r="L40" s="22"/>
      <c r="M40" s="22"/>
      <c r="N40" s="22"/>
      <c r="O40" s="22"/>
      <c r="P40" s="22"/>
    </row>
    <row r="41" spans="1:16" ht="39" customHeight="1">
      <c r="A41" s="22"/>
      <c r="B41" s="35"/>
      <c r="C41" s="1147" t="s">
        <v>532</v>
      </c>
      <c r="D41" s="1148"/>
      <c r="E41" s="1149"/>
      <c r="F41" s="36">
        <v>0.11</v>
      </c>
      <c r="G41" s="37">
        <v>0.08</v>
      </c>
      <c r="H41" s="37">
        <v>0.06</v>
      </c>
      <c r="I41" s="37">
        <v>0.05</v>
      </c>
      <c r="J41" s="38">
        <v>0.04</v>
      </c>
      <c r="K41" s="22"/>
      <c r="L41" s="22"/>
      <c r="M41" s="22"/>
      <c r="N41" s="22"/>
      <c r="O41" s="22"/>
      <c r="P41" s="22"/>
    </row>
    <row r="42" spans="1:16" ht="39" customHeight="1">
      <c r="A42" s="22"/>
      <c r="B42" s="39"/>
      <c r="C42" s="1147" t="s">
        <v>533</v>
      </c>
      <c r="D42" s="1148"/>
      <c r="E42" s="1149"/>
      <c r="F42" s="36" t="s">
        <v>480</v>
      </c>
      <c r="G42" s="37" t="s">
        <v>480</v>
      </c>
      <c r="H42" s="37" t="s">
        <v>480</v>
      </c>
      <c r="I42" s="37" t="s">
        <v>480</v>
      </c>
      <c r="J42" s="38" t="s">
        <v>480</v>
      </c>
      <c r="K42" s="22"/>
      <c r="L42" s="22"/>
      <c r="M42" s="22"/>
      <c r="N42" s="22"/>
      <c r="O42" s="22"/>
      <c r="P42" s="22"/>
    </row>
    <row r="43" spans="1:16" ht="39" customHeight="1" thickBot="1">
      <c r="A43" s="22"/>
      <c r="B43" s="40"/>
      <c r="C43" s="1150" t="s">
        <v>534</v>
      </c>
      <c r="D43" s="1151"/>
      <c r="E43" s="1152"/>
      <c r="F43" s="41">
        <v>0.28000000000000003</v>
      </c>
      <c r="G43" s="42">
        <v>0.09</v>
      </c>
      <c r="H43" s="42">
        <v>7.0000000000000007E-2</v>
      </c>
      <c r="I43" s="42">
        <v>0.05</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E48" sqref="E48:J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3" t="s">
        <v>10</v>
      </c>
      <c r="C45" s="1164"/>
      <c r="D45" s="58"/>
      <c r="E45" s="1169" t="s">
        <v>11</v>
      </c>
      <c r="F45" s="1169"/>
      <c r="G45" s="1169"/>
      <c r="H45" s="1169"/>
      <c r="I45" s="1169"/>
      <c r="J45" s="1170"/>
      <c r="K45" s="59">
        <v>3152</v>
      </c>
      <c r="L45" s="60">
        <v>3093</v>
      </c>
      <c r="M45" s="60">
        <v>2939</v>
      </c>
      <c r="N45" s="60">
        <v>2958</v>
      </c>
      <c r="O45" s="61">
        <v>2885</v>
      </c>
      <c r="P45" s="48"/>
      <c r="Q45" s="48"/>
      <c r="R45" s="48"/>
      <c r="S45" s="48"/>
      <c r="T45" s="48"/>
      <c r="U45" s="48"/>
    </row>
    <row r="46" spans="1:21" ht="30.75" customHeight="1">
      <c r="A46" s="48"/>
      <c r="B46" s="1165"/>
      <c r="C46" s="1166"/>
      <c r="D46" s="62"/>
      <c r="E46" s="1157" t="s">
        <v>12</v>
      </c>
      <c r="F46" s="1157"/>
      <c r="G46" s="1157"/>
      <c r="H46" s="1157"/>
      <c r="I46" s="1157"/>
      <c r="J46" s="1158"/>
      <c r="K46" s="63" t="s">
        <v>480</v>
      </c>
      <c r="L46" s="64" t="s">
        <v>480</v>
      </c>
      <c r="M46" s="64" t="s">
        <v>480</v>
      </c>
      <c r="N46" s="64" t="s">
        <v>480</v>
      </c>
      <c r="O46" s="65" t="s">
        <v>480</v>
      </c>
      <c r="P46" s="48"/>
      <c r="Q46" s="48"/>
      <c r="R46" s="48"/>
      <c r="S46" s="48"/>
      <c r="T46" s="48"/>
      <c r="U46" s="48"/>
    </row>
    <row r="47" spans="1:21" ht="30.75" customHeight="1">
      <c r="A47" s="48"/>
      <c r="B47" s="1165"/>
      <c r="C47" s="1166"/>
      <c r="D47" s="62"/>
      <c r="E47" s="1157" t="s">
        <v>13</v>
      </c>
      <c r="F47" s="1157"/>
      <c r="G47" s="1157"/>
      <c r="H47" s="1157"/>
      <c r="I47" s="1157"/>
      <c r="J47" s="1158"/>
      <c r="K47" s="63" t="s">
        <v>480</v>
      </c>
      <c r="L47" s="64" t="s">
        <v>480</v>
      </c>
      <c r="M47" s="64" t="s">
        <v>480</v>
      </c>
      <c r="N47" s="64" t="s">
        <v>480</v>
      </c>
      <c r="O47" s="65" t="s">
        <v>480</v>
      </c>
      <c r="P47" s="48"/>
      <c r="Q47" s="48"/>
      <c r="R47" s="48"/>
      <c r="S47" s="48"/>
      <c r="T47" s="48"/>
      <c r="U47" s="48"/>
    </row>
    <row r="48" spans="1:21" ht="30.75" customHeight="1">
      <c r="A48" s="48"/>
      <c r="B48" s="1165"/>
      <c r="C48" s="1166"/>
      <c r="D48" s="62"/>
      <c r="E48" s="1157" t="s">
        <v>14</v>
      </c>
      <c r="F48" s="1157"/>
      <c r="G48" s="1157"/>
      <c r="H48" s="1157"/>
      <c r="I48" s="1157"/>
      <c r="J48" s="1158"/>
      <c r="K48" s="63">
        <v>430</v>
      </c>
      <c r="L48" s="64">
        <v>493</v>
      </c>
      <c r="M48" s="64">
        <v>598</v>
      </c>
      <c r="N48" s="64">
        <v>623</v>
      </c>
      <c r="O48" s="65">
        <v>652</v>
      </c>
      <c r="P48" s="48"/>
      <c r="Q48" s="48"/>
      <c r="R48" s="48"/>
      <c r="S48" s="48"/>
      <c r="T48" s="48"/>
      <c r="U48" s="48"/>
    </row>
    <row r="49" spans="1:21" ht="30.75" customHeight="1">
      <c r="A49" s="48"/>
      <c r="B49" s="1165"/>
      <c r="C49" s="1166"/>
      <c r="D49" s="62"/>
      <c r="E49" s="1157" t="s">
        <v>15</v>
      </c>
      <c r="F49" s="1157"/>
      <c r="G49" s="1157"/>
      <c r="H49" s="1157"/>
      <c r="I49" s="1157"/>
      <c r="J49" s="1158"/>
      <c r="K49" s="63">
        <v>2</v>
      </c>
      <c r="L49" s="64" t="s">
        <v>480</v>
      </c>
      <c r="M49" s="64" t="s">
        <v>480</v>
      </c>
      <c r="N49" s="64" t="s">
        <v>480</v>
      </c>
      <c r="O49" s="65" t="s">
        <v>480</v>
      </c>
      <c r="P49" s="48"/>
      <c r="Q49" s="48"/>
      <c r="R49" s="48"/>
      <c r="S49" s="48"/>
      <c r="T49" s="48"/>
      <c r="U49" s="48"/>
    </row>
    <row r="50" spans="1:21" ht="30.75" customHeight="1">
      <c r="A50" s="48"/>
      <c r="B50" s="1165"/>
      <c r="C50" s="1166"/>
      <c r="D50" s="62"/>
      <c r="E50" s="1157" t="s">
        <v>16</v>
      </c>
      <c r="F50" s="1157"/>
      <c r="G50" s="1157"/>
      <c r="H50" s="1157"/>
      <c r="I50" s="1157"/>
      <c r="J50" s="1158"/>
      <c r="K50" s="63">
        <v>106</v>
      </c>
      <c r="L50" s="64">
        <v>104</v>
      </c>
      <c r="M50" s="64">
        <v>99</v>
      </c>
      <c r="N50" s="64">
        <v>94</v>
      </c>
      <c r="O50" s="65">
        <v>78</v>
      </c>
      <c r="P50" s="48"/>
      <c r="Q50" s="48"/>
      <c r="R50" s="48"/>
      <c r="S50" s="48"/>
      <c r="T50" s="48"/>
      <c r="U50" s="48"/>
    </row>
    <row r="51" spans="1:21" ht="30.75" customHeight="1">
      <c r="A51" s="48"/>
      <c r="B51" s="1167"/>
      <c r="C51" s="1168"/>
      <c r="D51" s="66"/>
      <c r="E51" s="1157" t="s">
        <v>17</v>
      </c>
      <c r="F51" s="1157"/>
      <c r="G51" s="1157"/>
      <c r="H51" s="1157"/>
      <c r="I51" s="1157"/>
      <c r="J51" s="1158"/>
      <c r="K51" s="63">
        <v>2</v>
      </c>
      <c r="L51" s="64">
        <v>0</v>
      </c>
      <c r="M51" s="64" t="s">
        <v>480</v>
      </c>
      <c r="N51" s="64" t="s">
        <v>480</v>
      </c>
      <c r="O51" s="65" t="s">
        <v>480</v>
      </c>
      <c r="P51" s="48"/>
      <c r="Q51" s="48"/>
      <c r="R51" s="48"/>
      <c r="S51" s="48"/>
      <c r="T51" s="48"/>
      <c r="U51" s="48"/>
    </row>
    <row r="52" spans="1:21" ht="30.75" customHeight="1">
      <c r="A52" s="48"/>
      <c r="B52" s="1155" t="s">
        <v>18</v>
      </c>
      <c r="C52" s="1156"/>
      <c r="D52" s="66"/>
      <c r="E52" s="1157" t="s">
        <v>19</v>
      </c>
      <c r="F52" s="1157"/>
      <c r="G52" s="1157"/>
      <c r="H52" s="1157"/>
      <c r="I52" s="1157"/>
      <c r="J52" s="1158"/>
      <c r="K52" s="63">
        <v>2165</v>
      </c>
      <c r="L52" s="64">
        <v>2250</v>
      </c>
      <c r="M52" s="64">
        <v>2351</v>
      </c>
      <c r="N52" s="64">
        <v>2435</v>
      </c>
      <c r="O52" s="65">
        <v>2473</v>
      </c>
      <c r="P52" s="48"/>
      <c r="Q52" s="48"/>
      <c r="R52" s="48"/>
      <c r="S52" s="48"/>
      <c r="T52" s="48"/>
      <c r="U52" s="48"/>
    </row>
    <row r="53" spans="1:21" ht="30.75" customHeight="1" thickBot="1">
      <c r="A53" s="48"/>
      <c r="B53" s="1159" t="s">
        <v>20</v>
      </c>
      <c r="C53" s="1160"/>
      <c r="D53" s="67"/>
      <c r="E53" s="1161" t="s">
        <v>21</v>
      </c>
      <c r="F53" s="1161"/>
      <c r="G53" s="1161"/>
      <c r="H53" s="1161"/>
      <c r="I53" s="1161"/>
      <c r="J53" s="1162"/>
      <c r="K53" s="68">
        <v>1527</v>
      </c>
      <c r="L53" s="69">
        <v>1440</v>
      </c>
      <c r="M53" s="69">
        <v>1285</v>
      </c>
      <c r="N53" s="69">
        <v>1240</v>
      </c>
      <c r="O53" s="70">
        <v>1142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2015-04-16T05:57:15Z</cp:lastPrinted>
  <dcterms:created xsi:type="dcterms:W3CDTF">2015-02-17T07:51:17Z</dcterms:created>
  <dcterms:modified xsi:type="dcterms:W3CDTF">2015-05-04T05:15:44Z</dcterms:modified>
  <cp:category/>
</cp:coreProperties>
</file>